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Ⅲ用度係\■■電気・ガス・OA一般競争入札\4.一般競争入札\1.電気\R8年度\8.17歴史博物館\HP\"/>
    </mc:Choice>
  </mc:AlternateContent>
  <xr:revisionPtr revIDLastSave="0" documentId="13_ncr:1_{ACE4F13B-BE79-4E76-BA9D-A750E1C8A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金額算定書" sheetId="10" r:id="rId1"/>
  </sheets>
  <definedNames>
    <definedName name="_xlnm.Print_Area" localSheetId="0">入札金額算定書!$A$1:$S$31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0" l="1"/>
  <c r="G9" i="10" l="1"/>
  <c r="P20" i="10"/>
  <c r="P19" i="10"/>
  <c r="P18" i="10"/>
  <c r="P17" i="10"/>
  <c r="P16" i="10"/>
  <c r="P15" i="10"/>
  <c r="P14" i="10"/>
  <c r="P13" i="10"/>
  <c r="P12" i="10"/>
  <c r="P11" i="10"/>
  <c r="P10" i="10"/>
  <c r="P9" i="10"/>
  <c r="Q9" i="10" s="1"/>
  <c r="D10" i="10"/>
  <c r="D11" i="10" s="1"/>
  <c r="D12" i="10" s="1"/>
  <c r="D13" i="10" s="1"/>
  <c r="D14" i="10" s="1"/>
  <c r="D15" i="10" s="1"/>
  <c r="D16" i="10" s="1"/>
  <c r="D17" i="10" s="1"/>
  <c r="D18" i="10" s="1"/>
  <c r="D19" i="10" s="1"/>
  <c r="G19" i="10" s="1"/>
  <c r="M20" i="10"/>
  <c r="M19" i="10"/>
  <c r="M18" i="10"/>
  <c r="M17" i="10"/>
  <c r="M16" i="10"/>
  <c r="M15" i="10"/>
  <c r="M14" i="10"/>
  <c r="M13" i="10"/>
  <c r="M12" i="10"/>
  <c r="M11" i="10"/>
  <c r="M10" i="10"/>
  <c r="M9" i="10"/>
  <c r="N21" i="10"/>
  <c r="H21" i="10"/>
  <c r="K21" i="10"/>
  <c r="R9" i="10" l="1"/>
  <c r="G10" i="10"/>
  <c r="G15" i="10"/>
  <c r="G13" i="10"/>
  <c r="G17" i="10"/>
  <c r="G12" i="10"/>
  <c r="G16" i="10"/>
  <c r="G11" i="10"/>
  <c r="G14" i="10"/>
  <c r="G18" i="10"/>
  <c r="J20" i="10"/>
  <c r="Q20" i="10" s="1"/>
  <c r="J19" i="10"/>
  <c r="Q19" i="10" s="1"/>
  <c r="J18" i="10"/>
  <c r="Q18" i="10" s="1"/>
  <c r="J17" i="10"/>
  <c r="Q17" i="10" s="1"/>
  <c r="J16" i="10"/>
  <c r="Q16" i="10" s="1"/>
  <c r="J15" i="10"/>
  <c r="Q15" i="10" s="1"/>
  <c r="J14" i="10"/>
  <c r="Q14" i="10" s="1"/>
  <c r="J13" i="10"/>
  <c r="Q13" i="10" s="1"/>
  <c r="J12" i="10"/>
  <c r="Q12" i="10" s="1"/>
  <c r="J11" i="10"/>
  <c r="Q11" i="10" s="1"/>
  <c r="J10" i="10"/>
  <c r="Q10" i="10" s="1"/>
  <c r="R10" i="10" l="1"/>
  <c r="R11" i="10" l="1"/>
  <c r="R12" i="10" l="1"/>
  <c r="R13" i="10" l="1"/>
  <c r="R14" i="10" l="1"/>
  <c r="R15" i="10" l="1"/>
  <c r="R16" i="10" l="1"/>
  <c r="R17" i="10" l="1"/>
  <c r="R18" i="10" l="1"/>
  <c r="R19" i="10" l="1"/>
  <c r="D20" i="10"/>
  <c r="G20" i="10" s="1"/>
  <c r="R20" i="10" l="1"/>
  <c r="R21" i="10" l="1"/>
  <c r="R23" i="10" s="1"/>
</calcChain>
</file>

<file path=xl/sharedStrings.xml><?xml version="1.0" encoding="utf-8"?>
<sst xmlns="http://schemas.openxmlformats.org/spreadsheetml/2006/main" count="50" uniqueCount="43">
  <si>
    <t>供給年月</t>
    <rPh sb="0" eb="2">
      <t>キョウキュウ</t>
    </rPh>
    <rPh sb="2" eb="4">
      <t>ネンゲツ</t>
    </rPh>
    <phoneticPr fontId="1"/>
  </si>
  <si>
    <t>基本料金</t>
    <rPh sb="0" eb="2">
      <t>キホン</t>
    </rPh>
    <rPh sb="2" eb="4">
      <t>リョウキン</t>
    </rPh>
    <phoneticPr fontId="1"/>
  </si>
  <si>
    <t>電力量料金</t>
    <rPh sb="0" eb="3">
      <t>デンリョクリョウ</t>
    </rPh>
    <rPh sb="3" eb="5">
      <t>リョウキン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</si>
  <si>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</si>
  <si>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</si>
  <si>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（円）</t>
    <rPh sb="1" eb="2">
      <t>エン</t>
    </rPh>
    <phoneticPr fontId="1"/>
  </si>
  <si>
    <t>合計</t>
    <rPh sb="0" eb="2">
      <t>ゴウケイ</t>
    </rPh>
    <phoneticPr fontId="1"/>
  </si>
  <si>
    <t xml:space="preserve"> </t>
    <phoneticPr fontId="1"/>
  </si>
  <si>
    <t>（kＷ）</t>
    <phoneticPr fontId="1"/>
  </si>
  <si>
    <t>（kWh）</t>
    <phoneticPr fontId="1"/>
  </si>
  <si>
    <t>×0.85</t>
  </si>
  <si>
    <t>休日</t>
    <phoneticPr fontId="1"/>
  </si>
  <si>
    <t>単価
①</t>
    <rPh sb="0" eb="2">
      <t>タンカ</t>
    </rPh>
    <phoneticPr fontId="1"/>
  </si>
  <si>
    <t>契約電力
A</t>
    <rPh sb="0" eb="2">
      <t>ケイヤク</t>
    </rPh>
    <rPh sb="2" eb="4">
      <t>デンリョク</t>
    </rPh>
    <phoneticPr fontId="1"/>
  </si>
  <si>
    <t>小計
B
（A×①×力率割引）</t>
    <rPh sb="0" eb="1">
      <t>ショウ</t>
    </rPh>
    <rPh sb="10" eb="14">
      <t>リキリツワリヒ</t>
    </rPh>
    <phoneticPr fontId="1"/>
  </si>
  <si>
    <t>力率
割引</t>
    <rPh sb="0" eb="1">
      <t>リキ</t>
    </rPh>
    <rPh sb="1" eb="2">
      <t>リツ</t>
    </rPh>
    <rPh sb="3" eb="5">
      <t>ワリビキ</t>
    </rPh>
    <phoneticPr fontId="1"/>
  </si>
  <si>
    <t>予定使用
電力量
C</t>
    <rPh sb="0" eb="2">
      <t>ヨテイ</t>
    </rPh>
    <rPh sb="2" eb="4">
      <t>シヨウ</t>
    </rPh>
    <rPh sb="5" eb="8">
      <t>デンリョクリョウ</t>
    </rPh>
    <phoneticPr fontId="1"/>
  </si>
  <si>
    <t>単価
②</t>
    <rPh sb="0" eb="2">
      <t>タンカ</t>
    </rPh>
    <phoneticPr fontId="1"/>
  </si>
  <si>
    <t>様式第5</t>
    <rPh sb="0" eb="2">
      <t>ヨウシキ</t>
    </rPh>
    <rPh sb="2" eb="3">
      <t>ダイ</t>
    </rPh>
    <phoneticPr fontId="1"/>
  </si>
  <si>
    <t>入 札 金 額 算 定 書</t>
    <rPh sb="0" eb="1">
      <t>ニュウ</t>
    </rPh>
    <rPh sb="2" eb="3">
      <t>サツ</t>
    </rPh>
    <rPh sb="4" eb="5">
      <t>キン</t>
    </rPh>
    <rPh sb="6" eb="7">
      <t>ガク</t>
    </rPh>
    <rPh sb="8" eb="9">
      <t>サン</t>
    </rPh>
    <rPh sb="10" eb="11">
      <t>サダム</t>
    </rPh>
    <rPh sb="12" eb="13">
      <t>ショ</t>
    </rPh>
    <phoneticPr fontId="1"/>
  </si>
  <si>
    <t>入札書記載額</t>
    <rPh sb="0" eb="2">
      <t>ニュウサツ</t>
    </rPh>
    <rPh sb="2" eb="3">
      <t>ショ</t>
    </rPh>
    <rPh sb="3" eb="5">
      <t>キサイ</t>
    </rPh>
    <rPh sb="5" eb="6">
      <t>ガク</t>
    </rPh>
    <phoneticPr fontId="1"/>
  </si>
  <si>
    <t>記入上の注意点等</t>
    <rPh sb="0" eb="2">
      <t>キニュウ</t>
    </rPh>
    <rPh sb="2" eb="3">
      <t>ジョウ</t>
    </rPh>
    <rPh sb="4" eb="7">
      <t>チュウイテン</t>
    </rPh>
    <rPh sb="7" eb="8">
      <t>トウ</t>
    </rPh>
    <phoneticPr fontId="1"/>
  </si>
  <si>
    <t xml:space="preserve"> １　入札金額算定書は入札書に添付し、入札書に使用する印鑑で割印を行うこと。</t>
    <rPh sb="3" eb="5">
      <t>ニュウサツ</t>
    </rPh>
    <rPh sb="5" eb="7">
      <t>キンガク</t>
    </rPh>
    <rPh sb="7" eb="9">
      <t>サンテイ</t>
    </rPh>
    <rPh sb="9" eb="10">
      <t>ショ</t>
    </rPh>
    <rPh sb="11" eb="14">
      <t>ニュウサツショ</t>
    </rPh>
    <rPh sb="15" eb="17">
      <t>テンプ</t>
    </rPh>
    <rPh sb="19" eb="22">
      <t>ニュウサツショ</t>
    </rPh>
    <rPh sb="23" eb="25">
      <t>シヨウ</t>
    </rPh>
    <rPh sb="27" eb="29">
      <t>インカン</t>
    </rPh>
    <rPh sb="30" eb="31">
      <t>ワ</t>
    </rPh>
    <rPh sb="31" eb="32">
      <t>イン</t>
    </rPh>
    <rPh sb="33" eb="34">
      <t>オコナ</t>
    </rPh>
    <phoneticPr fontId="1"/>
  </si>
  <si>
    <r>
      <t xml:space="preserve"> ６　電力量料金単価には、</t>
    </r>
    <r>
      <rPr>
        <b/>
        <sz val="12"/>
        <rFont val="ＭＳ Ｐゴシック"/>
        <family val="3"/>
        <charset val="128"/>
      </rPr>
      <t>燃料費調整単価及び再生可能エネルギー発電促進賦課金単価を含まない</t>
    </r>
    <r>
      <rPr>
        <sz val="12"/>
        <rFont val="ＭＳ Ｐ明朝"/>
        <family val="1"/>
        <charset val="128"/>
      </rPr>
      <t>。</t>
    </r>
    <rPh sb="8" eb="10">
      <t>タンカ</t>
    </rPh>
    <phoneticPr fontId="1"/>
  </si>
  <si>
    <t xml:space="preserve"> ７　仕様書の注意点を踏まえた記載であれば、入札参加者の需要内容に合わせた様式も可とする。</t>
    <rPh sb="3" eb="6">
      <t>シヨウショ</t>
    </rPh>
    <rPh sb="7" eb="10">
      <t>チュウイテン</t>
    </rPh>
    <rPh sb="11" eb="12">
      <t>フ</t>
    </rPh>
    <rPh sb="15" eb="17">
      <t>キサイ</t>
    </rPh>
    <rPh sb="22" eb="24">
      <t>ニュウサツ</t>
    </rPh>
    <rPh sb="24" eb="26">
      <t>サンカ</t>
    </rPh>
    <rPh sb="26" eb="27">
      <t>シャ</t>
    </rPh>
    <rPh sb="28" eb="30">
      <t>ジュヨウ</t>
    </rPh>
    <rPh sb="30" eb="32">
      <t>ナイヨウ</t>
    </rPh>
    <rPh sb="33" eb="34">
      <t>ア</t>
    </rPh>
    <rPh sb="37" eb="39">
      <t>ヨウシキ</t>
    </rPh>
    <rPh sb="40" eb="41">
      <t>カ</t>
    </rPh>
    <phoneticPr fontId="1"/>
  </si>
  <si>
    <t>単価
③</t>
    <rPh sb="0" eb="2">
      <t>タンカ</t>
    </rPh>
    <phoneticPr fontId="1"/>
  </si>
  <si>
    <t>計
c
（C×②）</t>
    <rPh sb="0" eb="1">
      <t>ケイ</t>
    </rPh>
    <phoneticPr fontId="1"/>
  </si>
  <si>
    <t>計
d
（D×③）</t>
    <rPh sb="0" eb="1">
      <t>ケイ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</si>
  <si>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２　</t>
    </r>
    <r>
      <rPr>
        <b/>
        <sz val="12"/>
        <rFont val="ＭＳ Ｐゴシック"/>
        <family val="3"/>
        <charset val="128"/>
      </rPr>
      <t>基本料金単価①</t>
    </r>
    <r>
      <rPr>
        <sz val="12"/>
        <rFont val="ＭＳ Ｐ明朝"/>
        <family val="1"/>
        <charset val="128"/>
      </rPr>
      <t>、</t>
    </r>
    <r>
      <rPr>
        <b/>
        <sz val="12"/>
        <rFont val="ＭＳ Ｐゴシック"/>
        <family val="3"/>
        <charset val="128"/>
      </rPr>
      <t>電力量料金単価②、③</t>
    </r>
    <r>
      <rPr>
        <sz val="12"/>
        <rFont val="ＭＳ Ｐ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税込単価</t>
    </r>
    <r>
      <rPr>
        <sz val="12"/>
        <rFont val="ＭＳ Ｐ明朝"/>
        <family val="1"/>
        <charset val="128"/>
      </rPr>
      <t>とし、</t>
    </r>
    <r>
      <rPr>
        <b/>
        <sz val="12"/>
        <rFont val="ＭＳ Ｐゴシック"/>
        <family val="3"/>
        <charset val="128"/>
      </rPr>
      <t>小数点第3位を切り捨てる</t>
    </r>
    <r>
      <rPr>
        <sz val="12"/>
        <rFont val="ＭＳ Ｐ明朝"/>
        <family val="1"/>
        <charset val="128"/>
      </rPr>
      <t>。</t>
    </r>
    <rPh sb="3" eb="5">
      <t>キホン</t>
    </rPh>
    <rPh sb="5" eb="7">
      <t>リョウキン</t>
    </rPh>
    <rPh sb="7" eb="9">
      <t>タンカ</t>
    </rPh>
    <rPh sb="11" eb="13">
      <t>デンリョク</t>
    </rPh>
    <rPh sb="13" eb="14">
      <t>リョウ</t>
    </rPh>
    <rPh sb="14" eb="16">
      <t>リョウキン</t>
    </rPh>
    <rPh sb="16" eb="18">
      <t>タンカ</t>
    </rPh>
    <rPh sb="22" eb="24">
      <t>ゼイコ</t>
    </rPh>
    <rPh sb="24" eb="26">
      <t>タンカ</t>
    </rPh>
    <rPh sb="29" eb="32">
      <t>ショウスウテン</t>
    </rPh>
    <rPh sb="32" eb="33">
      <t>ダイ</t>
    </rPh>
    <rPh sb="34" eb="35">
      <t>イ</t>
    </rPh>
    <rPh sb="36" eb="37">
      <t>キ</t>
    </rPh>
    <rPh sb="38" eb="39">
      <t>ス</t>
    </rPh>
    <phoneticPr fontId="1"/>
  </si>
  <si>
    <t>平日（その他季）</t>
    <rPh sb="0" eb="2">
      <t>ヘイジツ</t>
    </rPh>
    <rPh sb="5" eb="6">
      <t>ホカ</t>
    </rPh>
    <rPh sb="6" eb="7">
      <t>キ</t>
    </rPh>
    <phoneticPr fontId="1"/>
  </si>
  <si>
    <t>平日（夏季）</t>
    <rPh sb="0" eb="2">
      <t>ヘイジツ</t>
    </rPh>
    <rPh sb="3" eb="5">
      <t>カキ</t>
    </rPh>
    <phoneticPr fontId="1"/>
  </si>
  <si>
    <t>予定使用
電力量
Ｄ</t>
    <rPh sb="0" eb="2">
      <t>ヨテイ</t>
    </rPh>
    <rPh sb="2" eb="4">
      <t>シヨウ</t>
    </rPh>
    <rPh sb="5" eb="8">
      <t>デンリョクリョウ</t>
    </rPh>
    <phoneticPr fontId="1"/>
  </si>
  <si>
    <t>予定使用
電力量
Ｅ</t>
    <rPh sb="0" eb="2">
      <t>ヨテイ</t>
    </rPh>
    <rPh sb="2" eb="4">
      <t>シヨウ</t>
    </rPh>
    <rPh sb="5" eb="8">
      <t>デンリョクリョウ</t>
    </rPh>
    <phoneticPr fontId="1"/>
  </si>
  <si>
    <t>単価
④</t>
    <rPh sb="0" eb="2">
      <t>タンカ</t>
    </rPh>
    <phoneticPr fontId="1"/>
  </si>
  <si>
    <t>計
e
（E×④）</t>
    <rPh sb="0" eb="1">
      <t>ケイ</t>
    </rPh>
    <phoneticPr fontId="1"/>
  </si>
  <si>
    <t>小計
Ｆ
（c+d+e）</t>
    <rPh sb="0" eb="1">
      <t>ショウ</t>
    </rPh>
    <phoneticPr fontId="1"/>
  </si>
  <si>
    <t>月毎の
電気料金合計
G
（B＋F）</t>
    <rPh sb="0" eb="1">
      <t>ツキ</t>
    </rPh>
    <rPh sb="1" eb="2">
      <t>ゴト</t>
    </rPh>
    <rPh sb="4" eb="6">
      <t>デンキ</t>
    </rPh>
    <rPh sb="6" eb="8">
      <t>リョウキン</t>
    </rPh>
    <rPh sb="8" eb="10">
      <t>ゴウケイ</t>
    </rPh>
    <phoneticPr fontId="1"/>
  </si>
  <si>
    <t>（電気料金総価H）</t>
    <rPh sb="1" eb="3">
      <t>デンキ</t>
    </rPh>
    <rPh sb="3" eb="5">
      <t>リョウキン</t>
    </rPh>
    <rPh sb="5" eb="6">
      <t>ソウ</t>
    </rPh>
    <rPh sb="6" eb="7">
      <t>カ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</si>
  <si>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５　</t>
    </r>
    <r>
      <rPr>
        <b/>
        <sz val="12"/>
        <rFont val="ＭＳ Ｐゴシック"/>
        <family val="3"/>
        <charset val="128"/>
      </rPr>
      <t>入札書に記載する金額は、電気料金総価（Gの合計） の額</t>
    </r>
    <r>
      <rPr>
        <sz val="12"/>
        <rFont val="ＭＳ Ｐ明朝"/>
        <family val="1"/>
        <charset val="128"/>
      </rPr>
      <t>とする。</t>
    </r>
    <rPh sb="3" eb="5">
      <t>ニュウサツ</t>
    </rPh>
    <rPh sb="5" eb="6">
      <t>ショ</t>
    </rPh>
    <rPh sb="7" eb="9">
      <t>キサイ</t>
    </rPh>
    <rPh sb="11" eb="13">
      <t>キンガク</t>
    </rPh>
    <rPh sb="15" eb="17">
      <t>デンキ</t>
    </rPh>
    <rPh sb="17" eb="19">
      <t>リョウキン</t>
    </rPh>
    <rPh sb="19" eb="20">
      <t>ソウ</t>
    </rPh>
    <rPh sb="20" eb="21">
      <t>カ</t>
    </rPh>
    <rPh sb="24" eb="26">
      <t>ゴウケイ</t>
    </rPh>
    <rPh sb="29" eb="30">
      <t>ガク</t>
    </rPh>
    <phoneticPr fontId="1"/>
  </si>
  <si>
    <r>
      <rPr>
        <sz val="12"/>
        <rFont val="ＭＳ Ｐゴシック"/>
        <family val="3"/>
        <charset val="128"/>
      </rPr>
      <t xml:space="preserve"> </t>
    </r>
    <r>
      <rPr>
        <sz val="12"/>
        <rFont val="ＭＳ Ｐ明朝"/>
        <family val="1"/>
        <charset val="128"/>
      </rPr>
      <t>４　</t>
    </r>
    <r>
      <rPr>
        <b/>
        <sz val="12"/>
        <rFont val="ＭＳ Ｐゴシック"/>
        <family val="3"/>
        <charset val="128"/>
      </rPr>
      <t>月毎の電気料金合計G</t>
    </r>
    <r>
      <rPr>
        <sz val="12"/>
        <rFont val="ＭＳ Ｐ明朝"/>
        <family val="1"/>
        <charset val="128"/>
      </rPr>
      <t>の</t>
    </r>
    <r>
      <rPr>
        <b/>
        <sz val="12"/>
        <rFont val="ＭＳ Ｐゴシック"/>
        <family val="3"/>
        <charset val="128"/>
      </rPr>
      <t>1円未満の端数は切り捨てる</t>
    </r>
    <r>
      <rPr>
        <sz val="12"/>
        <rFont val="ＭＳ Ｐ明朝"/>
        <family val="1"/>
        <charset val="128"/>
      </rPr>
      <t>。</t>
    </r>
    <rPh sb="3" eb="4">
      <t>ツキ</t>
    </rPh>
    <rPh sb="4" eb="5">
      <t>ゴト</t>
    </rPh>
    <rPh sb="6" eb="8">
      <t>デンキ</t>
    </rPh>
    <rPh sb="8" eb="10">
      <t>リョウキン</t>
    </rPh>
    <rPh sb="10" eb="12">
      <t>ゴウケイ</t>
    </rPh>
    <rPh sb="15" eb="16">
      <t>エン</t>
    </rPh>
    <rPh sb="16" eb="18">
      <t>ミマン</t>
    </rPh>
    <rPh sb="19" eb="21">
      <t>ハスウ</t>
    </rPh>
    <rPh sb="22" eb="23">
      <t>キ</t>
    </rPh>
    <rPh sb="24" eb="25">
      <t>ス</t>
    </rPh>
    <phoneticPr fontId="1"/>
  </si>
  <si>
    <r>
      <t xml:space="preserve"> ３  </t>
    </r>
    <r>
      <rPr>
        <b/>
        <sz val="12"/>
        <rFont val="ＭＳ Ｐゴシック"/>
        <family val="3"/>
        <charset val="128"/>
      </rPr>
      <t>基本料金及び電力量料金の小計の端数</t>
    </r>
    <r>
      <rPr>
        <sz val="12"/>
        <rFont val="ＭＳ Ｐ明朝"/>
        <family val="1"/>
        <charset val="128"/>
      </rPr>
      <t>は、</t>
    </r>
    <r>
      <rPr>
        <sz val="12"/>
        <rFont val="ＭＳ Ｐゴシック"/>
        <family val="3"/>
        <charset val="128"/>
      </rPr>
      <t>小</t>
    </r>
    <r>
      <rPr>
        <b/>
        <sz val="12"/>
        <rFont val="ＭＳ Ｐゴシック"/>
        <family val="3"/>
        <charset val="128"/>
      </rPr>
      <t>数点第3位を切り捨てる</t>
    </r>
    <r>
      <rPr>
        <sz val="12"/>
        <rFont val="ＭＳ Ｐ明朝"/>
        <family val="1"/>
        <charset val="128"/>
      </rPr>
      <t>。</t>
    </r>
    <rPh sb="4" eb="6">
      <t>キホン</t>
    </rPh>
    <rPh sb="6" eb="8">
      <t>リョウキン</t>
    </rPh>
    <rPh sb="8" eb="9">
      <t>オヨ</t>
    </rPh>
    <rPh sb="10" eb="12">
      <t>デンリョク</t>
    </rPh>
    <rPh sb="12" eb="13">
      <t>リョウ</t>
    </rPh>
    <rPh sb="13" eb="15">
      <t>リョウキン</t>
    </rPh>
    <rPh sb="16" eb="18">
      <t>ショウケイ</t>
    </rPh>
    <rPh sb="19" eb="21">
      <t>ハスウ</t>
    </rPh>
    <rPh sb="23" eb="26">
      <t>ショウスウテン</t>
    </rPh>
    <rPh sb="26" eb="27">
      <t>ダイ</t>
    </rPh>
    <rPh sb="28" eb="29">
      <t>イ</t>
    </rPh>
    <rPh sb="30" eb="31">
      <t>キ</t>
    </rPh>
    <rPh sb="32" eb="33">
      <t>ス</t>
    </rPh>
    <phoneticPr fontId="1"/>
  </si>
  <si>
    <t>R8</t>
    <phoneticPr fontId="1"/>
  </si>
  <si>
    <t>R9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</si>
</sst>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&quot;円&quot;"/>
    <numFmt numFmtId="177" formatCode="#,##0.00_ ;[Red]\-#,##0.00\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4">
    <xf numFmtId="0" fontId="0" fillId="0" borderId="0">
      <alignment vertical="center"/>
    </xf>
    <xf numFmtId="0" fontId="4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2" borderId="0" xfId="1" applyFont="1" applyFill="1" applyProtection="1"/>
    <xf numFmtId="0" fontId="5" fillId="2" borderId="0" xfId="6" applyFont="1" applyFill="1" applyAlignment="1" applyProtection="1">
      <alignment horizontal="left"/>
    </xf>
    <xf numFmtId="0" fontId="0" fillId="2" borderId="0" xfId="1" applyFont="1" applyFill="1" applyProtection="1"/>
    <xf numFmtId="0" fontId="2" fillId="2" borderId="0" xfId="10" applyFont="1" applyFill="1" applyProtection="1"/>
    <xf numFmtId="0" fontId="3" fillId="2" borderId="0" xfId="10" applyFont="1" applyFill="1" applyProtection="1"/>
    <xf numFmtId="0" fontId="5" fillId="2" borderId="0" xfId="10" applyFont="1" applyFill="1" applyAlignment="1" applyProtection="1">
      <alignment horizontal="left"/>
    </xf>
    <xf numFmtId="0" fontId="3" fillId="2" borderId="9" xfId="10" applyFont="1" applyFill="1" applyBorder="1" applyAlignment="1" applyProtection="1">
      <alignment horizontal="center" vertical="center"/>
    </xf>
    <xf numFmtId="0" fontId="3" fillId="2" borderId="11" xfId="10" applyFont="1" applyFill="1" applyBorder="1" applyAlignment="1" applyProtection="1">
      <alignment horizontal="center" vertical="center"/>
    </xf>
    <xf numFmtId="0" fontId="3" fillId="2" borderId="6" xfId="10" applyFont="1" applyFill="1" applyBorder="1" applyAlignment="1" applyProtection="1">
      <alignment horizontal="right"/>
    </xf>
    <xf numFmtId="0" fontId="3" fillId="2" borderId="14" xfId="10" applyFont="1" applyFill="1" applyBorder="1" applyAlignment="1" applyProtection="1">
      <alignment horizontal="right"/>
    </xf>
    <xf numFmtId="0" fontId="3" fillId="2" borderId="3" xfId="10" applyFont="1" applyFill="1" applyBorder="1" applyAlignment="1" applyProtection="1">
      <alignment horizontal="right"/>
    </xf>
    <xf numFmtId="0" fontId="5" fillId="2" borderId="11" xfId="10" applyFont="1" applyFill="1" applyBorder="1" applyAlignment="1" applyProtection="1">
      <alignment horizontal="center"/>
    </xf>
    <xf numFmtId="38" fontId="3" fillId="2" borderId="9" xfId="12" applyFont="1" applyFill="1" applyBorder="1" applyAlignment="1" applyProtection="1">
      <alignment horizontal="right"/>
    </xf>
    <xf numFmtId="38" fontId="3" fillId="2" borderId="4" xfId="12" applyFont="1" applyFill="1" applyBorder="1" applyAlignment="1" applyProtection="1">
      <alignment horizontal="right"/>
    </xf>
    <xf numFmtId="0" fontId="3" fillId="2" borderId="2" xfId="10" applyFont="1" applyFill="1" applyBorder="1" applyAlignment="1" applyProtection="1">
      <alignment horizontal="center" vertical="center"/>
    </xf>
    <xf numFmtId="0" fontId="3" fillId="0" borderId="2" xfId="10" applyFont="1" applyBorder="1" applyAlignment="1" applyProtection="1">
      <alignment horizontal="center" vertical="center"/>
    </xf>
    <xf numFmtId="0" fontId="0" fillId="0" borderId="1" xfId="10" applyFont="1" applyBorder="1" applyAlignment="1" applyProtection="1">
      <alignment horizontal="center" vertical="center"/>
    </xf>
    <xf numFmtId="0" fontId="0" fillId="2" borderId="2" xfId="10" applyFont="1" applyFill="1" applyBorder="1" applyAlignment="1" applyProtection="1">
      <alignment horizontal="center" vertical="center"/>
    </xf>
    <xf numFmtId="0" fontId="3" fillId="2" borderId="17" xfId="10" applyFont="1" applyFill="1" applyBorder="1" applyAlignment="1" applyProtection="1">
      <alignment horizontal="center" vertical="center"/>
    </xf>
    <xf numFmtId="0" fontId="3" fillId="2" borderId="18" xfId="10" applyFont="1" applyFill="1" applyBorder="1" applyAlignment="1" applyProtection="1"/>
    <xf numFmtId="38" fontId="3" fillId="2" borderId="19" xfId="12" applyFont="1" applyFill="1" applyBorder="1" applyAlignment="1" applyProtection="1">
      <alignment horizontal="center"/>
    </xf>
    <xf numFmtId="38" fontId="3" fillId="2" borderId="20" xfId="12" applyFont="1" applyFill="1" applyBorder="1" applyProtection="1"/>
    <xf numFmtId="38" fontId="3" fillId="2" borderId="21" xfId="12" applyFont="1" applyFill="1" applyBorder="1" applyProtection="1"/>
    <xf numFmtId="38" fontId="3" fillId="2" borderId="22" xfId="12" applyFont="1" applyFill="1" applyBorder="1" applyProtection="1"/>
    <xf numFmtId="9" fontId="0" fillId="2" borderId="8" xfId="10" applyNumberFormat="1" applyFont="1" applyFill="1" applyBorder="1" applyProtection="1"/>
    <xf numFmtId="38" fontId="8" fillId="2" borderId="12" xfId="10" applyNumberFormat="1" applyFont="1" applyFill="1" applyBorder="1" applyAlignment="1" applyProtection="1">
      <alignment horizontal="right" shrinkToFit="1"/>
    </xf>
    <xf numFmtId="38" fontId="8" fillId="2" borderId="16" xfId="10" applyNumberFormat="1" applyFont="1" applyFill="1" applyBorder="1" applyAlignment="1" applyProtection="1">
      <alignment horizontal="right" shrinkToFit="1"/>
    </xf>
    <xf numFmtId="0" fontId="0" fillId="2" borderId="15" xfId="10" applyFont="1" applyFill="1" applyBorder="1" applyAlignment="1" applyProtection="1">
      <alignment horizontal="center" vertical="center" wrapText="1"/>
    </xf>
    <xf numFmtId="0" fontId="0" fillId="2" borderId="5" xfId="10" applyFont="1" applyFill="1" applyBorder="1" applyAlignment="1" applyProtection="1">
      <alignment horizontal="center" vertical="center" wrapText="1"/>
    </xf>
    <xf numFmtId="0" fontId="0" fillId="2" borderId="1" xfId="10" applyFont="1" applyFill="1" applyBorder="1" applyAlignment="1" applyProtection="1">
      <alignment horizontal="center" vertical="center" wrapText="1"/>
    </xf>
    <xf numFmtId="0" fontId="3" fillId="2" borderId="24" xfId="10" applyFont="1" applyFill="1" applyBorder="1" applyAlignment="1" applyProtection="1">
      <alignment horizontal="right"/>
    </xf>
    <xf numFmtId="0" fontId="3" fillId="2" borderId="8" xfId="10" applyFont="1" applyFill="1" applyBorder="1" applyAlignment="1" applyProtection="1">
      <alignment horizontal="right"/>
    </xf>
    <xf numFmtId="0" fontId="10" fillId="2" borderId="0" xfId="10" applyFont="1" applyFill="1" applyProtection="1"/>
    <xf numFmtId="0" fontId="0" fillId="2" borderId="28" xfId="1" applyFont="1" applyFill="1" applyBorder="1" applyProtection="1"/>
    <xf numFmtId="0" fontId="0" fillId="2" borderId="26" xfId="1" applyFont="1" applyFill="1" applyBorder="1" applyAlignment="1" applyProtection="1">
      <alignment horizontal="center"/>
    </xf>
    <xf numFmtId="38" fontId="2" fillId="2" borderId="25" xfId="12" applyFont="1" applyFill="1" applyBorder="1" applyProtection="1"/>
    <xf numFmtId="0" fontId="8" fillId="2" borderId="0" xfId="6" applyFont="1" applyFill="1" applyAlignment="1" applyProtection="1">
      <alignment horizontal="left" vertical="top" wrapText="1"/>
    </xf>
    <xf numFmtId="0" fontId="3" fillId="2" borderId="7" xfId="10" applyFont="1" applyFill="1" applyBorder="1" applyAlignment="1" applyProtection="1">
      <alignment horizontal="right"/>
    </xf>
    <xf numFmtId="38" fontId="3" fillId="2" borderId="32" xfId="12" applyFont="1" applyFill="1" applyBorder="1" applyProtection="1"/>
    <xf numFmtId="38" fontId="8" fillId="2" borderId="36" xfId="12" applyFont="1" applyFill="1" applyBorder="1" applyAlignment="1" applyProtection="1">
      <alignment horizontal="right"/>
    </xf>
    <xf numFmtId="38" fontId="8" fillId="2" borderId="37" xfId="12" applyFont="1" applyFill="1" applyBorder="1" applyAlignment="1" applyProtection="1">
      <alignment horizontal="right"/>
    </xf>
    <xf numFmtId="0" fontId="3" fillId="2" borderId="30" xfId="10" applyFont="1" applyFill="1" applyBorder="1" applyAlignment="1" applyProtection="1">
      <alignment horizontal="right"/>
    </xf>
    <xf numFmtId="38" fontId="3" fillId="2" borderId="8" xfId="12" applyFont="1" applyFill="1" applyBorder="1" applyProtection="1"/>
    <xf numFmtId="38" fontId="8" fillId="2" borderId="9" xfId="12" applyFont="1" applyFill="1" applyBorder="1" applyAlignment="1" applyProtection="1">
      <alignment horizontal="right"/>
    </xf>
    <xf numFmtId="38" fontId="8" fillId="2" borderId="4" xfId="12" applyFont="1" applyFill="1" applyBorder="1" applyAlignment="1" applyProtection="1">
      <alignment horizontal="right"/>
    </xf>
    <xf numFmtId="0" fontId="3" fillId="2" borderId="2" xfId="10" applyFont="1" applyFill="1" applyBorder="1" applyAlignment="1" applyProtection="1">
      <alignment horizontal="right"/>
    </xf>
    <xf numFmtId="0" fontId="8" fillId="2" borderId="0" xfId="6" applyFont="1" applyFill="1" applyAlignment="1" applyProtection="1">
      <alignment vertical="top" wrapText="1"/>
    </xf>
    <xf numFmtId="0" fontId="10" fillId="2" borderId="0" xfId="0" applyFont="1" applyFill="1" applyAlignment="1" applyProtection="1">
      <alignment vertical="center"/>
    </xf>
    <xf numFmtId="0" fontId="3" fillId="2" borderId="0" xfId="6" applyFont="1" applyFill="1" applyAlignment="1" applyProtection="1">
      <alignment vertical="top" wrapText="1"/>
    </xf>
    <xf numFmtId="0" fontId="6" fillId="2" borderId="0" xfId="6" applyFont="1" applyFill="1" applyAlignment="1" applyProtection="1">
      <alignment horizontal="left" vertical="top" wrapText="1"/>
    </xf>
    <xf numFmtId="0" fontId="10" fillId="2" borderId="0" xfId="10" applyFont="1" applyFill="1" applyAlignment="1" applyProtection="1">
      <alignment vertical="center"/>
    </xf>
    <xf numFmtId="177" fontId="8" fillId="2" borderId="9" xfId="13" applyNumberFormat="1" applyFont="1" applyFill="1" applyBorder="1" applyAlignment="1" applyProtection="1">
      <alignment horizontal="right" shrinkToFit="1"/>
    </xf>
    <xf numFmtId="177" fontId="3" fillId="2" borderId="33" xfId="12" applyNumberFormat="1" applyFont="1" applyFill="1" applyBorder="1" applyAlignment="1" applyProtection="1">
      <alignment horizontal="right"/>
      <protection locked="0"/>
    </xf>
    <xf numFmtId="177" fontId="3" fillId="2" borderId="34" xfId="12" applyNumberFormat="1" applyFont="1" applyFill="1" applyBorder="1" applyAlignment="1" applyProtection="1">
      <alignment horizontal="right"/>
      <protection locked="0"/>
    </xf>
    <xf numFmtId="177" fontId="3" fillId="2" borderId="35" xfId="12" applyNumberFormat="1" applyFont="1" applyFill="1" applyBorder="1" applyAlignment="1" applyProtection="1">
      <alignment horizontal="right"/>
      <protection locked="0"/>
    </xf>
    <xf numFmtId="177" fontId="8" fillId="2" borderId="38" xfId="12" applyNumberFormat="1" applyFont="1" applyFill="1" applyBorder="1" applyAlignment="1" applyProtection="1">
      <alignment horizontal="right"/>
      <protection locked="0"/>
    </xf>
    <xf numFmtId="177" fontId="8" fillId="2" borderId="39" xfId="12" applyNumberFormat="1" applyFont="1" applyFill="1" applyBorder="1" applyAlignment="1" applyProtection="1">
      <alignment horizontal="right"/>
      <protection locked="0"/>
    </xf>
    <xf numFmtId="177" fontId="8" fillId="2" borderId="34" xfId="12" applyNumberFormat="1" applyFont="1" applyFill="1" applyBorder="1" applyAlignment="1" applyProtection="1">
      <alignment horizontal="right"/>
      <protection locked="0"/>
    </xf>
    <xf numFmtId="177" fontId="8" fillId="2" borderId="35" xfId="12" applyNumberFormat="1" applyFont="1" applyFill="1" applyBorder="1" applyAlignment="1" applyProtection="1">
      <alignment horizontal="right"/>
      <protection locked="0"/>
    </xf>
    <xf numFmtId="177" fontId="8" fillId="2" borderId="23" xfId="13" applyNumberFormat="1" applyFont="1" applyFill="1" applyBorder="1" applyAlignment="1" applyProtection="1">
      <alignment horizontal="right" shrinkToFit="1"/>
    </xf>
    <xf numFmtId="0" fontId="0" fillId="2" borderId="1" xfId="10" applyFont="1" applyFill="1" applyBorder="1" applyAlignment="1" applyProtection="1">
      <alignment horizontal="center" vertical="center" wrapText="1"/>
    </xf>
    <xf numFmtId="0" fontId="9" fillId="2" borderId="0" xfId="10" applyFont="1" applyFill="1" applyAlignment="1" applyProtection="1">
      <alignment horizontal="center" vertical="center"/>
    </xf>
    <xf numFmtId="176" fontId="11" fillId="2" borderId="27" xfId="1" applyNumberFormat="1" applyFont="1" applyFill="1" applyBorder="1" applyAlignment="1" applyProtection="1">
      <alignment horizontal="center" vertical="center"/>
    </xf>
    <xf numFmtId="176" fontId="11" fillId="2" borderId="29" xfId="1" applyNumberFormat="1" applyFont="1" applyFill="1" applyBorder="1" applyAlignment="1" applyProtection="1">
      <alignment horizontal="center" vertical="center"/>
    </xf>
    <xf numFmtId="0" fontId="3" fillId="2" borderId="9" xfId="10" applyFont="1" applyFill="1" applyBorder="1" applyAlignment="1" applyProtection="1">
      <alignment horizontal="center" vertical="center"/>
    </xf>
    <xf numFmtId="0" fontId="3" fillId="2" borderId="10" xfId="10" applyFont="1" applyFill="1" applyBorder="1" applyAlignment="1" applyProtection="1"/>
    <xf numFmtId="0" fontId="3" fillId="2" borderId="9" xfId="10" applyFont="1" applyFill="1" applyBorder="1" applyAlignment="1" applyProtection="1"/>
    <xf numFmtId="0" fontId="3" fillId="2" borderId="11" xfId="10" applyFont="1" applyFill="1" applyBorder="1" applyAlignment="1" applyProtection="1">
      <alignment horizontal="center" vertical="center"/>
    </xf>
    <xf numFmtId="0" fontId="3" fillId="2" borderId="4" xfId="10" applyFont="1" applyFill="1" applyBorder="1" applyAlignment="1" applyProtection="1">
      <alignment horizontal="center" vertical="center"/>
    </xf>
    <xf numFmtId="0" fontId="0" fillId="2" borderId="10" xfId="10" applyFont="1" applyFill="1" applyBorder="1" applyAlignment="1" applyProtection="1">
      <alignment horizontal="center" vertical="center" wrapText="1"/>
    </xf>
    <xf numFmtId="0" fontId="3" fillId="2" borderId="10" xfId="10" applyFont="1" applyFill="1" applyBorder="1" applyAlignment="1" applyProtection="1">
      <alignment horizontal="center" vertical="center"/>
    </xf>
    <xf numFmtId="0" fontId="3" fillId="2" borderId="5" xfId="10" applyFont="1" applyFill="1" applyBorder="1" applyAlignment="1" applyProtection="1">
      <alignment horizontal="center" vertical="center"/>
    </xf>
    <xf numFmtId="0" fontId="0" fillId="2" borderId="1" xfId="10" applyFont="1" applyFill="1" applyBorder="1" applyAlignment="1" applyProtection="1">
      <alignment horizontal="center" vertical="center" wrapText="1"/>
    </xf>
    <xf numFmtId="0" fontId="3" fillId="2" borderId="2" xfId="10" applyFont="1" applyFill="1" applyBorder="1" applyAlignment="1" applyProtection="1">
      <alignment horizontal="center" vertical="center"/>
    </xf>
    <xf numFmtId="38" fontId="6" fillId="2" borderId="5" xfId="12" applyFont="1" applyFill="1" applyBorder="1" applyAlignment="1" applyProtection="1">
      <alignment horizontal="center" vertical="center" shrinkToFit="1"/>
    </xf>
    <xf numFmtId="38" fontId="6" fillId="2" borderId="30" xfId="12" applyFont="1" applyFill="1" applyBorder="1" applyAlignment="1" applyProtection="1">
      <alignment horizontal="center" vertical="center" shrinkToFit="1"/>
    </xf>
    <xf numFmtId="38" fontId="6" fillId="2" borderId="31" xfId="12" applyFont="1" applyFill="1" applyBorder="1" applyAlignment="1" applyProtection="1">
      <alignment horizontal="center" vertical="center" shrinkToFit="1"/>
    </xf>
    <xf numFmtId="0" fontId="0" fillId="2" borderId="4" xfId="10" applyFont="1" applyFill="1" applyBorder="1" applyAlignment="1" applyProtection="1">
      <alignment horizontal="center" vertical="center" wrapText="1"/>
    </xf>
    <xf numFmtId="0" fontId="3" fillId="2" borderId="7" xfId="10" applyFont="1" applyFill="1" applyBorder="1" applyAlignment="1" applyProtection="1">
      <alignment horizontal="center" vertical="center"/>
    </xf>
    <xf numFmtId="0" fontId="3" fillId="2" borderId="2" xfId="10" applyFont="1" applyFill="1" applyBorder="1" applyAlignment="1" applyProtection="1">
      <alignment horizontal="center" vertical="center" wrapText="1"/>
    </xf>
    <xf numFmtId="0" fontId="0" fillId="2" borderId="11" xfId="10" applyFont="1" applyFill="1" applyBorder="1" applyAlignment="1" applyProtection="1">
      <alignment horizontal="center" vertical="center"/>
    </xf>
    <xf numFmtId="0" fontId="0" fillId="2" borderId="12" xfId="10" applyFont="1" applyFill="1" applyBorder="1" applyAlignment="1" applyProtection="1">
      <alignment horizontal="center" vertical="center"/>
    </xf>
    <xf numFmtId="0" fontId="0" fillId="2" borderId="10" xfId="10" applyFont="1" applyFill="1" applyBorder="1" applyAlignment="1" applyProtection="1">
      <alignment horizontal="center" vertical="center"/>
    </xf>
    <xf numFmtId="0" fontId="0" fillId="2" borderId="13" xfId="10" applyFont="1" applyFill="1" applyBorder="1" applyAlignment="1" applyProtection="1">
      <alignment horizontal="center" vertical="center" wrapText="1"/>
    </xf>
    <xf numFmtId="0" fontId="3" fillId="2" borderId="13" xfId="10" applyFont="1" applyFill="1" applyBorder="1" applyAlignment="1" applyProtection="1">
      <alignment horizontal="center" vertical="center"/>
    </xf>
    <xf numFmtId="0" fontId="3" fillId="2" borderId="36" xfId="10" applyFont="1" applyFill="1" applyBorder="1" applyAlignment="1" applyProtection="1">
      <alignment horizontal="center" vertical="center"/>
    </xf>
    <xf numFmtId="0" fontId="3" fillId="2" borderId="23" xfId="10" applyFont="1" applyFill="1" applyBorder="1" applyAlignment="1" applyProtection="1">
      <alignment horizontal="center" vertical="center"/>
    </xf>
    <xf numFmtId="0" fontId="3" fillId="2" borderId="40" xfId="10" applyFont="1" applyFill="1" applyBorder="1" applyAlignment="1" applyProtection="1">
      <alignment horizontal="center" vertical="center"/>
    </xf>
    <xf numFmtId="177" fontId="8" fillId="2" borderId="41" xfId="12" applyNumberFormat="1" applyFont="1" applyFill="1" applyBorder="1" applyAlignment="1" applyProtection="1">
      <alignment horizontal="right"/>
      <protection locked="0"/>
    </xf>
    <xf numFmtId="177" fontId="8" fillId="2" borderId="11" xfId="12" applyNumberFormat="1" applyFont="1" applyFill="1" applyBorder="1" applyAlignment="1" applyProtection="1">
      <alignment horizontal="right"/>
      <protection locked="0"/>
    </xf>
    <xf numFmtId="177" fontId="8" fillId="2" borderId="1" xfId="12" applyNumberFormat="1" applyFont="1" applyFill="1" applyBorder="1" applyAlignment="1" applyProtection="1">
      <alignment horizontal="right"/>
      <protection locked="0"/>
    </xf>
    <xf numFmtId="177" fontId="8" fillId="2" borderId="43" xfId="12" applyNumberFormat="1" applyFont="1" applyFill="1" applyBorder="1" applyAlignment="1" applyProtection="1">
      <alignment horizontal="right"/>
      <protection locked="0"/>
    </xf>
    <xf numFmtId="177" fontId="8" fillId="2" borderId="42" xfId="12" applyNumberFormat="1" applyFont="1" applyFill="1" applyBorder="1" applyAlignment="1" applyProtection="1">
      <alignment horizontal="right"/>
      <protection locked="0"/>
    </xf>
  </cellXfs>
  <cellStyles count="14">
    <cellStyle name="パーセント 2" xfId="3" xr:uid="{00000000-0005-0000-0000-000000000000}"/>
    <cellStyle name="桁区切り" xfId="13" builtinId="6"/>
    <cellStyle name="桁区切り 2" xfId="2" xr:uid="{00000000-0005-0000-0000-000002000000}"/>
    <cellStyle name="桁区切り 2 2" xfId="12" xr:uid="{00000000-0005-0000-0000-000003000000}"/>
    <cellStyle name="通貨 2" xfId="4" xr:uid="{00000000-0005-0000-0000-000004000000}"/>
    <cellStyle name="標準" xfId="0" builtinId="0"/>
    <cellStyle name="標準 2" xfId="1" xr:uid="{00000000-0005-0000-0000-000006000000}"/>
    <cellStyle name="標準 2 2" xfId="7" xr:uid="{00000000-0005-0000-0000-000007000000}"/>
    <cellStyle name="標準 2 2 2" xfId="10" xr:uid="{00000000-0005-0000-0000-000008000000}"/>
    <cellStyle name="標準 3" xfId="5" xr:uid="{00000000-0005-0000-0000-000009000000}"/>
    <cellStyle name="標準 4" xfId="6" xr:uid="{00000000-0005-0000-0000-00000A000000}"/>
    <cellStyle name="標準 5" xfId="8" xr:uid="{00000000-0005-0000-0000-00000B000000}"/>
    <cellStyle name="標準 6" xfId="9" xr:uid="{00000000-0005-0000-0000-00000C000000}"/>
    <cellStyle name="標準 7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R30"/>
  <sheetViews>
    <sheetView showGridLines="0" showZeros="0" tabSelected="1" view="pageBreakPreview" topLeftCell="A5" zoomScale="64" zoomScaleNormal="75" zoomScaleSheetLayoutView="64" workbookViewId="0">
      <selection activeCell="E9" sqref="E9"/>
    </sheetView>
  </sheetViews>
  <sheetFormatPr defaultColWidth="9" defaultRowHeight="13.2" x14ac:dyDescent="0.2"/>
  <cols>
    <col min="1" max="1" width="1.109375" style="5" customWidth="1"/>
    <col min="2" max="2" width="4.77734375" style="5" customWidth="1"/>
    <col min="3" max="3" width="6.33203125" style="5" customWidth="1"/>
    <col min="4" max="4" width="8.77734375" style="5" customWidth="1"/>
    <col min="5" max="5" width="10.6640625" style="5" customWidth="1"/>
    <col min="6" max="6" width="7.6640625" style="5" customWidth="1"/>
    <col min="7" max="7" width="14.77734375" style="5" customWidth="1"/>
    <col min="8" max="9" width="12.44140625" style="5" customWidth="1"/>
    <col min="10" max="10" width="14.6640625" style="5" customWidth="1"/>
    <col min="11" max="12" width="12.44140625" style="5" customWidth="1"/>
    <col min="13" max="13" width="14.6640625" style="5" customWidth="1"/>
    <col min="14" max="14" width="9.77734375" style="5" customWidth="1"/>
    <col min="15" max="15" width="11.6640625" style="5" customWidth="1"/>
    <col min="16" max="16" width="12.109375" style="5" customWidth="1"/>
    <col min="17" max="17" width="15.33203125" style="5" customWidth="1"/>
    <col min="18" max="18" width="19.21875" style="5" customWidth="1"/>
    <col min="19" max="19" width="2.33203125" style="5" customWidth="1"/>
    <col min="20" max="20" width="9" style="5"/>
    <col min="21" max="22" width="10.6640625" style="5" customWidth="1"/>
    <col min="23" max="16384" width="9" style="5"/>
  </cols>
  <sheetData>
    <row r="1" spans="2:18" ht="14.4" x14ac:dyDescent="0.2">
      <c r="B1" s="33" t="s">
        <v>18</v>
      </c>
    </row>
    <row r="2" spans="2:18" ht="14.25" customHeight="1" x14ac:dyDescent="0.2">
      <c r="B2" s="4"/>
      <c r="C2" s="62" t="s">
        <v>19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2:18" ht="17.25" customHeight="1" x14ac:dyDescent="0.2">
      <c r="B3" s="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2:18" ht="16.2" x14ac:dyDescent="0.2">
      <c r="B4" s="2"/>
      <c r="C4" s="6"/>
      <c r="D4" s="6"/>
      <c r="E4" s="6"/>
    </row>
    <row r="5" spans="2:18" ht="27" customHeight="1" x14ac:dyDescent="0.2">
      <c r="B5" s="65" t="s">
        <v>0</v>
      </c>
      <c r="C5" s="66"/>
      <c r="D5" s="68" t="s">
        <v>1</v>
      </c>
      <c r="E5" s="68"/>
      <c r="F5" s="68"/>
      <c r="G5" s="69"/>
      <c r="H5" s="86" t="s">
        <v>2</v>
      </c>
      <c r="I5" s="87"/>
      <c r="J5" s="87"/>
      <c r="K5" s="87"/>
      <c r="L5" s="87"/>
      <c r="M5" s="87"/>
      <c r="N5" s="87"/>
      <c r="O5" s="87"/>
      <c r="P5" s="87"/>
      <c r="Q5" s="88"/>
      <c r="R5" s="70" t="s">
        <v>36</v>
      </c>
    </row>
    <row r="6" spans="2:18" ht="25.5" customHeight="1" x14ac:dyDescent="0.2">
      <c r="B6" s="67"/>
      <c r="C6" s="66"/>
      <c r="D6" s="78" t="s">
        <v>13</v>
      </c>
      <c r="E6" s="73" t="s">
        <v>12</v>
      </c>
      <c r="F6" s="73" t="s">
        <v>15</v>
      </c>
      <c r="G6" s="78" t="s">
        <v>14</v>
      </c>
      <c r="H6" s="82" t="s">
        <v>29</v>
      </c>
      <c r="I6" s="83"/>
      <c r="J6" s="68"/>
      <c r="K6" s="82" t="s">
        <v>30</v>
      </c>
      <c r="L6" s="83"/>
      <c r="M6" s="68"/>
      <c r="N6" s="81" t="s">
        <v>11</v>
      </c>
      <c r="O6" s="81"/>
      <c r="P6" s="68"/>
      <c r="Q6" s="84" t="s">
        <v>35</v>
      </c>
      <c r="R6" s="71"/>
    </row>
    <row r="7" spans="2:18" ht="54" customHeight="1" x14ac:dyDescent="0.2">
      <c r="B7" s="67"/>
      <c r="C7" s="66"/>
      <c r="D7" s="79"/>
      <c r="E7" s="74"/>
      <c r="F7" s="80"/>
      <c r="G7" s="79"/>
      <c r="H7" s="28" t="s">
        <v>16</v>
      </c>
      <c r="I7" s="29" t="s">
        <v>17</v>
      </c>
      <c r="J7" s="30" t="s">
        <v>26</v>
      </c>
      <c r="K7" s="28" t="s">
        <v>31</v>
      </c>
      <c r="L7" s="29" t="s">
        <v>25</v>
      </c>
      <c r="M7" s="61" t="s">
        <v>27</v>
      </c>
      <c r="N7" s="30" t="s">
        <v>32</v>
      </c>
      <c r="O7" s="29" t="s">
        <v>33</v>
      </c>
      <c r="P7" s="30" t="s">
        <v>34</v>
      </c>
      <c r="Q7" s="85"/>
      <c r="R7" s="72"/>
    </row>
    <row r="8" spans="2:18" ht="21" customHeight="1" thickBot="1" x14ac:dyDescent="0.25">
      <c r="B8" s="7" t="s">
        <v>3</v>
      </c>
      <c r="C8" s="8" t="s">
        <v>4</v>
      </c>
      <c r="D8" s="9" t="s">
        <v>8</v>
      </c>
      <c r="E8" s="38"/>
      <c r="F8" s="25"/>
      <c r="G8" s="9" t="s">
        <v>5</v>
      </c>
      <c r="H8" s="31" t="s">
        <v>9</v>
      </c>
      <c r="I8" s="42"/>
      <c r="J8" s="32" t="s">
        <v>5</v>
      </c>
      <c r="K8" s="31" t="s">
        <v>9</v>
      </c>
      <c r="L8" s="42"/>
      <c r="M8" s="32" t="s">
        <v>5</v>
      </c>
      <c r="N8" s="32" t="s">
        <v>9</v>
      </c>
      <c r="O8" s="46">
        <v>24.2</v>
      </c>
      <c r="P8" s="32" t="s">
        <v>5</v>
      </c>
      <c r="Q8" s="10" t="s">
        <v>5</v>
      </c>
      <c r="R8" s="11" t="s">
        <v>5</v>
      </c>
    </row>
    <row r="9" spans="2:18" ht="20.100000000000001" customHeight="1" thickTop="1" x14ac:dyDescent="0.2">
      <c r="B9" s="18" t="s">
        <v>41</v>
      </c>
      <c r="C9" s="12">
        <v>12</v>
      </c>
      <c r="D9" s="13">
        <v>316</v>
      </c>
      <c r="E9" s="53"/>
      <c r="F9" s="75" t="s">
        <v>10</v>
      </c>
      <c r="G9" s="52">
        <f>ROUNDDOWN(D9*$E9*0.85,3)</f>
        <v>0</v>
      </c>
      <c r="H9" s="40">
        <v>75000</v>
      </c>
      <c r="I9" s="56"/>
      <c r="J9" s="60">
        <f>ROUNDDOWN(H9*$I9,3)</f>
        <v>0</v>
      </c>
      <c r="K9" s="40"/>
      <c r="L9" s="90"/>
      <c r="M9" s="60">
        <f t="shared" ref="M9:M20" si="0">ROUNDDOWN(K9*$L9,3)</f>
        <v>0</v>
      </c>
      <c r="N9" s="44">
        <v>35000</v>
      </c>
      <c r="O9" s="56"/>
      <c r="P9" s="60">
        <f t="shared" ref="P9:P20" si="1">ROUNDDOWN(N9*$O9,3)</f>
        <v>0</v>
      </c>
      <c r="Q9" s="52">
        <f>SUM(J9,M9,P9)</f>
        <v>0</v>
      </c>
      <c r="R9" s="26">
        <f>INT(G9+Q9)</f>
        <v>0</v>
      </c>
    </row>
    <row r="10" spans="2:18" ht="20.100000000000001" customHeight="1" x14ac:dyDescent="0.2">
      <c r="B10" s="17" t="s">
        <v>42</v>
      </c>
      <c r="C10" s="12">
        <v>1</v>
      </c>
      <c r="D10" s="13">
        <f t="shared" ref="D10:D20" si="2">D9</f>
        <v>316</v>
      </c>
      <c r="E10" s="54"/>
      <c r="F10" s="76"/>
      <c r="G10" s="52">
        <f t="shared" ref="G10:G20" si="3">ROUNDDOWN(D10*$E10*0.85,3)</f>
        <v>0</v>
      </c>
      <c r="H10" s="40">
        <v>75000</v>
      </c>
      <c r="I10" s="57"/>
      <c r="J10" s="60">
        <f t="shared" ref="J10:J19" si="4">ROUNDDOWN(H10*$I10,3)</f>
        <v>0</v>
      </c>
      <c r="K10" s="40"/>
      <c r="L10" s="90"/>
      <c r="M10" s="60">
        <f t="shared" si="0"/>
        <v>0</v>
      </c>
      <c r="N10" s="44">
        <v>35000</v>
      </c>
      <c r="O10" s="57"/>
      <c r="P10" s="60">
        <f t="shared" si="1"/>
        <v>0</v>
      </c>
      <c r="Q10" s="52">
        <f t="shared" ref="Q10:Q20" si="5">SUM(J10,M10,P10)</f>
        <v>0</v>
      </c>
      <c r="R10" s="26">
        <f t="shared" ref="R10:R20" si="6">INT(G10+Q10)</f>
        <v>0</v>
      </c>
    </row>
    <row r="11" spans="2:18" ht="20.100000000000001" customHeight="1" x14ac:dyDescent="0.2">
      <c r="B11" s="16"/>
      <c r="C11" s="12">
        <v>2</v>
      </c>
      <c r="D11" s="13">
        <f t="shared" si="2"/>
        <v>316</v>
      </c>
      <c r="E11" s="54"/>
      <c r="F11" s="76"/>
      <c r="G11" s="52">
        <f t="shared" si="3"/>
        <v>0</v>
      </c>
      <c r="H11" s="40">
        <v>80000</v>
      </c>
      <c r="I11" s="57"/>
      <c r="J11" s="60">
        <f t="shared" si="4"/>
        <v>0</v>
      </c>
      <c r="K11" s="40"/>
      <c r="L11" s="90"/>
      <c r="M11" s="60">
        <f t="shared" si="0"/>
        <v>0</v>
      </c>
      <c r="N11" s="44">
        <v>40000</v>
      </c>
      <c r="O11" s="57"/>
      <c r="P11" s="60">
        <f t="shared" si="1"/>
        <v>0</v>
      </c>
      <c r="Q11" s="52">
        <f t="shared" si="5"/>
        <v>0</v>
      </c>
      <c r="R11" s="26">
        <f t="shared" si="6"/>
        <v>0</v>
      </c>
    </row>
    <row r="12" spans="2:18" ht="20.100000000000001" customHeight="1" x14ac:dyDescent="0.2">
      <c r="B12" s="16"/>
      <c r="C12" s="12">
        <v>3</v>
      </c>
      <c r="D12" s="13">
        <f t="shared" si="2"/>
        <v>316</v>
      </c>
      <c r="E12" s="54"/>
      <c r="F12" s="76"/>
      <c r="G12" s="52">
        <f t="shared" si="3"/>
        <v>0</v>
      </c>
      <c r="H12" s="40">
        <v>75000</v>
      </c>
      <c r="I12" s="57"/>
      <c r="J12" s="60">
        <f t="shared" si="4"/>
        <v>0</v>
      </c>
      <c r="K12" s="40"/>
      <c r="L12" s="90"/>
      <c r="M12" s="60">
        <f t="shared" si="0"/>
        <v>0</v>
      </c>
      <c r="N12" s="44">
        <v>35000</v>
      </c>
      <c r="O12" s="57"/>
      <c r="P12" s="60">
        <f t="shared" si="1"/>
        <v>0</v>
      </c>
      <c r="Q12" s="52">
        <f t="shared" si="5"/>
        <v>0</v>
      </c>
      <c r="R12" s="26">
        <f t="shared" si="6"/>
        <v>0</v>
      </c>
    </row>
    <row r="13" spans="2:18" ht="20.100000000000001" customHeight="1" x14ac:dyDescent="0.2">
      <c r="B13" s="16"/>
      <c r="C13" s="12">
        <v>4</v>
      </c>
      <c r="D13" s="13">
        <f t="shared" si="2"/>
        <v>316</v>
      </c>
      <c r="E13" s="54"/>
      <c r="F13" s="76"/>
      <c r="G13" s="52">
        <f t="shared" si="3"/>
        <v>0</v>
      </c>
      <c r="H13" s="40">
        <v>75000</v>
      </c>
      <c r="I13" s="57"/>
      <c r="J13" s="60">
        <f t="shared" si="4"/>
        <v>0</v>
      </c>
      <c r="K13" s="40"/>
      <c r="L13" s="90"/>
      <c r="M13" s="60">
        <f t="shared" si="0"/>
        <v>0</v>
      </c>
      <c r="N13" s="44">
        <v>35000</v>
      </c>
      <c r="O13" s="57"/>
      <c r="P13" s="60">
        <f t="shared" si="1"/>
        <v>0</v>
      </c>
      <c r="Q13" s="52">
        <f t="shared" si="5"/>
        <v>0</v>
      </c>
      <c r="R13" s="26">
        <f t="shared" si="6"/>
        <v>0</v>
      </c>
    </row>
    <row r="14" spans="2:18" ht="20.100000000000001" customHeight="1" x14ac:dyDescent="0.2">
      <c r="B14" s="16"/>
      <c r="C14" s="12">
        <v>5</v>
      </c>
      <c r="D14" s="14">
        <f t="shared" si="2"/>
        <v>316</v>
      </c>
      <c r="E14" s="54"/>
      <c r="F14" s="76"/>
      <c r="G14" s="52">
        <f t="shared" si="3"/>
        <v>0</v>
      </c>
      <c r="H14" s="41">
        <v>75000</v>
      </c>
      <c r="I14" s="57"/>
      <c r="J14" s="60">
        <f t="shared" si="4"/>
        <v>0</v>
      </c>
      <c r="K14" s="41"/>
      <c r="L14" s="90"/>
      <c r="M14" s="60">
        <f t="shared" si="0"/>
        <v>0</v>
      </c>
      <c r="N14" s="45">
        <v>35000</v>
      </c>
      <c r="O14" s="57"/>
      <c r="P14" s="60">
        <f t="shared" si="1"/>
        <v>0</v>
      </c>
      <c r="Q14" s="52">
        <f t="shared" si="5"/>
        <v>0</v>
      </c>
      <c r="R14" s="26">
        <f t="shared" si="6"/>
        <v>0</v>
      </c>
    </row>
    <row r="15" spans="2:18" ht="20.100000000000001" customHeight="1" thickBot="1" x14ac:dyDescent="0.25">
      <c r="B15" s="16"/>
      <c r="C15" s="12">
        <v>6</v>
      </c>
      <c r="D15" s="14">
        <f t="shared" si="2"/>
        <v>316</v>
      </c>
      <c r="E15" s="54"/>
      <c r="F15" s="76"/>
      <c r="G15" s="52">
        <f t="shared" si="3"/>
        <v>0</v>
      </c>
      <c r="H15" s="41">
        <v>75000</v>
      </c>
      <c r="I15" s="59"/>
      <c r="J15" s="60">
        <f t="shared" si="4"/>
        <v>0</v>
      </c>
      <c r="K15" s="41"/>
      <c r="L15" s="93"/>
      <c r="M15" s="60">
        <f t="shared" si="0"/>
        <v>0</v>
      </c>
      <c r="N15" s="45">
        <v>35000</v>
      </c>
      <c r="O15" s="57"/>
      <c r="P15" s="60">
        <f t="shared" si="1"/>
        <v>0</v>
      </c>
      <c r="Q15" s="52">
        <f t="shared" si="5"/>
        <v>0</v>
      </c>
      <c r="R15" s="26">
        <f t="shared" si="6"/>
        <v>0</v>
      </c>
    </row>
    <row r="16" spans="2:18" ht="20.100000000000001" customHeight="1" thickTop="1" x14ac:dyDescent="0.2">
      <c r="B16" s="16"/>
      <c r="C16" s="12">
        <v>7</v>
      </c>
      <c r="D16" s="14">
        <f t="shared" si="2"/>
        <v>316</v>
      </c>
      <c r="E16" s="54"/>
      <c r="F16" s="76"/>
      <c r="G16" s="52">
        <f t="shared" si="3"/>
        <v>0</v>
      </c>
      <c r="H16" s="41"/>
      <c r="I16" s="89"/>
      <c r="J16" s="60">
        <f t="shared" si="4"/>
        <v>0</v>
      </c>
      <c r="K16" s="41">
        <v>75000</v>
      </c>
      <c r="L16" s="92"/>
      <c r="M16" s="60">
        <f t="shared" si="0"/>
        <v>0</v>
      </c>
      <c r="N16" s="45">
        <v>35000</v>
      </c>
      <c r="O16" s="57"/>
      <c r="P16" s="60">
        <f t="shared" si="1"/>
        <v>0</v>
      </c>
      <c r="Q16" s="52">
        <f t="shared" si="5"/>
        <v>0</v>
      </c>
      <c r="R16" s="26">
        <f t="shared" si="6"/>
        <v>0</v>
      </c>
    </row>
    <row r="17" spans="1:18" ht="20.100000000000001" customHeight="1" x14ac:dyDescent="0.2">
      <c r="B17" s="16"/>
      <c r="C17" s="12">
        <v>8</v>
      </c>
      <c r="D17" s="14">
        <f t="shared" si="2"/>
        <v>316</v>
      </c>
      <c r="E17" s="54"/>
      <c r="F17" s="76"/>
      <c r="G17" s="52">
        <f t="shared" si="3"/>
        <v>0</v>
      </c>
      <c r="H17" s="41"/>
      <c r="I17" s="90"/>
      <c r="J17" s="60">
        <f t="shared" si="4"/>
        <v>0</v>
      </c>
      <c r="K17" s="41">
        <v>75000</v>
      </c>
      <c r="L17" s="58"/>
      <c r="M17" s="60">
        <f t="shared" si="0"/>
        <v>0</v>
      </c>
      <c r="N17" s="45">
        <v>35000</v>
      </c>
      <c r="O17" s="57"/>
      <c r="P17" s="60">
        <f t="shared" si="1"/>
        <v>0</v>
      </c>
      <c r="Q17" s="52">
        <f t="shared" si="5"/>
        <v>0</v>
      </c>
      <c r="R17" s="26">
        <f t="shared" si="6"/>
        <v>0</v>
      </c>
    </row>
    <row r="18" spans="1:18" ht="20.100000000000001" customHeight="1" thickBot="1" x14ac:dyDescent="0.25">
      <c r="B18" s="15"/>
      <c r="C18" s="12">
        <v>9</v>
      </c>
      <c r="D18" s="13">
        <f t="shared" si="2"/>
        <v>316</v>
      </c>
      <c r="E18" s="54"/>
      <c r="F18" s="76"/>
      <c r="G18" s="52">
        <f t="shared" si="3"/>
        <v>0</v>
      </c>
      <c r="H18" s="40"/>
      <c r="I18" s="91"/>
      <c r="J18" s="60">
        <f t="shared" si="4"/>
        <v>0</v>
      </c>
      <c r="K18" s="40">
        <v>80000</v>
      </c>
      <c r="L18" s="58"/>
      <c r="M18" s="60">
        <f t="shared" si="0"/>
        <v>0</v>
      </c>
      <c r="N18" s="44">
        <v>40000</v>
      </c>
      <c r="O18" s="57"/>
      <c r="P18" s="60">
        <f t="shared" si="1"/>
        <v>0</v>
      </c>
      <c r="Q18" s="52">
        <f t="shared" si="5"/>
        <v>0</v>
      </c>
      <c r="R18" s="26">
        <f t="shared" si="6"/>
        <v>0</v>
      </c>
    </row>
    <row r="19" spans="1:18" ht="20.100000000000001" customHeight="1" thickTop="1" x14ac:dyDescent="0.2">
      <c r="B19" s="15"/>
      <c r="C19" s="12">
        <v>10</v>
      </c>
      <c r="D19" s="13">
        <f t="shared" si="2"/>
        <v>316</v>
      </c>
      <c r="E19" s="54"/>
      <c r="F19" s="76"/>
      <c r="G19" s="52">
        <f t="shared" si="3"/>
        <v>0</v>
      </c>
      <c r="H19" s="40">
        <v>75000</v>
      </c>
      <c r="I19" s="56"/>
      <c r="J19" s="60">
        <f t="shared" si="4"/>
        <v>0</v>
      </c>
      <c r="K19" s="40"/>
      <c r="L19" s="89"/>
      <c r="M19" s="60">
        <f t="shared" si="0"/>
        <v>0</v>
      </c>
      <c r="N19" s="44">
        <v>35000</v>
      </c>
      <c r="O19" s="57"/>
      <c r="P19" s="60">
        <f t="shared" si="1"/>
        <v>0</v>
      </c>
      <c r="Q19" s="52">
        <f t="shared" si="5"/>
        <v>0</v>
      </c>
      <c r="R19" s="26">
        <f t="shared" si="6"/>
        <v>0</v>
      </c>
    </row>
    <row r="20" spans="1:18" ht="20.100000000000001" customHeight="1" thickBot="1" x14ac:dyDescent="0.25">
      <c r="B20" s="15"/>
      <c r="C20" s="12">
        <v>11</v>
      </c>
      <c r="D20" s="13">
        <f t="shared" si="2"/>
        <v>316</v>
      </c>
      <c r="E20" s="55"/>
      <c r="F20" s="77"/>
      <c r="G20" s="52">
        <f t="shared" si="3"/>
        <v>0</v>
      </c>
      <c r="H20" s="40">
        <v>75000</v>
      </c>
      <c r="I20" s="59"/>
      <c r="J20" s="60">
        <f>ROUNDDOWN(H20*$I20,3)</f>
        <v>0</v>
      </c>
      <c r="K20" s="40"/>
      <c r="L20" s="90"/>
      <c r="M20" s="60">
        <f t="shared" si="0"/>
        <v>0</v>
      </c>
      <c r="N20" s="44">
        <v>35000</v>
      </c>
      <c r="O20" s="59"/>
      <c r="P20" s="60">
        <f t="shared" si="1"/>
        <v>0</v>
      </c>
      <c r="Q20" s="52">
        <f t="shared" si="5"/>
        <v>0</v>
      </c>
      <c r="R20" s="27">
        <f t="shared" si="6"/>
        <v>0</v>
      </c>
    </row>
    <row r="21" spans="1:18" ht="25.5" customHeight="1" thickTop="1" x14ac:dyDescent="0.2">
      <c r="B21" s="19" t="s">
        <v>6</v>
      </c>
      <c r="C21" s="20"/>
      <c r="D21" s="24"/>
      <c r="E21" s="39"/>
      <c r="F21" s="21"/>
      <c r="G21" s="22"/>
      <c r="H21" s="23">
        <f>SUM(H9:H20)</f>
        <v>680000</v>
      </c>
      <c r="I21" s="43"/>
      <c r="J21" s="24"/>
      <c r="K21" s="23">
        <f>SUM(K9:K20)</f>
        <v>230000</v>
      </c>
      <c r="L21" s="43"/>
      <c r="M21" s="24"/>
      <c r="N21" s="23">
        <f>SUM(N9:N20)</f>
        <v>430000</v>
      </c>
      <c r="O21" s="43"/>
      <c r="P21" s="24"/>
      <c r="Q21" s="22"/>
      <c r="R21" s="36">
        <f>SUM(R9:R20)</f>
        <v>0</v>
      </c>
    </row>
    <row r="22" spans="1:18" ht="20.100000000000001" customHeight="1" thickBot="1" x14ac:dyDescent="0.25">
      <c r="B22" s="4"/>
    </row>
    <row r="23" spans="1:18" s="1" customFormat="1" ht="20.100000000000001" customHeight="1" x14ac:dyDescent="0.2">
      <c r="A23" s="3" t="s">
        <v>7</v>
      </c>
      <c r="B23" s="48" t="s">
        <v>21</v>
      </c>
      <c r="C23" s="5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Q23" s="35" t="s">
        <v>20</v>
      </c>
      <c r="R23" s="63">
        <f>R21</f>
        <v>0</v>
      </c>
    </row>
    <row r="24" spans="1:18" s="1" customFormat="1" ht="20.100000000000001" customHeight="1" thickBot="1" x14ac:dyDescent="0.25">
      <c r="B24" s="48" t="s">
        <v>22</v>
      </c>
      <c r="C24" s="49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Q24" s="34" t="s">
        <v>37</v>
      </c>
      <c r="R24" s="64"/>
    </row>
    <row r="25" spans="1:18" s="1" customFormat="1" ht="20.100000000000001" customHeight="1" x14ac:dyDescent="0.2">
      <c r="B25" s="48" t="s">
        <v>28</v>
      </c>
      <c r="C25" s="49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37"/>
    </row>
    <row r="26" spans="1:18" ht="20.100000000000001" customHeight="1" x14ac:dyDescent="0.2">
      <c r="B26" s="48" t="s">
        <v>40</v>
      </c>
      <c r="C26" s="49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37"/>
    </row>
    <row r="27" spans="1:18" ht="20.100000000000001" customHeight="1" x14ac:dyDescent="0.2">
      <c r="B27" s="48" t="s">
        <v>39</v>
      </c>
      <c r="C27" s="50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37"/>
    </row>
    <row r="28" spans="1:18" ht="20.100000000000001" customHeight="1" x14ac:dyDescent="0.2">
      <c r="B28" s="48" t="s">
        <v>38</v>
      </c>
      <c r="C28" s="50"/>
    </row>
    <row r="29" spans="1:18" ht="20.100000000000001" customHeight="1" x14ac:dyDescent="0.2">
      <c r="B29" s="51" t="s">
        <v>23</v>
      </c>
    </row>
    <row r="30" spans="1:18" ht="20.100000000000001" customHeight="1" x14ac:dyDescent="0.2">
      <c r="B30" s="51" t="s">
        <v>24</v>
      </c>
    </row>
  </sheetData>
  <sheetProtection algorithmName="SHA-512" hashValue="rzy2yZ3dkcLPZSVJ3F4SzOcETIVHpI7od+OOkvp24q7mGJdDJX8A+fJPCbVSpNlhDeQ+6+iL4LHZDL2gv5YHcA==" saltValue="Yi702ZqTwYUbjlJgbKGQNg==" spinCount="100000" sheet="1" selectLockedCells="1"/>
  <mergeCells count="15">
    <mergeCell ref="C2:R3"/>
    <mergeCell ref="R23:R24"/>
    <mergeCell ref="B5:C7"/>
    <mergeCell ref="D5:G5"/>
    <mergeCell ref="R5:R7"/>
    <mergeCell ref="E6:E7"/>
    <mergeCell ref="F9:F20"/>
    <mergeCell ref="D6:D7"/>
    <mergeCell ref="F6:F7"/>
    <mergeCell ref="G6:G7"/>
    <mergeCell ref="N6:P6"/>
    <mergeCell ref="H6:J6"/>
    <mergeCell ref="Q6:Q7"/>
    <mergeCell ref="H5:Q5"/>
    <mergeCell ref="K6:M6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6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入札金額算定書</vt:lpstr>
      <vt:lpstr>入札金額算定書!Print_Area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深瀬　芙美佳</cp:lastModifiedBy>
  <cp:lastPrinted>2023-06-08T06:42:43Z</cp:lastPrinted>
  <dcterms:created xsi:type="dcterms:W3CDTF">2003-05-07T07:33:15Z</dcterms:created>
  <dcterms:modified xsi:type="dcterms:W3CDTF">2026-08-10T01:14:47Z</dcterms:modified>
</cp:coreProperties>
</file>