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1.電気\R8年度\7.17もえぎの里\HP\"/>
    </mc:Choice>
  </mc:AlternateContent>
  <xr:revisionPtr revIDLastSave="0" documentId="13_ncr:1_{2E674381-ABCE-41C6-8596-DA5C5689E432}" xr6:coauthVersionLast="47" xr6:coauthVersionMax="47" xr10:uidLastSave="{00000000-0000-0000-0000-000000000000}"/>
  <bookViews>
    <workbookView xWindow="-108" yWindow="-108" windowWidth="23256" windowHeight="12456" tabRatio="728" xr2:uid="{00000000-000D-0000-FFFF-FFFF00000000}"/>
  </bookViews>
  <sheets>
    <sheet name="様式5－1（もえぎの里）" sheetId="21" r:id="rId1"/>
    <sheet name="様式5－2（柳津運動場）" sheetId="22" r:id="rId2"/>
  </sheets>
  <definedNames>
    <definedName name="_xlnm.Print_Area" localSheetId="0">'様式5－1（もえぎの里）'!$A$1:$L$32</definedName>
    <definedName name="_xlnm.Print_Area" localSheetId="1">'様式5－2（柳津運動場）'!$A$1:$L$34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1" l="1"/>
  <c r="G11" i="21"/>
  <c r="K11" i="21" s="1"/>
  <c r="J11" i="22"/>
  <c r="K11" i="22" s="1"/>
  <c r="G11" i="22"/>
  <c r="G21" i="22" l="1"/>
  <c r="G20" i="22"/>
  <c r="G19" i="22"/>
  <c r="G18" i="22"/>
  <c r="G17" i="22"/>
  <c r="G16" i="22"/>
  <c r="G15" i="22"/>
  <c r="G14" i="22"/>
  <c r="G13" i="22"/>
  <c r="G12" i="22"/>
  <c r="G22" i="22"/>
  <c r="G20" i="21"/>
  <c r="G18" i="21"/>
  <c r="G14" i="21"/>
  <c r="G13" i="21"/>
  <c r="G15" i="21"/>
  <c r="G16" i="21"/>
  <c r="G17" i="21"/>
  <c r="G19" i="21"/>
  <c r="G21" i="21"/>
  <c r="G22" i="21"/>
  <c r="G12" i="21"/>
  <c r="J12" i="22" l="1"/>
  <c r="J13" i="22"/>
  <c r="J14" i="22"/>
  <c r="J15" i="22"/>
  <c r="J16" i="22"/>
  <c r="J17" i="22"/>
  <c r="J18" i="22"/>
  <c r="J19" i="22"/>
  <c r="J20" i="22"/>
  <c r="J21" i="22"/>
  <c r="J22" i="22"/>
  <c r="J12" i="21" l="1"/>
  <c r="J13" i="21"/>
  <c r="J14" i="21"/>
  <c r="J15" i="21"/>
  <c r="J16" i="21"/>
  <c r="J17" i="21"/>
  <c r="J18" i="21"/>
  <c r="J19" i="21"/>
  <c r="J20" i="21"/>
  <c r="J21" i="21"/>
  <c r="J22" i="21"/>
  <c r="H23" i="22" l="1"/>
  <c r="K13" i="22" l="1"/>
  <c r="K17" i="22"/>
  <c r="K22" i="22"/>
  <c r="K21" i="22"/>
  <c r="K19" i="22"/>
  <c r="K18" i="22"/>
  <c r="K15" i="22"/>
  <c r="K14" i="22"/>
  <c r="K12" i="22"/>
  <c r="K16" i="22"/>
  <c r="K20" i="22"/>
  <c r="K23" i="22" l="1"/>
  <c r="K19" i="21"/>
  <c r="K21" i="21" l="1"/>
  <c r="K17" i="21"/>
  <c r="K12" i="21"/>
  <c r="K14" i="21"/>
  <c r="K16" i="21"/>
  <c r="K18" i="21"/>
  <c r="K20" i="21"/>
  <c r="K22" i="21"/>
  <c r="K13" i="21"/>
  <c r="K15" i="21"/>
  <c r="H23" i="21"/>
  <c r="K23" i="21" l="1"/>
  <c r="K25" i="22" s="1"/>
</calcChain>
</file>

<file path=xl/sharedStrings.xml><?xml version="1.0" encoding="utf-8"?>
<sst xmlns="http://schemas.openxmlformats.org/spreadsheetml/2006/main" count="74" uniqueCount="41">
  <si>
    <t>供給年月</t>
    <rPh sb="0" eb="2">
      <t>キョウキュウ</t>
    </rPh>
    <rPh sb="2" eb="4">
      <t>ネンゲツ</t>
    </rPh>
    <phoneticPr fontId="1"/>
  </si>
  <si>
    <t>基本料金</t>
    <rPh sb="0" eb="2">
      <t>キホン</t>
    </rPh>
    <rPh sb="2" eb="4">
      <t>リョウキン</t>
    </rPh>
    <phoneticPr fontId="1"/>
  </si>
  <si>
    <t>電力量料金</t>
    <rPh sb="0" eb="3">
      <t>デンリョクリョウ</t>
    </rPh>
    <rPh sb="3" eb="5">
      <t>リョウキン</t>
    </rPh>
    <phoneticPr fontId="1"/>
  </si>
  <si>
    <t>力率割引</t>
    <rPh sb="0" eb="1">
      <t>リキ</t>
    </rPh>
    <rPh sb="1" eb="2">
      <t>リツ</t>
    </rPh>
    <rPh sb="2" eb="4">
      <t>ワリビキ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</si>
  <si>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</si>
  <si>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</si>
  <si>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（円）</t>
    <rPh sb="1" eb="2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</si>
  <si>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</si>
  <si>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</si>
  <si>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（kＷ）</t>
    <phoneticPr fontId="1"/>
  </si>
  <si>
    <t>（kWh）</t>
    <phoneticPr fontId="1"/>
  </si>
  <si>
    <t>×0.85</t>
  </si>
  <si>
    <t>予定
契約電力
Ａ</t>
    <rPh sb="0" eb="2">
      <t>ヨテイ</t>
    </rPh>
    <rPh sb="3" eb="5">
      <t>ケイヤク</t>
    </rPh>
    <rPh sb="5" eb="7">
      <t>デンリョク</t>
    </rPh>
    <phoneticPr fontId="1"/>
  </si>
  <si>
    <t>単価（税込）
①</t>
    <rPh sb="0" eb="2">
      <t>タンカ</t>
    </rPh>
    <rPh sb="3" eb="5">
      <t>ゼイコ</t>
    </rPh>
    <phoneticPr fontId="1"/>
  </si>
  <si>
    <t>小計
Ｂ
（Ａ×①×力率割引）</t>
    <rPh sb="0" eb="1">
      <t>ショウ</t>
    </rPh>
    <phoneticPr fontId="1"/>
  </si>
  <si>
    <t>予定使用
電力量
Ｃ</t>
    <rPh sb="0" eb="2">
      <t>ヨテイ</t>
    </rPh>
    <rPh sb="2" eb="4">
      <t>シヨウ</t>
    </rPh>
    <rPh sb="5" eb="8">
      <t>デンリョクリョウ</t>
    </rPh>
    <phoneticPr fontId="1"/>
  </si>
  <si>
    <t>単価（税込）
②</t>
    <rPh sb="0" eb="2">
      <t>タンカ</t>
    </rPh>
    <rPh sb="3" eb="5">
      <t>ゼイコ</t>
    </rPh>
    <phoneticPr fontId="1"/>
  </si>
  <si>
    <t>月毎の
電気料金合計
Ｅ
（Ｂ＋Ｄ）</t>
    <rPh sb="0" eb="1">
      <t>ツキ</t>
    </rPh>
    <rPh sb="1" eb="2">
      <t>ゴト</t>
    </rPh>
    <rPh sb="4" eb="6">
      <t>デンキ</t>
    </rPh>
    <rPh sb="6" eb="8">
      <t>リョウキン</t>
    </rPh>
    <rPh sb="8" eb="10">
      <t>ゴウケイ</t>
    </rPh>
    <phoneticPr fontId="1"/>
  </si>
  <si>
    <t>（kＷ/円）</t>
    <rPh sb="4" eb="5">
      <t>エン</t>
    </rPh>
    <phoneticPr fontId="1"/>
  </si>
  <si>
    <t>（kWh/円）</t>
    <rPh sb="5" eb="6">
      <t>エン</t>
    </rPh>
    <phoneticPr fontId="1"/>
  </si>
  <si>
    <t>小計
Ｄ
（Ｃ×②）</t>
    <rPh sb="0" eb="1">
      <t>ショウ</t>
    </rPh>
    <rPh sb="1" eb="2">
      <t>ケイ</t>
    </rPh>
    <phoneticPr fontId="1"/>
  </si>
  <si>
    <t>もえぎの里</t>
    <rPh sb="4" eb="5">
      <t>サト</t>
    </rPh>
    <phoneticPr fontId="1"/>
  </si>
  <si>
    <t>入札金額算定書</t>
    <rPh sb="0" eb="7">
      <t>ニュウサツキンガクサンテイショ</t>
    </rPh>
    <phoneticPr fontId="1"/>
  </si>
  <si>
    <t>記入上の注意点等</t>
    <rPh sb="0" eb="2">
      <t>キニュウ</t>
    </rPh>
    <rPh sb="2" eb="3">
      <t>ジョウ</t>
    </rPh>
    <rPh sb="4" eb="7">
      <t>チュウイテン</t>
    </rPh>
    <rPh sb="7" eb="8">
      <t>トウ</t>
    </rPh>
    <phoneticPr fontId="1"/>
  </si>
  <si>
    <t xml:space="preserve"> １　入札金額算定書は入札書に添付し、入札書に使用する印鑑で割印を行うこと。</t>
    <rPh sb="3" eb="5">
      <t>ニュウサツ</t>
    </rPh>
    <rPh sb="5" eb="7">
      <t>キンガク</t>
    </rPh>
    <rPh sb="7" eb="9">
      <t>サンテイ</t>
    </rPh>
    <rPh sb="9" eb="10">
      <t>ショ</t>
    </rPh>
    <rPh sb="11" eb="14">
      <t>ニュウサツショ</t>
    </rPh>
    <rPh sb="15" eb="17">
      <t>テンプ</t>
    </rPh>
    <rPh sb="19" eb="22">
      <t>ニュウサツショ</t>
    </rPh>
    <rPh sb="23" eb="25">
      <t>シヨウ</t>
    </rPh>
    <rPh sb="27" eb="29">
      <t>インカン</t>
    </rPh>
    <rPh sb="30" eb="31">
      <t>ワ</t>
    </rPh>
    <rPh sb="31" eb="32">
      <t>イン</t>
    </rPh>
    <rPh sb="33" eb="34">
      <t>オコナ</t>
    </rPh>
    <phoneticPr fontId="1"/>
  </si>
  <si>
    <r>
      <t xml:space="preserve"> ６　電力量料金単価には、</t>
    </r>
    <r>
      <rPr>
        <b/>
        <sz val="12"/>
        <rFont val="ＭＳ Ｐゴシック"/>
        <family val="3"/>
        <charset val="128"/>
      </rPr>
      <t>燃料費調整単価及び再生可能エネルギー発電促進賦課金単価を含まない</t>
    </r>
    <r>
      <rPr>
        <sz val="12"/>
        <rFont val="ＭＳ Ｐ明朝"/>
        <family val="1"/>
        <charset val="128"/>
      </rPr>
      <t>。</t>
    </r>
    <rPh sb="8" eb="10">
      <t>タンカ</t>
    </rPh>
    <phoneticPr fontId="1"/>
  </si>
  <si>
    <t xml:space="preserve"> ７　仕様書の注意点を踏まえた記載であれば、入札参加者の需要内容に合わせた様式も可とする。</t>
    <rPh sb="3" eb="6">
      <t>シヨウショ</t>
    </rPh>
    <rPh sb="7" eb="10">
      <t>チュウイテン</t>
    </rPh>
    <rPh sb="11" eb="12">
      <t>フ</t>
    </rPh>
    <rPh sb="15" eb="17">
      <t>キサイ</t>
    </rPh>
    <rPh sb="22" eb="24">
      <t>ニュウサツ</t>
    </rPh>
    <rPh sb="24" eb="26">
      <t>サンカ</t>
    </rPh>
    <rPh sb="26" eb="27">
      <t>シャ</t>
    </rPh>
    <rPh sb="28" eb="30">
      <t>ジュヨウ</t>
    </rPh>
    <rPh sb="30" eb="32">
      <t>ナイヨウ</t>
    </rPh>
    <rPh sb="33" eb="34">
      <t>ア</t>
    </rPh>
    <rPh sb="37" eb="39">
      <t>ヨウシキ</t>
    </rPh>
    <rPh sb="40" eb="41">
      <t>カ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</si>
  <si>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２　</t>
    </r>
    <r>
      <rPr>
        <b/>
        <sz val="12"/>
        <rFont val="ＭＳ Ｐゴシック"/>
        <family val="3"/>
        <charset val="128"/>
      </rPr>
      <t>基本料金単価①</t>
    </r>
    <r>
      <rPr>
        <sz val="12"/>
        <rFont val="ＭＳ Ｐ明朝"/>
        <family val="1"/>
        <charset val="128"/>
      </rPr>
      <t>、</t>
    </r>
    <r>
      <rPr>
        <b/>
        <sz val="12"/>
        <rFont val="ＭＳ Ｐゴシック"/>
        <family val="3"/>
        <charset val="128"/>
      </rPr>
      <t>電力量料金単価②</t>
    </r>
    <r>
      <rPr>
        <sz val="12"/>
        <rFont val="ＭＳ Ｐ明朝"/>
        <family val="1"/>
        <charset val="128"/>
      </rPr>
      <t>は</t>
    </r>
    <r>
      <rPr>
        <b/>
        <sz val="12"/>
        <rFont val="ＭＳ Ｐゴシック"/>
        <family val="3"/>
        <charset val="128"/>
      </rPr>
      <t>税込単価</t>
    </r>
    <r>
      <rPr>
        <sz val="12"/>
        <rFont val="ＭＳ Ｐ明朝"/>
        <family val="1"/>
        <charset val="128"/>
      </rPr>
      <t>とし、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3" eb="5">
      <t>キホン</t>
    </rPh>
    <rPh sb="5" eb="7">
      <t>リョウキン</t>
    </rPh>
    <rPh sb="7" eb="9">
      <t>タンカ</t>
    </rPh>
    <rPh sb="11" eb="13">
      <t>デンリョク</t>
    </rPh>
    <rPh sb="13" eb="14">
      <t>リョウ</t>
    </rPh>
    <rPh sb="14" eb="16">
      <t>リョウキン</t>
    </rPh>
    <rPh sb="16" eb="18">
      <t>タンカ</t>
    </rPh>
    <rPh sb="20" eb="22">
      <t>ゼイコ</t>
    </rPh>
    <rPh sb="22" eb="24">
      <t>タンカ</t>
    </rPh>
    <rPh sb="27" eb="30">
      <t>ショウスウテン</t>
    </rPh>
    <rPh sb="30" eb="31">
      <t>ダイ</t>
    </rPh>
    <rPh sb="32" eb="33">
      <t>イ</t>
    </rPh>
    <rPh sb="34" eb="35">
      <t>キ</t>
    </rPh>
    <rPh sb="36" eb="37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</si>
  <si>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４　</t>
    </r>
    <r>
      <rPr>
        <b/>
        <sz val="12"/>
        <rFont val="ＭＳ Ｐゴシック"/>
        <family val="3"/>
        <charset val="128"/>
      </rPr>
      <t>月毎の電気料金合計E</t>
    </r>
    <r>
      <rPr>
        <sz val="12"/>
        <rFont val="ＭＳ Ｐ明朝"/>
        <family val="1"/>
        <charset val="128"/>
      </rPr>
      <t>の</t>
    </r>
    <r>
      <rPr>
        <b/>
        <sz val="12"/>
        <rFont val="ＭＳ Ｐゴシック"/>
        <family val="3"/>
        <charset val="128"/>
      </rPr>
      <t>1円未満の端数は切り捨てる</t>
    </r>
    <r>
      <rPr>
        <sz val="12"/>
        <rFont val="ＭＳ Ｐ明朝"/>
        <family val="1"/>
        <charset val="128"/>
      </rPr>
      <t>。</t>
    </r>
    <rPh sb="3" eb="4">
      <t>ツキ</t>
    </rPh>
    <rPh sb="4" eb="5">
      <t>ゴト</t>
    </rPh>
    <rPh sb="6" eb="8">
      <t>デンキ</t>
    </rPh>
    <rPh sb="8" eb="10">
      <t>リョウキン</t>
    </rPh>
    <rPh sb="10" eb="12">
      <t>ゴウケイ</t>
    </rPh>
    <rPh sb="15" eb="16">
      <t>エン</t>
    </rPh>
    <rPh sb="16" eb="18">
      <t>ミマン</t>
    </rPh>
    <rPh sb="19" eb="21">
      <t>ハスウ</t>
    </rPh>
    <rPh sb="22" eb="23">
      <t>キ</t>
    </rPh>
    <rPh sb="24" eb="25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</si>
  <si>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 xml:space="preserve">3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</si>
  <si>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t>電気料金総価E①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</si>
  <si>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t>電気料金総価E②</t>
    <rPh sb="0" eb="2">
      <t>デンキ</t>
    </rPh>
    <rPh sb="2" eb="4">
      <t>リョウキン</t>
    </rPh>
    <rPh sb="4" eb="5">
      <t>ソウ</t>
    </rPh>
    <rPh sb="5" eb="6">
      <t>カ</t>
    </rPh>
    <phoneticPr fontId="1"/>
  </si>
  <si>
    <r>
      <t>入札書記載額
（電気料金総価E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①＋②）</t>
    </r>
    <rPh sb="0" eb="2">
      <t>ニュウサツ</t>
    </rPh>
    <rPh sb="2" eb="3">
      <t>ショ</t>
    </rPh>
    <rPh sb="3" eb="5">
      <t>キサイ</t>
    </rPh>
    <rPh sb="5" eb="6">
      <t>ガク</t>
    </rPh>
    <rPh sb="8" eb="10">
      <t>デンキ</t>
    </rPh>
    <rPh sb="10" eb="12">
      <t>リョウキン</t>
    </rPh>
    <rPh sb="12" eb="13">
      <t>ソウ</t>
    </rPh>
    <rPh sb="13" eb="14">
      <t>カ</t>
    </rPh>
    <phoneticPr fontId="1"/>
  </si>
  <si>
    <r>
      <rPr>
        <sz val="12"/>
        <rFont val="ＭＳ Ｐゴシック"/>
        <family val="3"/>
        <charset val="128"/>
      </rPr>
      <t xml:space="preserve"> ３</t>
    </r>
    <r>
      <rPr>
        <sz val="12"/>
        <rFont val="ＭＳ Ｐ明朝"/>
        <family val="1"/>
        <charset val="128"/>
      </rPr>
      <t xml:space="preserve">  </t>
    </r>
    <r>
      <rPr>
        <b/>
        <sz val="12"/>
        <rFont val="ＭＳ Ｐゴシック"/>
        <family val="3"/>
        <charset val="128"/>
      </rPr>
      <t xml:space="preserve"> 基本料金及び電力量料金の小計の端数</t>
    </r>
    <r>
      <rPr>
        <sz val="12"/>
        <rFont val="ＭＳ Ｐ明朝"/>
        <family val="1"/>
        <charset val="128"/>
      </rPr>
      <t>は、</t>
    </r>
    <r>
      <rPr>
        <b/>
        <sz val="12"/>
        <rFont val="ＭＳ Ｐゴシック"/>
        <family val="3"/>
        <charset val="128"/>
      </rPr>
      <t>小数点第3位を切り捨てる</t>
    </r>
    <r>
      <rPr>
        <sz val="12"/>
        <rFont val="ＭＳ Ｐ明朝"/>
        <family val="1"/>
        <charset val="128"/>
      </rPr>
      <t>。</t>
    </r>
    <rPh sb="5" eb="7">
      <t>キホン</t>
    </rPh>
    <rPh sb="7" eb="9">
      <t>リョウキン</t>
    </rPh>
    <rPh sb="9" eb="10">
      <t>オヨ</t>
    </rPh>
    <rPh sb="11" eb="13">
      <t>デンリョク</t>
    </rPh>
    <rPh sb="13" eb="14">
      <t>リョウ</t>
    </rPh>
    <rPh sb="14" eb="16">
      <t>リョウキン</t>
    </rPh>
    <rPh sb="17" eb="19">
      <t>ショウケイ</t>
    </rPh>
    <rPh sb="20" eb="22">
      <t>ハスウ</t>
    </rPh>
    <rPh sb="24" eb="27">
      <t>ショウスウテン</t>
    </rPh>
    <rPh sb="27" eb="28">
      <t>ダイ</t>
    </rPh>
    <rPh sb="29" eb="30">
      <t>イ</t>
    </rPh>
    <rPh sb="31" eb="32">
      <t>キ</t>
    </rPh>
    <rPh sb="33" eb="34">
      <t>ス</t>
    </rPh>
    <phoneticPr fontId="1"/>
  </si>
  <si>
    <r>
      <rPr>
        <sz val="12"/>
        <rFont val="ＭＳ Ｐゴシック"/>
        <family val="3"/>
        <charset val="128"/>
      </rPr>
      <t xml:space="preserve"> </t>
    </r>
    <r>
      <rPr>
        <sz val="12"/>
        <rFont val="ＭＳ Ｐ明朝"/>
        <family val="1"/>
        <charset val="128"/>
      </rPr>
      <t>５　</t>
    </r>
    <r>
      <rPr>
        <b/>
        <sz val="12"/>
        <rFont val="ＭＳ Ｐゴシック"/>
        <family val="3"/>
        <charset val="128"/>
      </rPr>
      <t>入札書に記載する金額は、電気料金総価E（①、②の合計） の額</t>
    </r>
    <r>
      <rPr>
        <sz val="12"/>
        <rFont val="ＭＳ Ｐ明朝"/>
        <family val="1"/>
        <charset val="128"/>
      </rPr>
      <t>とする。</t>
    </r>
    <rPh sb="3" eb="5">
      <t>ニュウサツ</t>
    </rPh>
    <rPh sb="5" eb="6">
      <t>ショ</t>
    </rPh>
    <rPh sb="7" eb="9">
      <t>キサイ</t>
    </rPh>
    <rPh sb="11" eb="13">
      <t>キンガク</t>
    </rPh>
    <rPh sb="15" eb="17">
      <t>デンキ</t>
    </rPh>
    <rPh sb="17" eb="19">
      <t>リョウキン</t>
    </rPh>
    <rPh sb="19" eb="20">
      <t>ソウ</t>
    </rPh>
    <rPh sb="20" eb="21">
      <t>カ</t>
    </rPh>
    <rPh sb="27" eb="29">
      <t>ゴウケイ</t>
    </rPh>
    <rPh sb="32" eb="33">
      <t>ガク</t>
    </rPh>
    <phoneticPr fontId="1"/>
  </si>
  <si>
    <t>様式　5－1</t>
    <rPh sb="0" eb="2">
      <t>ヨウシキ</t>
    </rPh>
    <phoneticPr fontId="1"/>
  </si>
  <si>
    <t>様式5－2</t>
    <rPh sb="0" eb="2">
      <t>ヨウシキ</t>
    </rPh>
    <phoneticPr fontId="1"/>
  </si>
  <si>
    <t>柳津運動場</t>
    <rPh sb="0" eb="2">
      <t>ヤナイヅ</t>
    </rPh>
    <rPh sb="2" eb="5">
      <t>ウンドウジョウ</t>
    </rPh>
    <phoneticPr fontId="1"/>
  </si>
  <si>
    <t>R8</t>
    <phoneticPr fontId="1"/>
  </si>
  <si>
    <t>合計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</si>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</sst>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&quot;円&quot;"/>
    <numFmt numFmtId="177" formatCode="#,##0.00_ 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38" fontId="3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3" fillId="2" borderId="0" xfId="2" applyFont="1" applyFill="1" applyProtection="1"/>
    <xf numFmtId="0" fontId="5" fillId="2" borderId="0" xfId="7" applyFont="1" applyFill="1" applyAlignment="1" applyProtection="1">
      <alignment horizontal="left"/>
    </xf>
    <xf numFmtId="0" fontId="0" fillId="2" borderId="0" xfId="2" applyFont="1" applyFill="1" applyProtection="1"/>
    <xf numFmtId="0" fontId="2" fillId="2" borderId="0" xfId="11" applyFont="1" applyFill="1" applyProtection="1"/>
    <xf numFmtId="0" fontId="3" fillId="2" borderId="0" xfId="11" applyFont="1" applyFill="1" applyProtection="1"/>
    <xf numFmtId="0" fontId="5" fillId="2" borderId="0" xfId="11" applyFont="1" applyFill="1" applyAlignment="1" applyProtection="1">
      <alignment horizontal="left"/>
    </xf>
    <xf numFmtId="0" fontId="0" fillId="2" borderId="0" xfId="11" applyFont="1" applyFill="1" applyProtection="1"/>
    <xf numFmtId="0" fontId="3" fillId="2" borderId="6" xfId="11" applyFont="1" applyFill="1" applyBorder="1" applyAlignment="1" applyProtection="1">
      <alignment horizontal="right"/>
    </xf>
    <xf numFmtId="0" fontId="3" fillId="2" borderId="17" xfId="11" applyFont="1" applyFill="1" applyBorder="1" applyAlignment="1" applyProtection="1">
      <alignment horizontal="right"/>
    </xf>
    <xf numFmtId="0" fontId="7" fillId="2" borderId="0" xfId="11" applyFont="1" applyFill="1" applyProtection="1"/>
    <xf numFmtId="38" fontId="3" fillId="2" borderId="20" xfId="13" applyFont="1" applyFill="1" applyBorder="1" applyAlignment="1" applyProtection="1">
      <alignment horizontal="center"/>
    </xf>
    <xf numFmtId="38" fontId="3" fillId="2" borderId="21" xfId="13" applyFont="1" applyFill="1" applyBorder="1" applyProtection="1"/>
    <xf numFmtId="38" fontId="3" fillId="2" borderId="22" xfId="13" applyFont="1" applyFill="1" applyBorder="1" applyProtection="1"/>
    <xf numFmtId="38" fontId="3" fillId="2" borderId="23" xfId="13" applyFont="1" applyFill="1" applyBorder="1" applyProtection="1"/>
    <xf numFmtId="9" fontId="0" fillId="2" borderId="8" xfId="11" applyNumberFormat="1" applyFont="1" applyFill="1" applyBorder="1" applyProtection="1"/>
    <xf numFmtId="38" fontId="12" fillId="2" borderId="12" xfId="11" applyNumberFormat="1" applyFont="1" applyFill="1" applyBorder="1" applyAlignment="1" applyProtection="1">
      <alignment horizontal="right" shrinkToFit="1"/>
    </xf>
    <xf numFmtId="38" fontId="12" fillId="2" borderId="9" xfId="13" applyFont="1" applyFill="1" applyBorder="1" applyAlignment="1" applyProtection="1">
      <alignment horizontal="right"/>
    </xf>
    <xf numFmtId="0" fontId="10" fillId="0" borderId="0" xfId="12" applyFont="1" applyBorder="1" applyAlignment="1">
      <alignment horizontal="right" vertical="center" wrapText="1"/>
    </xf>
    <xf numFmtId="0" fontId="10" fillId="0" borderId="0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6" fillId="2" borderId="0" xfId="7" applyFont="1" applyFill="1" applyAlignment="1" applyProtection="1">
      <alignment horizontal="left" vertical="top" wrapText="1"/>
    </xf>
    <xf numFmtId="0" fontId="9" fillId="0" borderId="0" xfId="12" applyFont="1" applyBorder="1" applyAlignment="1">
      <alignment horizontal="center" vertical="center" wrapText="1"/>
    </xf>
    <xf numFmtId="0" fontId="9" fillId="0" borderId="0" xfId="12" applyFont="1" applyBorder="1" applyAlignment="1">
      <alignment horizontal="left" vertical="center" wrapText="1"/>
    </xf>
    <xf numFmtId="0" fontId="0" fillId="2" borderId="7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right"/>
    </xf>
    <xf numFmtId="0" fontId="3" fillId="2" borderId="0" xfId="11" applyFont="1" applyFill="1" applyBorder="1" applyProtection="1"/>
    <xf numFmtId="0" fontId="0" fillId="2" borderId="6" xfId="11" applyFont="1" applyFill="1" applyBorder="1" applyAlignment="1" applyProtection="1">
      <alignment horizontal="right"/>
    </xf>
    <xf numFmtId="0" fontId="0" fillId="2" borderId="17" xfId="11" applyFont="1" applyFill="1" applyBorder="1" applyAlignment="1" applyProtection="1">
      <alignment horizontal="right"/>
    </xf>
    <xf numFmtId="0" fontId="0" fillId="0" borderId="7" xfId="11" applyFont="1" applyFill="1" applyBorder="1" applyAlignment="1" applyProtection="1">
      <alignment horizontal="right" wrapText="1"/>
    </xf>
    <xf numFmtId="38" fontId="3" fillId="2" borderId="28" xfId="13" applyFont="1" applyFill="1" applyBorder="1" applyProtection="1"/>
    <xf numFmtId="38" fontId="12" fillId="2" borderId="15" xfId="13" applyFont="1" applyFill="1" applyBorder="1" applyAlignment="1" applyProtection="1">
      <alignment horizontal="right"/>
    </xf>
    <xf numFmtId="38" fontId="12" fillId="2" borderId="30" xfId="13" applyFont="1" applyFill="1" applyBorder="1" applyAlignment="1" applyProtection="1">
      <alignment horizontal="right"/>
    </xf>
    <xf numFmtId="0" fontId="0" fillId="0" borderId="0" xfId="11" applyFont="1" applyFill="1" applyBorder="1" applyAlignment="1" applyProtection="1">
      <alignment horizontal="right"/>
    </xf>
    <xf numFmtId="38" fontId="3" fillId="2" borderId="31" xfId="13" applyFont="1" applyFill="1" applyBorder="1" applyProtection="1"/>
    <xf numFmtId="0" fontId="14" fillId="2" borderId="0" xfId="0" applyFont="1" applyFill="1" applyAlignment="1" applyProtection="1">
      <alignment vertical="center"/>
    </xf>
    <xf numFmtId="0" fontId="14" fillId="2" borderId="0" xfId="11" applyFont="1" applyFill="1" applyAlignment="1" applyProtection="1">
      <alignment vertical="center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1" xfId="11" applyFont="1" applyFill="1" applyBorder="1" applyAlignment="1" applyProtection="1">
      <alignment horizontal="center" vertical="center"/>
    </xf>
    <xf numFmtId="0" fontId="12" fillId="2" borderId="11" xfId="11" applyFont="1" applyFill="1" applyBorder="1" applyAlignment="1" applyProtection="1">
      <alignment horizontal="center"/>
    </xf>
    <xf numFmtId="0" fontId="12" fillId="0" borderId="1" xfId="11" applyFont="1" applyBorder="1" applyAlignment="1" applyProtection="1">
      <alignment horizontal="center" wrapText="1"/>
    </xf>
    <xf numFmtId="0" fontId="12" fillId="2" borderId="0" xfId="11" applyFont="1" applyFill="1" applyAlignment="1" applyProtection="1">
      <alignment vertical="center"/>
    </xf>
    <xf numFmtId="0" fontId="12" fillId="2" borderId="0" xfId="11" applyFont="1" applyFill="1" applyProtection="1"/>
    <xf numFmtId="177" fontId="12" fillId="2" borderId="9" xfId="1" applyNumberFormat="1" applyFont="1" applyFill="1" applyBorder="1" applyAlignment="1" applyProtection="1">
      <alignment horizontal="right" shrinkToFit="1"/>
    </xf>
    <xf numFmtId="177" fontId="12" fillId="2" borderId="2" xfId="1" applyNumberFormat="1" applyFont="1" applyFill="1" applyBorder="1" applyAlignment="1" applyProtection="1">
      <alignment horizontal="right" shrinkToFit="1"/>
    </xf>
    <xf numFmtId="38" fontId="12" fillId="2" borderId="16" xfId="11" applyNumberFormat="1" applyFont="1" applyFill="1" applyBorder="1" applyAlignment="1" applyProtection="1">
      <alignment horizontal="right" shrinkToFit="1"/>
    </xf>
    <xf numFmtId="38" fontId="3" fillId="2" borderId="36" xfId="13" applyFont="1" applyFill="1" applyBorder="1" applyProtection="1"/>
    <xf numFmtId="38" fontId="0" fillId="0" borderId="38" xfId="13" applyFont="1" applyFill="1" applyBorder="1" applyAlignment="1" applyProtection="1">
      <alignment horizontal="left" vertical="center"/>
    </xf>
    <xf numFmtId="38" fontId="14" fillId="2" borderId="37" xfId="11" applyNumberFormat="1" applyFont="1" applyFill="1" applyBorder="1" applyAlignment="1" applyProtection="1">
      <alignment horizontal="right" shrinkToFit="1"/>
    </xf>
    <xf numFmtId="38" fontId="0" fillId="0" borderId="38" xfId="13" applyFont="1" applyFill="1" applyBorder="1" applyAlignment="1" applyProtection="1">
      <alignment horizontal="center" vertical="center"/>
    </xf>
    <xf numFmtId="2" fontId="12" fillId="0" borderId="24" xfId="13" applyNumberFormat="1" applyFont="1" applyFill="1" applyBorder="1" applyAlignment="1" applyProtection="1">
      <alignment horizontal="right"/>
      <protection locked="0"/>
    </xf>
    <xf numFmtId="2" fontId="12" fillId="0" borderId="29" xfId="13" applyNumberFormat="1" applyFont="1" applyFill="1" applyBorder="1" applyAlignment="1" applyProtection="1">
      <alignment horizontal="right"/>
      <protection locked="0"/>
    </xf>
    <xf numFmtId="2" fontId="12" fillId="0" borderId="33" xfId="13" applyNumberFormat="1" applyFont="1" applyFill="1" applyBorder="1" applyAlignment="1" applyProtection="1">
      <alignment horizontal="right"/>
      <protection locked="0"/>
    </xf>
    <xf numFmtId="2" fontId="12" fillId="0" borderId="32" xfId="13" applyNumberFormat="1" applyFont="1" applyFill="1" applyBorder="1" applyAlignment="1" applyProtection="1">
      <alignment horizontal="right"/>
      <protection locked="0"/>
    </xf>
    <xf numFmtId="0" fontId="3" fillId="2" borderId="18" xfId="11" applyFont="1" applyFill="1" applyBorder="1" applyAlignment="1" applyProtection="1">
      <alignment horizontal="center" vertical="center"/>
    </xf>
    <xf numFmtId="0" fontId="3" fillId="2" borderId="19" xfId="11" applyFont="1" applyFill="1" applyBorder="1" applyAlignment="1" applyProtection="1">
      <alignment horizontal="center" vertical="center"/>
    </xf>
    <xf numFmtId="0" fontId="12" fillId="0" borderId="1" xfId="11" applyFont="1" applyBorder="1" applyAlignment="1" applyProtection="1">
      <alignment horizontal="center" vertical="center"/>
    </xf>
    <xf numFmtId="0" fontId="12" fillId="0" borderId="3" xfId="11" applyFont="1" applyBorder="1" applyAlignment="1" applyProtection="1">
      <alignment horizontal="center" vertical="center"/>
    </xf>
    <xf numFmtId="0" fontId="12" fillId="0" borderId="35" xfId="11" applyFont="1" applyBorder="1" applyAlignment="1" applyProtection="1">
      <alignment horizontal="center" vertical="center"/>
    </xf>
    <xf numFmtId="0" fontId="0" fillId="2" borderId="7" xfId="11" applyFont="1" applyFill="1" applyBorder="1" applyAlignment="1" applyProtection="1">
      <alignment horizontal="center" wrapText="1"/>
    </xf>
    <xf numFmtId="0" fontId="3" fillId="2" borderId="7" xfId="11" applyFont="1" applyFill="1" applyBorder="1" applyAlignment="1" applyProtection="1">
      <alignment horizontal="center" wrapText="1"/>
    </xf>
    <xf numFmtId="0" fontId="0" fillId="2" borderId="4" xfId="11" applyFont="1" applyFill="1" applyBorder="1" applyAlignment="1" applyProtection="1">
      <alignment horizontal="center" vertical="center" wrapText="1"/>
    </xf>
    <xf numFmtId="0" fontId="3" fillId="2" borderId="7" xfId="11" applyFont="1" applyFill="1" applyBorder="1" applyAlignment="1" applyProtection="1">
      <alignment horizontal="center" vertical="center"/>
    </xf>
    <xf numFmtId="0" fontId="0" fillId="0" borderId="1" xfId="11" applyFont="1" applyFill="1" applyBorder="1" applyAlignment="1" applyProtection="1">
      <alignment horizontal="center" vertical="center" wrapText="1"/>
    </xf>
    <xf numFmtId="0" fontId="3" fillId="0" borderId="3" xfId="11" applyFont="1" applyFill="1" applyBorder="1" applyAlignment="1" applyProtection="1">
      <alignment horizontal="center" vertical="center"/>
    </xf>
    <xf numFmtId="0" fontId="0" fillId="2" borderId="1" xfId="11" applyFont="1" applyFill="1" applyBorder="1" applyAlignment="1" applyProtection="1">
      <alignment horizontal="center" vertical="center"/>
    </xf>
    <xf numFmtId="0" fontId="3" fillId="2" borderId="3" xfId="11" applyFont="1" applyFill="1" applyBorder="1" applyAlignment="1" applyProtection="1">
      <alignment horizontal="center" vertical="center"/>
    </xf>
    <xf numFmtId="0" fontId="0" fillId="2" borderId="13" xfId="11" applyFont="1" applyFill="1" applyBorder="1" applyAlignment="1" applyProtection="1">
      <alignment horizontal="center" vertical="center" wrapText="1"/>
    </xf>
    <xf numFmtId="0" fontId="3" fillId="2" borderId="14" xfId="11" applyFont="1" applyFill="1" applyBorder="1" applyAlignment="1" applyProtection="1">
      <alignment horizontal="center" vertical="center"/>
    </xf>
    <xf numFmtId="0" fontId="0" fillId="2" borderId="16" xfId="11" applyFont="1" applyFill="1" applyBorder="1" applyAlignment="1" applyProtection="1">
      <alignment horizontal="center" vertical="center" wrapText="1"/>
    </xf>
    <xf numFmtId="0" fontId="0" fillId="2" borderId="34" xfId="11" applyFont="1" applyFill="1" applyBorder="1" applyAlignment="1" applyProtection="1">
      <alignment horizontal="center" vertical="center" wrapText="1"/>
    </xf>
    <xf numFmtId="0" fontId="0" fillId="0" borderId="3" xfId="11" applyFont="1" applyFill="1" applyBorder="1" applyAlignment="1" applyProtection="1">
      <alignment horizontal="center" vertical="center" wrapText="1"/>
    </xf>
    <xf numFmtId="0" fontId="0" fillId="2" borderId="14" xfId="11" applyFont="1" applyFill="1" applyBorder="1" applyAlignment="1" applyProtection="1">
      <alignment horizontal="center" vertical="center" wrapText="1"/>
    </xf>
    <xf numFmtId="0" fontId="3" fillId="2" borderId="9" xfId="11" applyFont="1" applyFill="1" applyBorder="1" applyAlignment="1" applyProtection="1">
      <alignment horizontal="center" vertical="center"/>
    </xf>
    <xf numFmtId="0" fontId="3" fillId="2" borderId="10" xfId="11" applyFont="1" applyFill="1" applyBorder="1" applyAlignment="1" applyProtection="1"/>
    <xf numFmtId="0" fontId="3" fillId="2" borderId="9" xfId="11" applyFont="1" applyFill="1" applyBorder="1" applyAlignment="1" applyProtection="1"/>
    <xf numFmtId="0" fontId="3" fillId="2" borderId="11" xfId="11" applyFont="1" applyFill="1" applyBorder="1" applyAlignment="1" applyProtection="1">
      <alignment horizontal="center" vertical="center"/>
    </xf>
    <xf numFmtId="0" fontId="3" fillId="2" borderId="4" xfId="11" applyFont="1" applyFill="1" applyBorder="1" applyAlignment="1" applyProtection="1">
      <alignment horizontal="center" vertical="center"/>
    </xf>
    <xf numFmtId="0" fontId="0" fillId="2" borderId="12" xfId="11" applyFont="1" applyFill="1" applyBorder="1" applyAlignment="1" applyProtection="1">
      <alignment horizontal="center" vertical="center" wrapText="1"/>
    </xf>
    <xf numFmtId="0" fontId="3" fillId="2" borderId="12" xfId="11" applyFont="1" applyFill="1" applyBorder="1" applyAlignment="1" applyProtection="1">
      <alignment horizontal="center" vertical="center"/>
    </xf>
    <xf numFmtId="0" fontId="3" fillId="2" borderId="16" xfId="11" applyFont="1" applyFill="1" applyBorder="1" applyAlignment="1" applyProtection="1">
      <alignment horizontal="center" vertical="center"/>
    </xf>
    <xf numFmtId="0" fontId="3" fillId="2" borderId="15" xfId="11" applyFont="1" applyFill="1" applyBorder="1" applyAlignment="1" applyProtection="1">
      <alignment horizontal="center" vertical="center"/>
    </xf>
    <xf numFmtId="0" fontId="3" fillId="2" borderId="2" xfId="11" applyFont="1" applyFill="1" applyBorder="1" applyAlignment="1" applyProtection="1">
      <alignment horizontal="center" vertical="center"/>
    </xf>
    <xf numFmtId="0" fontId="13" fillId="2" borderId="0" xfId="7" applyFont="1" applyFill="1" applyAlignment="1" applyProtection="1">
      <alignment horizontal="center"/>
    </xf>
    <xf numFmtId="38" fontId="10" fillId="2" borderId="5" xfId="13" applyFont="1" applyFill="1" applyBorder="1" applyAlignment="1" applyProtection="1">
      <alignment horizontal="center" vertical="center" shrinkToFit="1"/>
    </xf>
    <xf numFmtId="38" fontId="10" fillId="2" borderId="26" xfId="13" applyFont="1" applyFill="1" applyBorder="1" applyAlignment="1" applyProtection="1">
      <alignment horizontal="center" vertical="center" shrinkToFit="1"/>
    </xf>
    <xf numFmtId="38" fontId="10" fillId="2" borderId="27" xfId="13" applyFont="1" applyFill="1" applyBorder="1" applyAlignment="1" applyProtection="1">
      <alignment horizontal="center" vertical="center" shrinkToFit="1"/>
    </xf>
    <xf numFmtId="38" fontId="3" fillId="2" borderId="7" xfId="13" applyNumberFormat="1" applyFont="1" applyFill="1" applyBorder="1" applyAlignment="1" applyProtection="1">
      <alignment horizontal="center"/>
    </xf>
    <xf numFmtId="0" fontId="0" fillId="2" borderId="18" xfId="11" applyFont="1" applyFill="1" applyBorder="1" applyAlignment="1" applyProtection="1">
      <alignment horizontal="center" vertical="center"/>
    </xf>
    <xf numFmtId="0" fontId="0" fillId="0" borderId="24" xfId="2" applyFont="1" applyFill="1" applyBorder="1" applyAlignment="1" applyProtection="1">
      <alignment horizontal="center" vertical="center" wrapText="1"/>
    </xf>
    <xf numFmtId="0" fontId="3" fillId="0" borderId="25" xfId="2" applyFont="1" applyFill="1" applyBorder="1" applyAlignment="1" applyProtection="1">
      <alignment horizontal="center" vertical="center"/>
    </xf>
    <xf numFmtId="176" fontId="16" fillId="0" borderId="24" xfId="2" applyNumberFormat="1" applyFont="1" applyFill="1" applyBorder="1" applyAlignment="1" applyProtection="1">
      <alignment horizontal="right" vertical="center" wrapText="1"/>
    </xf>
    <xf numFmtId="176" fontId="16" fillId="0" borderId="25" xfId="2" applyNumberFormat="1" applyFont="1" applyFill="1" applyBorder="1" applyAlignment="1" applyProtection="1">
      <alignment horizontal="right" vertical="center"/>
    </xf>
  </cellXfs>
  <cellStyles count="14">
    <cellStyle name="パーセント 2" xfId="4" xr:uid="{00000000-0005-0000-0000-000000000000}"/>
    <cellStyle name="桁区切り" xfId="1" builtinId="6"/>
    <cellStyle name="桁区切り 2" xfId="3" xr:uid="{00000000-0005-0000-0000-000002000000}"/>
    <cellStyle name="桁区切り 2 2" xfId="13" xr:uid="{00000000-0005-0000-0000-000003000000}"/>
    <cellStyle name="通貨 2" xfId="5" xr:uid="{00000000-0005-0000-0000-000004000000}"/>
    <cellStyle name="標準" xfId="0" builtinId="0"/>
    <cellStyle name="標準 2" xfId="2" xr:uid="{00000000-0005-0000-0000-000006000000}"/>
    <cellStyle name="標準 2 2" xfId="8" xr:uid="{00000000-0005-0000-0000-000007000000}"/>
    <cellStyle name="標準 2 2 2" xfId="11" xr:uid="{00000000-0005-0000-0000-000008000000}"/>
    <cellStyle name="標準 3" xfId="6" xr:uid="{00000000-0005-0000-0000-000009000000}"/>
    <cellStyle name="標準 4" xfId="7" xr:uid="{00000000-0005-0000-0000-00000A000000}"/>
    <cellStyle name="標準 5" xfId="9" xr:uid="{00000000-0005-0000-0000-00000B000000}"/>
    <cellStyle name="標準 6" xfId="10" xr:uid="{00000000-0005-0000-0000-00000C000000}"/>
    <cellStyle name="標準 7" xfId="12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showGridLines="0" showZeros="0" tabSelected="1" view="pageBreakPreview" topLeftCell="A5" zoomScale="75" zoomScaleNormal="75" zoomScaleSheetLayoutView="75" workbookViewId="0">
      <selection activeCell="I11" activeCellId="1" sqref="E11:E22 I11:I22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18.77734375" style="5" customWidth="1"/>
    <col min="11" max="11" width="21.109375" style="5" customWidth="1"/>
    <col min="12" max="12" width="18.44140625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/>
    </row>
    <row r="2" spans="2:15" ht="16.2" x14ac:dyDescent="0.2">
      <c r="B2" s="2" t="s">
        <v>35</v>
      </c>
      <c r="C2" s="6"/>
      <c r="D2" s="6"/>
      <c r="E2" s="6"/>
      <c r="O2" s="7"/>
    </row>
    <row r="3" spans="2:15" ht="21" x14ac:dyDescent="0.25">
      <c r="B3" s="85" t="s">
        <v>22</v>
      </c>
      <c r="C3" s="85"/>
      <c r="D3" s="85"/>
      <c r="E3" s="85"/>
      <c r="F3" s="85"/>
      <c r="G3" s="85"/>
      <c r="H3" s="85"/>
      <c r="I3" s="85"/>
      <c r="J3" s="85"/>
      <c r="K3" s="85"/>
      <c r="L3" s="24"/>
      <c r="M3" s="24"/>
      <c r="O3" s="7"/>
    </row>
    <row r="4" spans="2:15" ht="17.25" customHeight="1" x14ac:dyDescent="0.2">
      <c r="B4" s="2"/>
      <c r="C4" s="6"/>
      <c r="D4" s="6"/>
      <c r="E4" s="6"/>
      <c r="K4" s="25"/>
      <c r="L4" s="19"/>
      <c r="M4" s="18"/>
      <c r="O4" s="7"/>
    </row>
    <row r="5" spans="2:15" ht="16.2" x14ac:dyDescent="0.2">
      <c r="B5" s="2" t="s">
        <v>21</v>
      </c>
      <c r="C5" s="6"/>
      <c r="D5" s="6"/>
      <c r="E5" s="6"/>
      <c r="K5" s="20"/>
      <c r="L5" s="19"/>
      <c r="M5" s="18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75" t="s">
        <v>0</v>
      </c>
      <c r="C7" s="76"/>
      <c r="D7" s="78" t="s">
        <v>1</v>
      </c>
      <c r="E7" s="78"/>
      <c r="F7" s="78"/>
      <c r="G7" s="79"/>
      <c r="H7" s="83" t="s">
        <v>2</v>
      </c>
      <c r="I7" s="84"/>
      <c r="J7" s="84"/>
      <c r="K7" s="80" t="s">
        <v>17</v>
      </c>
      <c r="L7" s="61"/>
    </row>
    <row r="8" spans="2:15" ht="25.5" customHeight="1" x14ac:dyDescent="0.2">
      <c r="B8" s="77"/>
      <c r="C8" s="76"/>
      <c r="D8" s="63" t="s">
        <v>12</v>
      </c>
      <c r="E8" s="65" t="s">
        <v>13</v>
      </c>
      <c r="F8" s="67" t="s">
        <v>3</v>
      </c>
      <c r="G8" s="69" t="s">
        <v>14</v>
      </c>
      <c r="H8" s="71" t="s">
        <v>15</v>
      </c>
      <c r="I8" s="65" t="s">
        <v>16</v>
      </c>
      <c r="J8" s="69" t="s">
        <v>20</v>
      </c>
      <c r="K8" s="81"/>
      <c r="L8" s="62"/>
    </row>
    <row r="9" spans="2:15" ht="48.75" customHeight="1" x14ac:dyDescent="0.2">
      <c r="B9" s="77"/>
      <c r="C9" s="76"/>
      <c r="D9" s="64"/>
      <c r="E9" s="66"/>
      <c r="F9" s="68"/>
      <c r="G9" s="70"/>
      <c r="H9" s="72"/>
      <c r="I9" s="73"/>
      <c r="J9" s="74"/>
      <c r="K9" s="82"/>
      <c r="L9" s="26"/>
    </row>
    <row r="10" spans="2:15" ht="30" customHeight="1" thickBot="1" x14ac:dyDescent="0.25">
      <c r="B10" s="21" t="s">
        <v>4</v>
      </c>
      <c r="C10" s="22" t="s">
        <v>5</v>
      </c>
      <c r="D10" s="29" t="s">
        <v>9</v>
      </c>
      <c r="E10" s="31" t="s">
        <v>18</v>
      </c>
      <c r="F10" s="15"/>
      <c r="G10" s="8" t="s">
        <v>6</v>
      </c>
      <c r="H10" s="30" t="s">
        <v>10</v>
      </c>
      <c r="I10" s="35" t="s">
        <v>19</v>
      </c>
      <c r="J10" s="8" t="s">
        <v>6</v>
      </c>
      <c r="K10" s="9" t="s">
        <v>6</v>
      </c>
      <c r="L10" s="27"/>
    </row>
    <row r="11" spans="2:15" ht="20.100000000000001" customHeight="1" x14ac:dyDescent="0.2">
      <c r="B11" s="42" t="s">
        <v>38</v>
      </c>
      <c r="C11" s="41">
        <v>12</v>
      </c>
      <c r="D11" s="17">
        <v>58</v>
      </c>
      <c r="E11" s="52"/>
      <c r="F11" s="86" t="s">
        <v>11</v>
      </c>
      <c r="G11" s="45">
        <f>ROUNDDOWN(D11*E11*0.85,2)</f>
        <v>0</v>
      </c>
      <c r="H11" s="33">
        <v>15000</v>
      </c>
      <c r="I11" s="55"/>
      <c r="J11" s="46">
        <f>ROUNDDOWN(H11*I11,2)</f>
        <v>0</v>
      </c>
      <c r="K11" s="16">
        <f>INT(G11+J11)</f>
        <v>0</v>
      </c>
      <c r="L11" s="89"/>
    </row>
    <row r="12" spans="2:15" ht="20.100000000000001" customHeight="1" x14ac:dyDescent="0.2">
      <c r="B12" s="58" t="s">
        <v>40</v>
      </c>
      <c r="C12" s="41">
        <v>1</v>
      </c>
      <c r="D12" s="17">
        <v>58</v>
      </c>
      <c r="E12" s="53"/>
      <c r="F12" s="87"/>
      <c r="G12" s="45">
        <f>ROUNDDOWN(D12*E12*0.85,2)</f>
        <v>0</v>
      </c>
      <c r="H12" s="33">
        <v>16000</v>
      </c>
      <c r="I12" s="53"/>
      <c r="J12" s="46">
        <f t="shared" ref="J12:J22" si="0">ROUNDDOWN(H12*I12,2)</f>
        <v>0</v>
      </c>
      <c r="K12" s="16">
        <f t="shared" ref="K12:K22" si="1">INT(G12+J12)</f>
        <v>0</v>
      </c>
      <c r="L12" s="89"/>
    </row>
    <row r="13" spans="2:15" ht="20.100000000000001" customHeight="1" x14ac:dyDescent="0.2">
      <c r="B13" s="59"/>
      <c r="C13" s="41">
        <v>2</v>
      </c>
      <c r="D13" s="17">
        <v>58</v>
      </c>
      <c r="E13" s="53"/>
      <c r="F13" s="87"/>
      <c r="G13" s="45">
        <f t="shared" ref="G13:G22" si="2">ROUNDDOWN(D13*E13*0.85,2)</f>
        <v>0</v>
      </c>
      <c r="H13" s="33">
        <v>15000</v>
      </c>
      <c r="I13" s="53"/>
      <c r="J13" s="46">
        <f t="shared" si="0"/>
        <v>0</v>
      </c>
      <c r="K13" s="16">
        <f t="shared" si="1"/>
        <v>0</v>
      </c>
      <c r="L13" s="89"/>
    </row>
    <row r="14" spans="2:15" ht="20.100000000000001" customHeight="1" x14ac:dyDescent="0.2">
      <c r="B14" s="59"/>
      <c r="C14" s="41">
        <v>3</v>
      </c>
      <c r="D14" s="17">
        <v>58</v>
      </c>
      <c r="E14" s="53"/>
      <c r="F14" s="87"/>
      <c r="G14" s="45">
        <f>ROUNDDOWN(D14*E14*0.85,2)</f>
        <v>0</v>
      </c>
      <c r="H14" s="33">
        <v>13000</v>
      </c>
      <c r="I14" s="53"/>
      <c r="J14" s="46">
        <f t="shared" si="0"/>
        <v>0</v>
      </c>
      <c r="K14" s="16">
        <f t="shared" si="1"/>
        <v>0</v>
      </c>
      <c r="L14" s="89"/>
    </row>
    <row r="15" spans="2:15" ht="20.100000000000001" customHeight="1" x14ac:dyDescent="0.2">
      <c r="B15" s="59"/>
      <c r="C15" s="41">
        <v>4</v>
      </c>
      <c r="D15" s="17">
        <v>58</v>
      </c>
      <c r="E15" s="53"/>
      <c r="F15" s="87"/>
      <c r="G15" s="45">
        <f t="shared" si="2"/>
        <v>0</v>
      </c>
      <c r="H15" s="33">
        <v>13000</v>
      </c>
      <c r="I15" s="53"/>
      <c r="J15" s="46">
        <f t="shared" si="0"/>
        <v>0</v>
      </c>
      <c r="K15" s="16">
        <f t="shared" si="1"/>
        <v>0</v>
      </c>
      <c r="L15" s="89"/>
    </row>
    <row r="16" spans="2:15" ht="20.100000000000001" customHeight="1" x14ac:dyDescent="0.2">
      <c r="B16" s="59"/>
      <c r="C16" s="41">
        <v>5</v>
      </c>
      <c r="D16" s="17">
        <v>58</v>
      </c>
      <c r="E16" s="53"/>
      <c r="F16" s="87"/>
      <c r="G16" s="45">
        <f t="shared" si="2"/>
        <v>0</v>
      </c>
      <c r="H16" s="33">
        <v>11000</v>
      </c>
      <c r="I16" s="53"/>
      <c r="J16" s="46">
        <f t="shared" si="0"/>
        <v>0</v>
      </c>
      <c r="K16" s="16">
        <f t="shared" si="1"/>
        <v>0</v>
      </c>
      <c r="L16" s="89"/>
    </row>
    <row r="17" spans="1:14" ht="20.100000000000001" customHeight="1" x14ac:dyDescent="0.2">
      <c r="B17" s="59"/>
      <c r="C17" s="41">
        <v>6</v>
      </c>
      <c r="D17" s="17">
        <v>58</v>
      </c>
      <c r="E17" s="53"/>
      <c r="F17" s="87"/>
      <c r="G17" s="45">
        <f t="shared" si="2"/>
        <v>0</v>
      </c>
      <c r="H17" s="34">
        <v>14000</v>
      </c>
      <c r="I17" s="53"/>
      <c r="J17" s="46">
        <f t="shared" si="0"/>
        <v>0</v>
      </c>
      <c r="K17" s="16">
        <f t="shared" si="1"/>
        <v>0</v>
      </c>
      <c r="L17" s="89"/>
    </row>
    <row r="18" spans="1:14" ht="20.100000000000001" customHeight="1" x14ac:dyDescent="0.2">
      <c r="B18" s="59"/>
      <c r="C18" s="41">
        <v>7</v>
      </c>
      <c r="D18" s="17">
        <v>58</v>
      </c>
      <c r="E18" s="53"/>
      <c r="F18" s="87"/>
      <c r="G18" s="45">
        <f>ROUNDDOWN(D18*E18*0.85,2)</f>
        <v>0</v>
      </c>
      <c r="H18" s="34">
        <v>19000</v>
      </c>
      <c r="I18" s="53"/>
      <c r="J18" s="46">
        <f t="shared" si="0"/>
        <v>0</v>
      </c>
      <c r="K18" s="16">
        <f t="shared" si="1"/>
        <v>0</v>
      </c>
      <c r="L18" s="89"/>
    </row>
    <row r="19" spans="1:14" ht="20.100000000000001" customHeight="1" x14ac:dyDescent="0.2">
      <c r="B19" s="59"/>
      <c r="C19" s="41">
        <v>8</v>
      </c>
      <c r="D19" s="17">
        <v>58</v>
      </c>
      <c r="E19" s="53"/>
      <c r="F19" s="87"/>
      <c r="G19" s="45">
        <f t="shared" si="2"/>
        <v>0</v>
      </c>
      <c r="H19" s="34">
        <v>19000</v>
      </c>
      <c r="I19" s="53"/>
      <c r="J19" s="46">
        <f t="shared" si="0"/>
        <v>0</v>
      </c>
      <c r="K19" s="16">
        <f t="shared" si="1"/>
        <v>0</v>
      </c>
      <c r="L19" s="89"/>
    </row>
    <row r="20" spans="1:14" ht="20.100000000000001" customHeight="1" x14ac:dyDescent="0.2">
      <c r="B20" s="59"/>
      <c r="C20" s="41">
        <v>9</v>
      </c>
      <c r="D20" s="17">
        <v>58</v>
      </c>
      <c r="E20" s="53"/>
      <c r="F20" s="87"/>
      <c r="G20" s="45">
        <f>ROUNDDOWN(D20*E20*0.85,2)</f>
        <v>0</v>
      </c>
      <c r="H20" s="33">
        <v>17000</v>
      </c>
      <c r="I20" s="53"/>
      <c r="J20" s="46">
        <f t="shared" si="0"/>
        <v>0</v>
      </c>
      <c r="K20" s="16">
        <f t="shared" si="1"/>
        <v>0</v>
      </c>
      <c r="L20" s="89"/>
      <c r="N20" s="10"/>
    </row>
    <row r="21" spans="1:14" ht="20.100000000000001" customHeight="1" x14ac:dyDescent="0.2">
      <c r="B21" s="59"/>
      <c r="C21" s="41">
        <v>10</v>
      </c>
      <c r="D21" s="17">
        <v>58</v>
      </c>
      <c r="E21" s="53"/>
      <c r="F21" s="87"/>
      <c r="G21" s="45">
        <f t="shared" si="2"/>
        <v>0</v>
      </c>
      <c r="H21" s="33">
        <v>14000</v>
      </c>
      <c r="I21" s="53"/>
      <c r="J21" s="46">
        <f t="shared" si="0"/>
        <v>0</v>
      </c>
      <c r="K21" s="16">
        <f t="shared" si="1"/>
        <v>0</v>
      </c>
      <c r="L21" s="89"/>
    </row>
    <row r="22" spans="1:14" ht="20.100000000000001" customHeight="1" thickBot="1" x14ac:dyDescent="0.25">
      <c r="B22" s="60"/>
      <c r="C22" s="41">
        <v>11</v>
      </c>
      <c r="D22" s="17">
        <v>58</v>
      </c>
      <c r="E22" s="54"/>
      <c r="F22" s="88"/>
      <c r="G22" s="45">
        <f t="shared" si="2"/>
        <v>0</v>
      </c>
      <c r="H22" s="33">
        <v>14000</v>
      </c>
      <c r="I22" s="54"/>
      <c r="J22" s="46">
        <f t="shared" si="0"/>
        <v>0</v>
      </c>
      <c r="K22" s="47">
        <f t="shared" si="1"/>
        <v>0</v>
      </c>
      <c r="L22" s="89"/>
    </row>
    <row r="23" spans="1:14" ht="21.75" customHeight="1" thickTop="1" thickBot="1" x14ac:dyDescent="0.25">
      <c r="B23" s="56" t="s">
        <v>7</v>
      </c>
      <c r="C23" s="57"/>
      <c r="D23" s="14"/>
      <c r="E23" s="32"/>
      <c r="F23" s="11"/>
      <c r="G23" s="12"/>
      <c r="H23" s="13">
        <f>SUM(H11:H22)</f>
        <v>180000</v>
      </c>
      <c r="I23" s="36"/>
      <c r="J23" s="48"/>
      <c r="K23" s="50">
        <f>SUM(K11:K22)</f>
        <v>0</v>
      </c>
      <c r="L23" s="51" t="s">
        <v>30</v>
      </c>
    </row>
    <row r="24" spans="1:14" ht="20.100000000000001" customHeight="1" x14ac:dyDescent="0.2">
      <c r="B24" s="4"/>
      <c r="L24" s="28"/>
    </row>
    <row r="25" spans="1:14" ht="24" customHeight="1" x14ac:dyDescent="0.2">
      <c r="A25" s="37" t="s">
        <v>23</v>
      </c>
      <c r="B25" s="43"/>
      <c r="C25" s="23"/>
      <c r="D25" s="23"/>
      <c r="E25" s="23"/>
      <c r="F25" s="23"/>
      <c r="G25" s="23"/>
      <c r="H25" s="23"/>
      <c r="I25" s="23"/>
      <c r="J25" s="23"/>
      <c r="K25" s="23"/>
    </row>
    <row r="26" spans="1:14" ht="19.5" customHeight="1" x14ac:dyDescent="0.2">
      <c r="A26" s="37" t="s">
        <v>24</v>
      </c>
      <c r="B26" s="43"/>
    </row>
    <row r="27" spans="1:14" ht="19.5" customHeight="1" x14ac:dyDescent="0.2">
      <c r="A27" s="37" t="s">
        <v>27</v>
      </c>
      <c r="B27" s="44"/>
    </row>
    <row r="28" spans="1:14" ht="19.5" customHeight="1" x14ac:dyDescent="0.2">
      <c r="A28" s="37" t="s">
        <v>29</v>
      </c>
      <c r="B28" s="44"/>
    </row>
    <row r="29" spans="1:14" ht="19.5" customHeight="1" x14ac:dyDescent="0.2">
      <c r="A29" s="37" t="s">
        <v>28</v>
      </c>
      <c r="B29" s="44"/>
    </row>
    <row r="30" spans="1:14" ht="19.5" customHeight="1" x14ac:dyDescent="0.2">
      <c r="A30" s="37" t="s">
        <v>34</v>
      </c>
      <c r="B30" s="44"/>
    </row>
    <row r="31" spans="1:14" ht="19.5" customHeight="1" x14ac:dyDescent="0.2">
      <c r="A31" s="38" t="s">
        <v>25</v>
      </c>
      <c r="B31" s="44"/>
    </row>
    <row r="32" spans="1:14" ht="19.5" customHeight="1" x14ac:dyDescent="0.2">
      <c r="A32" s="38" t="s">
        <v>26</v>
      </c>
      <c r="B32" s="44"/>
    </row>
  </sheetData>
  <sheetProtection algorithmName="SHA-512" hashValue="bVbuyxZnMhHLGk7qKwrqgtn4gHXKLlIiPfi/fZnxUCqxmIEJNgLT0ZZAi4hg8w1qAB9XRG0mCAqupQ2GI4Isug==" saltValue="fsreRVELzDFyjN+8m2vVTQ==" spinCount="100000" sheet="1" selectLockedCells="1"/>
  <mergeCells count="17">
    <mergeCell ref="B3:K3"/>
    <mergeCell ref="F11:F22"/>
    <mergeCell ref="L11:L22"/>
    <mergeCell ref="B23:C23"/>
    <mergeCell ref="B12:B22"/>
    <mergeCell ref="L7:L8"/>
    <mergeCell ref="D8:D9"/>
    <mergeCell ref="E8:E9"/>
    <mergeCell ref="F8:F9"/>
    <mergeCell ref="G8:G9"/>
    <mergeCell ref="H8:H9"/>
    <mergeCell ref="I8:I9"/>
    <mergeCell ref="J8:J9"/>
    <mergeCell ref="B7:C9"/>
    <mergeCell ref="D7:G7"/>
    <mergeCell ref="K7:K9"/>
    <mergeCell ref="H7:J7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83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showGridLines="0" showZeros="0" view="pageBreakPreview" topLeftCell="A3" zoomScale="75" zoomScaleNormal="75" zoomScaleSheetLayoutView="75" workbookViewId="0">
      <selection activeCell="I11" sqref="I11:I22"/>
    </sheetView>
  </sheetViews>
  <sheetFormatPr defaultColWidth="9" defaultRowHeight="13.2" x14ac:dyDescent="0.2"/>
  <cols>
    <col min="1" max="1" width="7.21875" style="5" customWidth="1"/>
    <col min="2" max="2" width="4.77734375" style="5" customWidth="1"/>
    <col min="3" max="3" width="6.33203125" style="5" customWidth="1"/>
    <col min="4" max="6" width="15.109375" style="5" customWidth="1"/>
    <col min="7" max="7" width="18.77734375" style="5" customWidth="1"/>
    <col min="8" max="9" width="15.109375" style="5" customWidth="1"/>
    <col min="10" max="10" width="23.109375" style="5" customWidth="1"/>
    <col min="11" max="11" width="21.109375" style="5" customWidth="1"/>
    <col min="12" max="12" width="21" style="5" customWidth="1"/>
    <col min="13" max="13" width="13.6640625" style="5" customWidth="1"/>
    <col min="14" max="14" width="3.44140625" style="5" customWidth="1"/>
    <col min="15" max="15" width="10" style="5" customWidth="1"/>
    <col min="16" max="16" width="9" style="5"/>
    <col min="17" max="18" width="10.6640625" style="5" customWidth="1"/>
    <col min="19" max="16384" width="9" style="5"/>
  </cols>
  <sheetData>
    <row r="1" spans="2:15" ht="14.4" x14ac:dyDescent="0.2">
      <c r="B1" s="4"/>
    </row>
    <row r="2" spans="2:15" ht="16.2" x14ac:dyDescent="0.2">
      <c r="B2" s="2" t="s">
        <v>36</v>
      </c>
      <c r="C2" s="6"/>
      <c r="D2" s="6"/>
      <c r="E2" s="6"/>
      <c r="O2" s="7"/>
    </row>
    <row r="3" spans="2:15" ht="21" x14ac:dyDescent="0.25">
      <c r="B3" s="85" t="s">
        <v>22</v>
      </c>
      <c r="C3" s="85"/>
      <c r="D3" s="85"/>
      <c r="E3" s="85"/>
      <c r="F3" s="85"/>
      <c r="G3" s="85"/>
      <c r="H3" s="85"/>
      <c r="I3" s="85"/>
      <c r="J3" s="85"/>
      <c r="K3" s="85"/>
      <c r="L3" s="24"/>
      <c r="M3" s="24"/>
      <c r="O3" s="7"/>
    </row>
    <row r="4" spans="2:15" ht="17.25" customHeight="1" x14ac:dyDescent="0.2">
      <c r="B4" s="2"/>
      <c r="C4" s="6"/>
      <c r="D4" s="6"/>
      <c r="E4" s="6"/>
      <c r="K4" s="25"/>
      <c r="L4" s="19"/>
      <c r="M4" s="18"/>
      <c r="O4" s="7"/>
    </row>
    <row r="5" spans="2:15" ht="16.2" x14ac:dyDescent="0.2">
      <c r="B5" s="2" t="s">
        <v>37</v>
      </c>
      <c r="C5" s="6"/>
      <c r="D5" s="6"/>
      <c r="E5" s="6"/>
      <c r="K5" s="20"/>
      <c r="L5" s="19"/>
      <c r="M5" s="18"/>
    </row>
    <row r="6" spans="2:15" ht="16.2" x14ac:dyDescent="0.2">
      <c r="B6" s="2"/>
      <c r="C6" s="6"/>
      <c r="D6" s="6"/>
      <c r="E6" s="6"/>
      <c r="O6" s="7"/>
    </row>
    <row r="7" spans="2:15" ht="27" customHeight="1" x14ac:dyDescent="0.2">
      <c r="B7" s="75" t="s">
        <v>0</v>
      </c>
      <c r="C7" s="76"/>
      <c r="D7" s="78" t="s">
        <v>1</v>
      </c>
      <c r="E7" s="78"/>
      <c r="F7" s="78"/>
      <c r="G7" s="79"/>
      <c r="H7" s="83" t="s">
        <v>2</v>
      </c>
      <c r="I7" s="84"/>
      <c r="J7" s="84"/>
      <c r="K7" s="80" t="s">
        <v>17</v>
      </c>
      <c r="L7" s="61"/>
    </row>
    <row r="8" spans="2:15" ht="25.5" customHeight="1" x14ac:dyDescent="0.2">
      <c r="B8" s="77"/>
      <c r="C8" s="76"/>
      <c r="D8" s="63" t="s">
        <v>12</v>
      </c>
      <c r="E8" s="65" t="s">
        <v>13</v>
      </c>
      <c r="F8" s="67" t="s">
        <v>3</v>
      </c>
      <c r="G8" s="69" t="s">
        <v>14</v>
      </c>
      <c r="H8" s="71" t="s">
        <v>15</v>
      </c>
      <c r="I8" s="65" t="s">
        <v>16</v>
      </c>
      <c r="J8" s="69" t="s">
        <v>20</v>
      </c>
      <c r="K8" s="81"/>
      <c r="L8" s="62"/>
    </row>
    <row r="9" spans="2:15" ht="48.75" customHeight="1" x14ac:dyDescent="0.2">
      <c r="B9" s="77"/>
      <c r="C9" s="76"/>
      <c r="D9" s="64"/>
      <c r="E9" s="66"/>
      <c r="F9" s="68"/>
      <c r="G9" s="70"/>
      <c r="H9" s="72"/>
      <c r="I9" s="73"/>
      <c r="J9" s="74"/>
      <c r="K9" s="82"/>
      <c r="L9" s="26"/>
    </row>
    <row r="10" spans="2:15" ht="30" customHeight="1" thickBot="1" x14ac:dyDescent="0.25">
      <c r="B10" s="39" t="s">
        <v>4</v>
      </c>
      <c r="C10" s="40" t="s">
        <v>5</v>
      </c>
      <c r="D10" s="29" t="s">
        <v>9</v>
      </c>
      <c r="E10" s="31" t="s">
        <v>18</v>
      </c>
      <c r="F10" s="15"/>
      <c r="G10" s="8" t="s">
        <v>6</v>
      </c>
      <c r="H10" s="30" t="s">
        <v>10</v>
      </c>
      <c r="I10" s="35" t="s">
        <v>19</v>
      </c>
      <c r="J10" s="8" t="s">
        <v>6</v>
      </c>
      <c r="K10" s="9" t="s">
        <v>6</v>
      </c>
      <c r="L10" s="27"/>
    </row>
    <row r="11" spans="2:15" ht="20.100000000000001" customHeight="1" x14ac:dyDescent="0.2">
      <c r="B11" s="42" t="s">
        <v>38</v>
      </c>
      <c r="C11" s="41">
        <v>12</v>
      </c>
      <c r="D11" s="17">
        <v>54</v>
      </c>
      <c r="E11" s="52"/>
      <c r="F11" s="86" t="s">
        <v>11</v>
      </c>
      <c r="G11" s="45">
        <f>ROUNDDOWN(D11*E11*0.85,2)</f>
        <v>0</v>
      </c>
      <c r="H11" s="33">
        <v>3000</v>
      </c>
      <c r="I11" s="55"/>
      <c r="J11" s="46">
        <f>ROUNDDOWN(H11*I11,2)</f>
        <v>0</v>
      </c>
      <c r="K11" s="16">
        <f>INT(G11+J11)</f>
        <v>0</v>
      </c>
      <c r="L11" s="89"/>
    </row>
    <row r="12" spans="2:15" ht="20.100000000000001" customHeight="1" x14ac:dyDescent="0.2">
      <c r="B12" s="58" t="s">
        <v>40</v>
      </c>
      <c r="C12" s="41">
        <v>1</v>
      </c>
      <c r="D12" s="17">
        <v>54</v>
      </c>
      <c r="E12" s="53"/>
      <c r="F12" s="87"/>
      <c r="G12" s="45">
        <f t="shared" ref="G12:G21" si="0">ROUNDDOWN(D12*E12*0.85,2)</f>
        <v>0</v>
      </c>
      <c r="H12" s="33">
        <v>2100</v>
      </c>
      <c r="I12" s="53"/>
      <c r="J12" s="46">
        <f t="shared" ref="J12:J22" si="1">ROUNDDOWN(H12*I12,2)</f>
        <v>0</v>
      </c>
      <c r="K12" s="16">
        <f t="shared" ref="K12:K22" si="2">INT(G12+J12)</f>
        <v>0</v>
      </c>
      <c r="L12" s="89"/>
    </row>
    <row r="13" spans="2:15" ht="20.100000000000001" customHeight="1" x14ac:dyDescent="0.2">
      <c r="B13" s="59"/>
      <c r="C13" s="41">
        <v>2</v>
      </c>
      <c r="D13" s="17">
        <v>54</v>
      </c>
      <c r="E13" s="53"/>
      <c r="F13" s="87"/>
      <c r="G13" s="45">
        <f t="shared" si="0"/>
        <v>0</v>
      </c>
      <c r="H13" s="33">
        <v>2900</v>
      </c>
      <c r="I13" s="53"/>
      <c r="J13" s="46">
        <f t="shared" si="1"/>
        <v>0</v>
      </c>
      <c r="K13" s="16">
        <f t="shared" si="2"/>
        <v>0</v>
      </c>
      <c r="L13" s="89"/>
    </row>
    <row r="14" spans="2:15" ht="20.100000000000001" customHeight="1" x14ac:dyDescent="0.2">
      <c r="B14" s="59"/>
      <c r="C14" s="41">
        <v>3</v>
      </c>
      <c r="D14" s="17">
        <v>54</v>
      </c>
      <c r="E14" s="53"/>
      <c r="F14" s="87"/>
      <c r="G14" s="45">
        <f t="shared" si="0"/>
        <v>0</v>
      </c>
      <c r="H14" s="33">
        <v>2300</v>
      </c>
      <c r="I14" s="53"/>
      <c r="J14" s="46">
        <f t="shared" si="1"/>
        <v>0</v>
      </c>
      <c r="K14" s="16">
        <f t="shared" si="2"/>
        <v>0</v>
      </c>
      <c r="L14" s="89"/>
    </row>
    <row r="15" spans="2:15" ht="20.100000000000001" customHeight="1" x14ac:dyDescent="0.2">
      <c r="B15" s="59"/>
      <c r="C15" s="41">
        <v>4</v>
      </c>
      <c r="D15" s="17">
        <v>54</v>
      </c>
      <c r="E15" s="53"/>
      <c r="F15" s="87"/>
      <c r="G15" s="45">
        <f t="shared" si="0"/>
        <v>0</v>
      </c>
      <c r="H15" s="33">
        <v>2400</v>
      </c>
      <c r="I15" s="53"/>
      <c r="J15" s="46">
        <f t="shared" si="1"/>
        <v>0</v>
      </c>
      <c r="K15" s="16">
        <f t="shared" si="2"/>
        <v>0</v>
      </c>
      <c r="L15" s="89"/>
    </row>
    <row r="16" spans="2:15" ht="20.100000000000001" customHeight="1" x14ac:dyDescent="0.2">
      <c r="B16" s="59"/>
      <c r="C16" s="41">
        <v>5</v>
      </c>
      <c r="D16" s="17">
        <v>54</v>
      </c>
      <c r="E16" s="53"/>
      <c r="F16" s="87"/>
      <c r="G16" s="45">
        <f t="shared" si="0"/>
        <v>0</v>
      </c>
      <c r="H16" s="34">
        <v>2400</v>
      </c>
      <c r="I16" s="53"/>
      <c r="J16" s="46">
        <f t="shared" si="1"/>
        <v>0</v>
      </c>
      <c r="K16" s="16">
        <f t="shared" si="2"/>
        <v>0</v>
      </c>
      <c r="L16" s="89"/>
    </row>
    <row r="17" spans="1:14" ht="20.100000000000001" customHeight="1" x14ac:dyDescent="0.2">
      <c r="B17" s="59"/>
      <c r="C17" s="41">
        <v>6</v>
      </c>
      <c r="D17" s="17">
        <v>54</v>
      </c>
      <c r="E17" s="53"/>
      <c r="F17" s="87"/>
      <c r="G17" s="45">
        <f t="shared" si="0"/>
        <v>0</v>
      </c>
      <c r="H17" s="34">
        <v>2600</v>
      </c>
      <c r="I17" s="53"/>
      <c r="J17" s="46">
        <f t="shared" si="1"/>
        <v>0</v>
      </c>
      <c r="K17" s="16">
        <f t="shared" si="2"/>
        <v>0</v>
      </c>
      <c r="L17" s="89"/>
    </row>
    <row r="18" spans="1:14" ht="20.100000000000001" customHeight="1" x14ac:dyDescent="0.2">
      <c r="B18" s="59"/>
      <c r="C18" s="41">
        <v>7</v>
      </c>
      <c r="D18" s="17">
        <v>54</v>
      </c>
      <c r="E18" s="53"/>
      <c r="F18" s="87"/>
      <c r="G18" s="45">
        <f t="shared" si="0"/>
        <v>0</v>
      </c>
      <c r="H18" s="34">
        <v>2600</v>
      </c>
      <c r="I18" s="53"/>
      <c r="J18" s="46">
        <f t="shared" si="1"/>
        <v>0</v>
      </c>
      <c r="K18" s="16">
        <f t="shared" si="2"/>
        <v>0</v>
      </c>
      <c r="L18" s="89"/>
    </row>
    <row r="19" spans="1:14" ht="20.100000000000001" customHeight="1" x14ac:dyDescent="0.2">
      <c r="B19" s="59"/>
      <c r="C19" s="41">
        <v>8</v>
      </c>
      <c r="D19" s="17">
        <v>54</v>
      </c>
      <c r="E19" s="53"/>
      <c r="F19" s="87"/>
      <c r="G19" s="45">
        <f t="shared" si="0"/>
        <v>0</v>
      </c>
      <c r="H19" s="34">
        <v>2500</v>
      </c>
      <c r="I19" s="53"/>
      <c r="J19" s="46">
        <f t="shared" si="1"/>
        <v>0</v>
      </c>
      <c r="K19" s="16">
        <f t="shared" si="2"/>
        <v>0</v>
      </c>
      <c r="L19" s="89"/>
    </row>
    <row r="20" spans="1:14" ht="20.100000000000001" customHeight="1" x14ac:dyDescent="0.2">
      <c r="B20" s="59"/>
      <c r="C20" s="41">
        <v>9</v>
      </c>
      <c r="D20" s="17">
        <v>54</v>
      </c>
      <c r="E20" s="53"/>
      <c r="F20" s="87"/>
      <c r="G20" s="45">
        <f t="shared" si="0"/>
        <v>0</v>
      </c>
      <c r="H20" s="33">
        <v>3000</v>
      </c>
      <c r="I20" s="53"/>
      <c r="J20" s="46">
        <f t="shared" si="1"/>
        <v>0</v>
      </c>
      <c r="K20" s="16">
        <f t="shared" si="2"/>
        <v>0</v>
      </c>
      <c r="L20" s="89"/>
      <c r="N20" s="10"/>
    </row>
    <row r="21" spans="1:14" ht="20.100000000000001" customHeight="1" x14ac:dyDescent="0.2">
      <c r="B21" s="59"/>
      <c r="C21" s="41">
        <v>10</v>
      </c>
      <c r="D21" s="17">
        <v>54</v>
      </c>
      <c r="E21" s="53"/>
      <c r="F21" s="87"/>
      <c r="G21" s="45">
        <f t="shared" si="0"/>
        <v>0</v>
      </c>
      <c r="H21" s="33">
        <v>3900</v>
      </c>
      <c r="I21" s="53"/>
      <c r="J21" s="46">
        <f t="shared" si="1"/>
        <v>0</v>
      </c>
      <c r="K21" s="16">
        <f t="shared" si="2"/>
        <v>0</v>
      </c>
      <c r="L21" s="89"/>
    </row>
    <row r="22" spans="1:14" ht="20.100000000000001" customHeight="1" thickBot="1" x14ac:dyDescent="0.25">
      <c r="B22" s="60"/>
      <c r="C22" s="41">
        <v>11</v>
      </c>
      <c r="D22" s="17">
        <v>54</v>
      </c>
      <c r="E22" s="54"/>
      <c r="F22" s="88"/>
      <c r="G22" s="45">
        <f t="shared" ref="G22" si="3">ROUNDDOWN(D22*E22*0.85,2)</f>
        <v>0</v>
      </c>
      <c r="H22" s="33">
        <v>2900</v>
      </c>
      <c r="I22" s="54"/>
      <c r="J22" s="46">
        <f t="shared" si="1"/>
        <v>0</v>
      </c>
      <c r="K22" s="47">
        <f t="shared" si="2"/>
        <v>0</v>
      </c>
      <c r="L22" s="89"/>
    </row>
    <row r="23" spans="1:14" ht="20.100000000000001" customHeight="1" thickTop="1" thickBot="1" x14ac:dyDescent="0.25">
      <c r="B23" s="90" t="s">
        <v>39</v>
      </c>
      <c r="C23" s="57"/>
      <c r="D23" s="14"/>
      <c r="E23" s="32"/>
      <c r="F23" s="11"/>
      <c r="G23" s="12"/>
      <c r="H23" s="13">
        <f>SUM(H11:H22)</f>
        <v>32600</v>
      </c>
      <c r="I23" s="36"/>
      <c r="J23" s="48"/>
      <c r="K23" s="50">
        <f>SUM(K11:K22)</f>
        <v>0</v>
      </c>
      <c r="L23" s="49" t="s">
        <v>31</v>
      </c>
    </row>
    <row r="24" spans="1:14" ht="20.100000000000001" customHeight="1" thickBot="1" x14ac:dyDescent="0.25">
      <c r="B24" s="4"/>
      <c r="L24" s="28"/>
    </row>
    <row r="25" spans="1:14" s="1" customFormat="1" ht="20.100000000000001" customHeight="1" x14ac:dyDescent="0.2">
      <c r="A25" s="3" t="s">
        <v>8</v>
      </c>
      <c r="B25" s="3"/>
      <c r="J25" s="91" t="s">
        <v>32</v>
      </c>
      <c r="K25" s="93">
        <f>SUM('様式5－1（もえぎの里）'!K23,'様式5－2（柳津運動場）'!K23)</f>
        <v>0</v>
      </c>
    </row>
    <row r="26" spans="1:14" s="1" customFormat="1" ht="20.100000000000001" customHeight="1" thickBot="1" x14ac:dyDescent="0.25">
      <c r="B26" s="37"/>
      <c r="J26" s="92"/>
      <c r="K26" s="94"/>
    </row>
    <row r="27" spans="1:14" ht="19.5" customHeight="1" x14ac:dyDescent="0.2">
      <c r="A27" s="37" t="s">
        <v>23</v>
      </c>
      <c r="B27" s="37"/>
      <c r="C27" s="23"/>
      <c r="D27" s="23"/>
      <c r="E27" s="23"/>
      <c r="F27" s="23"/>
      <c r="G27" s="23"/>
      <c r="H27" s="23"/>
      <c r="I27" s="23"/>
      <c r="J27" s="23"/>
      <c r="K27" s="23"/>
    </row>
    <row r="28" spans="1:14" ht="19.5" customHeight="1" x14ac:dyDescent="0.2">
      <c r="A28" s="37" t="s">
        <v>24</v>
      </c>
      <c r="B28" s="38"/>
    </row>
    <row r="29" spans="1:14" ht="19.5" customHeight="1" x14ac:dyDescent="0.2">
      <c r="A29" s="37" t="s">
        <v>27</v>
      </c>
      <c r="B29" s="38"/>
    </row>
    <row r="30" spans="1:14" ht="19.5" customHeight="1" x14ac:dyDescent="0.2">
      <c r="A30" s="37" t="s">
        <v>33</v>
      </c>
    </row>
    <row r="31" spans="1:14" ht="19.5" customHeight="1" x14ac:dyDescent="0.2">
      <c r="A31" s="37" t="s">
        <v>28</v>
      </c>
    </row>
    <row r="32" spans="1:14" ht="19.5" customHeight="1" x14ac:dyDescent="0.2">
      <c r="A32" s="37" t="s">
        <v>34</v>
      </c>
    </row>
    <row r="33" spans="1:1" ht="19.5" customHeight="1" x14ac:dyDescent="0.2">
      <c r="A33" s="38" t="s">
        <v>25</v>
      </c>
    </row>
    <row r="34" spans="1:1" ht="19.5" customHeight="1" x14ac:dyDescent="0.2">
      <c r="A34" s="38" t="s">
        <v>26</v>
      </c>
    </row>
  </sheetData>
  <sheetProtection algorithmName="SHA-512" hashValue="ostxTVjQqaw+DGxA7H/dwzBMSMw3RU/kArm989R6sk68KPXn0tC97GDo/OWArKdxc2QZC02IKchMVzAOH9czRg==" saltValue="dlaBV4zJPfk0gHkZDFOZNQ==" spinCount="100000" sheet="1" selectLockedCells="1"/>
  <mergeCells count="19">
    <mergeCell ref="L11:L22"/>
    <mergeCell ref="B3:K3"/>
    <mergeCell ref="B7:C9"/>
    <mergeCell ref="D7:G7"/>
    <mergeCell ref="H7:J7"/>
    <mergeCell ref="K7:K9"/>
    <mergeCell ref="L7:L8"/>
    <mergeCell ref="D8:D9"/>
    <mergeCell ref="E8:E9"/>
    <mergeCell ref="F8:F9"/>
    <mergeCell ref="G8:G9"/>
    <mergeCell ref="B23:C23"/>
    <mergeCell ref="J25:J26"/>
    <mergeCell ref="K25:K26"/>
    <mergeCell ref="H8:H9"/>
    <mergeCell ref="I8:I9"/>
    <mergeCell ref="J8:J9"/>
    <mergeCell ref="F11:F22"/>
    <mergeCell ref="B12:B22"/>
  </mergeCells>
  <phoneticPr fontId="1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様式5－1（もえぎの里）</vt:lpstr>
      <vt:lpstr>様式5－2（柳津運動場）</vt:lpstr>
      <vt:lpstr>'様式5－1（もえぎの里）'!Print_Area</vt:lpstr>
      <vt:lpstr>'様式5－2（柳津運動場）'!Print_Area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結城　健吾</cp:lastModifiedBy>
  <cp:lastPrinted>2025-07-08T05:43:01Z</cp:lastPrinted>
  <dcterms:created xsi:type="dcterms:W3CDTF">2003-05-07T07:33:15Z</dcterms:created>
  <dcterms:modified xsi:type="dcterms:W3CDTF">2026-07-21T02:32:46Z</dcterms:modified>
</cp:coreProperties>
</file>