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9.16消防\HP\"/>
    </mc:Choice>
  </mc:AlternateContent>
  <xr:revisionPtr revIDLastSave="0" documentId="13_ncr:1_{984ED59E-2357-413B-A2B1-BF7E28E4B2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5-1（消防本部）" sheetId="15" r:id="rId1"/>
    <sheet name="様式5-2（№2～7） " sheetId="24" r:id="rId2"/>
  </sheets>
  <definedNames>
    <definedName name="_xlnm.Print_Area" localSheetId="0">'様式5-1（消防本部）'!$A$1:$O$35</definedName>
    <definedName name="_xlnm.Print_Area" localSheetId="1">'様式5-2（№2～7） 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5" l="1"/>
  <c r="I13" i="15"/>
  <c r="G13" i="15"/>
  <c r="J13" i="24"/>
  <c r="G13" i="24"/>
  <c r="H25" i="24"/>
  <c r="D14" i="24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K25" i="15"/>
  <c r="J13" i="15" l="1"/>
  <c r="N13" i="15" s="1"/>
  <c r="K13" i="24"/>
  <c r="J15" i="24"/>
  <c r="J16" i="24"/>
  <c r="J17" i="24"/>
  <c r="J18" i="24"/>
  <c r="J19" i="24"/>
  <c r="J20" i="24"/>
  <c r="J21" i="24"/>
  <c r="J22" i="24"/>
  <c r="J23" i="24"/>
  <c r="J24" i="24"/>
  <c r="J14" i="24"/>
  <c r="G15" i="24"/>
  <c r="G16" i="24"/>
  <c r="G17" i="24"/>
  <c r="G18" i="24"/>
  <c r="G19" i="24"/>
  <c r="G20" i="24"/>
  <c r="G21" i="24"/>
  <c r="G22" i="24"/>
  <c r="G23" i="24"/>
  <c r="G24" i="24"/>
  <c r="G14" i="24"/>
  <c r="M15" i="15"/>
  <c r="M16" i="15"/>
  <c r="M17" i="15"/>
  <c r="M18" i="15"/>
  <c r="M19" i="15"/>
  <c r="M20" i="15"/>
  <c r="M21" i="15"/>
  <c r="M22" i="15"/>
  <c r="M23" i="15"/>
  <c r="M24" i="15"/>
  <c r="M14" i="15"/>
  <c r="I15" i="15"/>
  <c r="I16" i="15"/>
  <c r="I17" i="15"/>
  <c r="I18" i="15"/>
  <c r="I19" i="15"/>
  <c r="I20" i="15"/>
  <c r="I21" i="15"/>
  <c r="I22" i="15"/>
  <c r="I23" i="15"/>
  <c r="I24" i="15"/>
  <c r="I14" i="15"/>
  <c r="G15" i="15"/>
  <c r="G16" i="15"/>
  <c r="G17" i="15"/>
  <c r="G18" i="15"/>
  <c r="G19" i="15"/>
  <c r="G20" i="15"/>
  <c r="G21" i="15"/>
  <c r="G22" i="15"/>
  <c r="G23" i="15"/>
  <c r="G24" i="15"/>
  <c r="G14" i="15"/>
  <c r="K14" i="24" l="1"/>
  <c r="K17" i="24"/>
  <c r="K16" i="24"/>
  <c r="K15" i="24"/>
  <c r="K18" i="24" l="1"/>
  <c r="K19" i="24" l="1"/>
  <c r="K20" i="24" l="1"/>
  <c r="K21" i="24" l="1"/>
  <c r="K22" i="24" l="1"/>
  <c r="K23" i="24" l="1"/>
  <c r="K24" i="24"/>
  <c r="K25" i="24" l="1"/>
  <c r="J15" i="15"/>
  <c r="N15" i="15" s="1"/>
  <c r="J16" i="15" l="1"/>
  <c r="N16" i="15" s="1"/>
  <c r="J14" i="15"/>
  <c r="N14" i="15" s="1"/>
  <c r="J17" i="15" l="1"/>
  <c r="N17" i="15" s="1"/>
  <c r="J18" i="15" l="1"/>
  <c r="N18" i="15" s="1"/>
  <c r="J19" i="15" l="1"/>
  <c r="N19" i="15" s="1"/>
  <c r="J20" i="15" l="1"/>
  <c r="N20" i="15" s="1"/>
  <c r="J21" i="15" l="1"/>
  <c r="N21" i="15" s="1"/>
  <c r="J22" i="15" l="1"/>
  <c r="N22" i="15" s="1"/>
  <c r="J23" i="15" l="1"/>
  <c r="N23" i="15" s="1"/>
  <c r="J24" i="15" l="1"/>
  <c r="N24" i="15" s="1"/>
  <c r="N25" i="15" s="1"/>
  <c r="K27" i="24" s="1"/>
</calcChain>
</file>

<file path=xl/sharedStrings.xml><?xml version="1.0" encoding="utf-8"?>
<sst xmlns="http://schemas.openxmlformats.org/spreadsheetml/2006/main" count="77" uniqueCount="57">
  <si>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</si>
  <si>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</si>
  <si>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</si>
  <si>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</si>
  <si>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</si>
  <si>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</si>
  <si>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</si>
  <si>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</si>
  <si>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</si>
  <si>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</si>
  <si>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（kＷ）</t>
    <phoneticPr fontId="1"/>
  </si>
  <si>
    <t>×0.85</t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</si>
  <si>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</si>
  <si>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t>(kW/h円)</t>
    <rPh sb="5" eb="6">
      <t>エン</t>
    </rPh>
    <phoneticPr fontId="1"/>
  </si>
  <si>
    <t>小計
B
(A×①×
力率割引)</t>
    <rPh sb="0" eb="1">
      <t>ショウ</t>
    </rPh>
    <rPh sb="11" eb="12">
      <t>チカラ</t>
    </rPh>
    <rPh sb="12" eb="13">
      <t>リツ</t>
    </rPh>
    <rPh sb="13" eb="15">
      <t>ワリビキ</t>
    </rPh>
    <phoneticPr fontId="1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</si>
  <si>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1"/>
  </si>
  <si>
    <t>(kW/円)</t>
    <rPh sb="4" eb="5">
      <t>エン</t>
    </rPh>
    <phoneticPr fontId="1"/>
  </si>
  <si>
    <t>様式5-2</t>
    <rPh sb="0" eb="2">
      <t>ヨウシキ</t>
    </rPh>
    <phoneticPr fontId="1"/>
  </si>
  <si>
    <t>常時</t>
    <rPh sb="0" eb="2">
      <t>ジョウジ</t>
    </rPh>
    <phoneticPr fontId="1"/>
  </si>
  <si>
    <t>単価
①</t>
    <rPh sb="0" eb="2">
      <t>タンカ</t>
    </rPh>
    <phoneticPr fontId="1"/>
  </si>
  <si>
    <t>予定契約
電力
A</t>
    <rPh sb="0" eb="2">
      <t>ヨテイ</t>
    </rPh>
    <rPh sb="2" eb="4">
      <t>ケイヤク</t>
    </rPh>
    <rPh sb="5" eb="7">
      <t>デンリョク</t>
    </rPh>
    <phoneticPr fontId="1"/>
  </si>
  <si>
    <t>力率
割引</t>
    <rPh sb="0" eb="2">
      <t>リキリツ</t>
    </rPh>
    <rPh sb="3" eb="5">
      <t>ワリビキ</t>
    </rPh>
    <phoneticPr fontId="1"/>
  </si>
  <si>
    <t>単価
②</t>
    <rPh sb="0" eb="2">
      <t>タンカ</t>
    </rPh>
    <phoneticPr fontId="1"/>
  </si>
  <si>
    <r>
      <t xml:space="preserve">計
a1
</t>
    </r>
    <r>
      <rPr>
        <sz val="10"/>
        <rFont val="ＭＳ Ｐ明朝"/>
        <family val="1"/>
        <charset val="128"/>
      </rPr>
      <t>(A×①
×力率割引）</t>
    </r>
    <rPh sb="0" eb="1">
      <t>ケイ</t>
    </rPh>
    <rPh sb="11" eb="15">
      <t>リキリツワリヒ</t>
    </rPh>
    <phoneticPr fontId="1"/>
  </si>
  <si>
    <t>計
a2
(A×②）</t>
    <rPh sb="0" eb="1">
      <t>ケイ</t>
    </rPh>
    <phoneticPr fontId="1"/>
  </si>
  <si>
    <t>小計
B
(a1+a2)</t>
    <rPh sb="0" eb="2">
      <t>ショウケイ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</si>
  <si>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</si>
  <si>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 5-1</t>
    <rPh sb="0" eb="2">
      <t>ヨウシキ</t>
    </rPh>
    <phoneticPr fontId="1"/>
  </si>
  <si>
    <t xml:space="preserve">
     （kWh）</t>
    <phoneticPr fontId="1"/>
  </si>
  <si>
    <t xml:space="preserve">
　　　（円）</t>
    <rPh sb="5" eb="6">
      <t>エン</t>
    </rPh>
    <phoneticPr fontId="1"/>
  </si>
  <si>
    <t>月毎の
電気料金合計
D
（B＋C）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</si>
  <si>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</si>
  <si>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入札金額算定書</t>
    <rPh sb="0" eb="7">
      <t>ニュウサツキンガクサンテイショ</t>
    </rPh>
    <phoneticPr fontId="1"/>
  </si>
  <si>
    <t>単価
②</t>
    <phoneticPr fontId="1"/>
  </si>
  <si>
    <t>電気料金総価
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</si>
  <si>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予定使用
電力量
C1
(kWh)</t>
    <rPh sb="0" eb="2">
      <t>ヨテイ</t>
    </rPh>
    <rPh sb="2" eb="4">
      <t>シヨウ</t>
    </rPh>
    <rPh sb="5" eb="8">
      <t>デンリョクリョウ</t>
    </rPh>
    <phoneticPr fontId="1"/>
  </si>
  <si>
    <t>単価
③
(kW/h円)</t>
    <rPh sb="10" eb="11">
      <t>エン</t>
    </rPh>
    <phoneticPr fontId="1"/>
  </si>
  <si>
    <t>施設№1　岐阜市消防本部庁舎</t>
    <rPh sb="0" eb="2">
      <t>シセツ</t>
    </rPh>
    <rPh sb="5" eb="8">
      <t>ギフシ</t>
    </rPh>
    <rPh sb="8" eb="10">
      <t>ショウボウ</t>
    </rPh>
    <rPh sb="10" eb="12">
      <t>ホンブ</t>
    </rPh>
    <rPh sb="12" eb="14">
      <t>チョウシャ</t>
    </rPh>
    <phoneticPr fontId="1"/>
  </si>
  <si>
    <r>
      <t>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7" eb="9">
      <t>タンカ</t>
    </rPh>
    <phoneticPr fontId="1"/>
  </si>
  <si>
    <t>小計
C
（Ｃ１×③）
　　　（円）</t>
    <rPh sb="0" eb="1">
      <t>ショウ</t>
    </rPh>
    <rPh sb="1" eb="2">
      <t>ケイ</t>
    </rPh>
    <rPh sb="16" eb="17">
      <t>エン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</si>
  <si>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D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</si>
  <si>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</si>
  <si>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小計
D
（C×②）</t>
    <rPh sb="0" eb="1">
      <t>ショウ</t>
    </rPh>
    <rPh sb="1" eb="2">
      <t>ケイ</t>
    </rPh>
    <phoneticPr fontId="1"/>
  </si>
  <si>
    <r>
      <t>4　</t>
    </r>
    <r>
      <rPr>
        <b/>
        <sz val="12"/>
        <rFont val="ＭＳ Ｐゴシック"/>
        <family val="3"/>
        <charset val="128"/>
      </rPr>
      <t>月毎の電気料金合計</t>
    </r>
    <r>
      <rPr>
        <b/>
        <sz val="12"/>
        <rFont val="ＭＳ Ｐ明朝"/>
        <family val="1"/>
        <charset val="128"/>
      </rPr>
      <t>E</t>
    </r>
    <r>
      <rPr>
        <sz val="12"/>
        <rFont val="ＭＳ Ｐ明朝"/>
        <family val="1"/>
        <charset val="128"/>
      </rPr>
      <t>の</t>
    </r>
    <r>
      <rPr>
        <b/>
        <sz val="12"/>
        <rFont val="ＭＳ Ｐ明朝"/>
        <family val="1"/>
        <charset val="128"/>
      </rPr>
      <t>1</t>
    </r>
    <r>
      <rPr>
        <b/>
        <sz val="12"/>
        <rFont val="ＭＳ Ｐゴシック"/>
        <family val="3"/>
        <charset val="128"/>
      </rPr>
      <t>円未満の端数は切り捨てる</t>
    </r>
    <r>
      <rPr>
        <sz val="12"/>
        <rFont val="ＭＳ Ｐ明朝"/>
        <family val="1"/>
        <charset val="128"/>
      </rPr>
      <t>。</t>
    </r>
    <rPh sb="2" eb="3">
      <t>ツキ</t>
    </rPh>
    <rPh sb="3" eb="4">
      <t>ゴト</t>
    </rPh>
    <rPh sb="5" eb="7">
      <t>デンキ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</si>
  <si>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t>7  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</si>
  <si>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</si>
  <si>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</si>
  <si>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電気料金総価
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</si>
  <si>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t>2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</t>
    </r>
    <r>
      <rPr>
        <b/>
        <sz val="12"/>
        <rFont val="ＭＳ Ｐ明朝"/>
        <family val="1"/>
        <charset val="128"/>
      </rPr>
      <t>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10" eb="12">
      <t>デンリョク</t>
    </rPh>
    <rPh sb="12" eb="13">
      <t>リョウ</t>
    </rPh>
    <rPh sb="13" eb="15">
      <t>リョウキン</t>
    </rPh>
    <rPh sb="15" eb="17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1"/>
  </si>
  <si>
    <r>
      <t xml:space="preserve">3  </t>
    </r>
    <r>
      <rPr>
        <b/>
        <sz val="12"/>
        <rFont val="ＭＳ Ｐゴシック"/>
        <family val="3"/>
        <charset val="128"/>
      </rPr>
      <t xml:space="preserve"> 基本料金小計、電力量料金の小計の端数は、小数点第3位を切り捨てる</t>
    </r>
    <r>
      <rPr>
        <sz val="12"/>
        <rFont val="ＭＳ Ｐ明朝"/>
        <family val="1"/>
        <charset val="128"/>
      </rPr>
      <t>。</t>
    </r>
    <phoneticPr fontId="1"/>
  </si>
  <si>
    <r>
      <t xml:space="preserve">予備電源
</t>
    </r>
    <r>
      <rPr>
        <sz val="9"/>
        <rFont val="ＭＳ Ｐ明朝"/>
        <family val="1"/>
        <charset val="128"/>
      </rPr>
      <t>（常時供給変電所以外から供給）</t>
    </r>
    <rPh sb="0" eb="2">
      <t>ヨビ</t>
    </rPh>
    <rPh sb="2" eb="4">
      <t>デンゲン</t>
    </rPh>
    <rPh sb="6" eb="8">
      <t>ジョウジ</t>
    </rPh>
    <rPh sb="8" eb="10">
      <t>キョウキュウ</t>
    </rPh>
    <rPh sb="10" eb="13">
      <t>ヘンデンショ</t>
    </rPh>
    <rPh sb="13" eb="15">
      <t>イガイ</t>
    </rPh>
    <rPh sb="17" eb="19">
      <t>キョウキュウ</t>
    </rPh>
    <phoneticPr fontId="1"/>
  </si>
  <si>
    <t>R7</t>
    <phoneticPr fontId="1"/>
  </si>
  <si>
    <r>
      <rPr>
        <sz val="12"/>
        <rFont val="ＭＳ Ｐゴシック"/>
        <family val="3"/>
        <charset val="128"/>
      </rPr>
      <t>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入札書に記載する金額は、様式5-1、5-2の電気料金総価（①、②の合計） の額</t>
    </r>
    <r>
      <rPr>
        <sz val="12"/>
        <rFont val="ＭＳ Ｐ明朝"/>
        <family val="1"/>
        <charset val="128"/>
      </rPr>
      <t>とする。</t>
    </r>
    <rPh sb="2" eb="4">
      <t>ニュウサツ</t>
    </rPh>
    <rPh sb="4" eb="5">
      <t>ショ</t>
    </rPh>
    <rPh sb="6" eb="8">
      <t>キサイ</t>
    </rPh>
    <rPh sb="10" eb="12">
      <t>キンガク</t>
    </rPh>
    <rPh sb="14" eb="16">
      <t>ヨウシキ</t>
    </rPh>
    <rPh sb="24" eb="26">
      <t>デンキ</t>
    </rPh>
    <rPh sb="26" eb="28">
      <t>リョウキン</t>
    </rPh>
    <rPh sb="28" eb="29">
      <t>ソウ</t>
    </rPh>
    <rPh sb="29" eb="30">
      <t>カ</t>
    </rPh>
    <rPh sb="35" eb="37">
      <t>ゴウケイ</t>
    </rPh>
    <rPh sb="40" eb="41">
      <t>ガク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</si>
  <si>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</si>
  <si>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電気料金総価（①＋②）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</si>
  <si>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R8</t>
    <phoneticPr fontId="1"/>
  </si>
  <si>
    <t>施設№2～7</t>
    <rPh sb="0" eb="2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</si>
</sst>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_);[Red]\(#,##0.00\)"/>
    <numFmt numFmtId="177" formatCode="#,##0&quot;円&quot;"/>
  </numFmts>
  <fonts count="2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60">
    <xf numFmtId="0" fontId="0" fillId="0" borderId="0" xfId="0"/>
    <xf numFmtId="0" fontId="4" fillId="2" borderId="0" xfId="0" applyFont="1" applyFill="1" applyProtection="1"/>
    <xf numFmtId="0" fontId="7" fillId="2" borderId="0" xfId="0" applyFont="1" applyFill="1" applyProtection="1"/>
    <xf numFmtId="0" fontId="4" fillId="2" borderId="0" xfId="6" applyFont="1" applyFill="1" applyProtection="1"/>
    <xf numFmtId="0" fontId="8" fillId="2" borderId="0" xfId="0" applyFont="1" applyFill="1" applyAlignment="1" applyProtection="1">
      <alignment horizontal="left"/>
    </xf>
    <xf numFmtId="0" fontId="8" fillId="2" borderId="0" xfId="6" applyFont="1" applyFill="1" applyAlignment="1" applyProtection="1">
      <alignment horizontal="left"/>
    </xf>
    <xf numFmtId="0" fontId="8" fillId="2" borderId="0" xfId="7" applyFont="1" applyFill="1" applyAlignment="1" applyProtection="1">
      <alignment horizontal="left"/>
    </xf>
    <xf numFmtId="0" fontId="4" fillId="2" borderId="11" xfId="6" applyFont="1" applyFill="1" applyBorder="1" applyAlignment="1" applyProtection="1">
      <alignment horizontal="right"/>
    </xf>
    <xf numFmtId="0" fontId="4" fillId="2" borderId="13" xfId="6" applyFont="1" applyFill="1" applyBorder="1" applyAlignment="1" applyProtection="1">
      <alignment horizontal="right"/>
    </xf>
    <xf numFmtId="0" fontId="8" fillId="2" borderId="3" xfId="6" applyFont="1" applyFill="1" applyBorder="1" applyAlignment="1" applyProtection="1">
      <alignment horizontal="center"/>
    </xf>
    <xf numFmtId="0" fontId="4" fillId="0" borderId="4" xfId="6" applyFont="1" applyBorder="1" applyAlignment="1" applyProtection="1">
      <alignment horizontal="center" vertical="center"/>
    </xf>
    <xf numFmtId="0" fontId="4" fillId="0" borderId="9" xfId="6" applyFont="1" applyBorder="1" applyAlignment="1" applyProtection="1">
      <alignment horizontal="center" vertical="center"/>
    </xf>
    <xf numFmtId="0" fontId="9" fillId="2" borderId="0" xfId="6" applyFont="1" applyFill="1" applyProtection="1"/>
    <xf numFmtId="0" fontId="4" fillId="2" borderId="21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/>
    <xf numFmtId="38" fontId="4" fillId="2" borderId="23" xfId="9" applyFont="1" applyFill="1" applyBorder="1" applyAlignment="1" applyProtection="1">
      <alignment horizontal="center"/>
    </xf>
    <xf numFmtId="38" fontId="4" fillId="2" borderId="24" xfId="9" applyFont="1" applyFill="1" applyBorder="1" applyProtection="1"/>
    <xf numFmtId="38" fontId="4" fillId="2" borderId="26" xfId="9" applyFont="1" applyFill="1" applyBorder="1" applyProtection="1"/>
    <xf numFmtId="0" fontId="7" fillId="2" borderId="0" xfId="6" applyFont="1" applyFill="1" applyProtection="1"/>
    <xf numFmtId="38" fontId="4" fillId="2" borderId="26" xfId="9" applyFont="1" applyFill="1" applyBorder="1" applyAlignment="1" applyProtection="1">
      <alignment horizontal="center"/>
    </xf>
    <xf numFmtId="38" fontId="4" fillId="2" borderId="6" xfId="9" applyFont="1" applyFill="1" applyBorder="1" applyAlignment="1" applyProtection="1">
      <alignment horizontal="right"/>
    </xf>
    <xf numFmtId="38" fontId="4" fillId="2" borderId="18" xfId="9" applyFont="1" applyFill="1" applyBorder="1" applyAlignment="1" applyProtection="1">
      <alignment horizontal="right"/>
    </xf>
    <xf numFmtId="38" fontId="4" fillId="2" borderId="2" xfId="6" applyNumberFormat="1" applyFont="1" applyFill="1" applyBorder="1" applyAlignment="1" applyProtection="1">
      <alignment horizontal="right" shrinkToFit="1"/>
    </xf>
    <xf numFmtId="38" fontId="4" fillId="2" borderId="25" xfId="9" applyFont="1" applyFill="1" applyBorder="1" applyAlignment="1" applyProtection="1">
      <alignment shrinkToFit="1"/>
    </xf>
    <xf numFmtId="9" fontId="4" fillId="2" borderId="16" xfId="6" applyNumberFormat="1" applyFont="1" applyFill="1" applyBorder="1" applyProtection="1"/>
    <xf numFmtId="0" fontId="11" fillId="2" borderId="0" xfId="6" applyFont="1" applyFill="1" applyProtection="1"/>
    <xf numFmtId="0" fontId="11" fillId="2" borderId="0" xfId="0" applyFont="1" applyFill="1" applyProtection="1"/>
    <xf numFmtId="0" fontId="4" fillId="2" borderId="19" xfId="6" applyFont="1" applyFill="1" applyBorder="1" applyAlignment="1" applyProtection="1">
      <alignment horizontal="right"/>
    </xf>
    <xf numFmtId="38" fontId="4" fillId="2" borderId="28" xfId="9" applyFont="1" applyFill="1" applyBorder="1" applyAlignment="1" applyProtection="1">
      <alignment horizontal="right"/>
    </xf>
    <xf numFmtId="0" fontId="4" fillId="2" borderId="0" xfId="6" applyFont="1" applyFill="1" applyBorder="1" applyProtection="1"/>
    <xf numFmtId="0" fontId="4" fillId="2" borderId="0" xfId="6" applyFont="1" applyFill="1" applyBorder="1" applyAlignment="1" applyProtection="1">
      <alignment horizontal="center" vertical="center" wrapText="1"/>
    </xf>
    <xf numFmtId="9" fontId="3" fillId="2" borderId="0" xfId="6" applyNumberFormat="1" applyFont="1" applyFill="1" applyBorder="1" applyAlignment="1" applyProtection="1">
      <alignment horizontal="left"/>
    </xf>
    <xf numFmtId="38" fontId="7" fillId="2" borderId="41" xfId="9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38" fontId="7" fillId="2" borderId="40" xfId="9" applyFont="1" applyFill="1" applyBorder="1" applyAlignment="1" applyProtection="1">
      <alignment horizontal="center" vertical="center" wrapText="1"/>
    </xf>
    <xf numFmtId="0" fontId="4" fillId="2" borderId="11" xfId="6" applyFont="1" applyFill="1" applyBorder="1" applyAlignment="1" applyProtection="1">
      <alignment horizontal="center" wrapText="1"/>
    </xf>
    <xf numFmtId="0" fontId="3" fillId="2" borderId="0" xfId="6" applyFont="1" applyFill="1" applyProtection="1"/>
    <xf numFmtId="0" fontId="12" fillId="2" borderId="0" xfId="7" applyFont="1" applyFill="1" applyAlignment="1" applyProtection="1">
      <alignment horizontal="left" vertical="top" wrapText="1"/>
    </xf>
    <xf numFmtId="0" fontId="4" fillId="0" borderId="0" xfId="8" applyFont="1" applyBorder="1" applyAlignment="1" applyProtection="1">
      <alignment horizontal="right" vertical="center" wrapText="1"/>
      <protection locked="0"/>
    </xf>
    <xf numFmtId="0" fontId="4" fillId="2" borderId="44" xfId="6" applyFont="1" applyFill="1" applyBorder="1" applyAlignment="1" applyProtection="1">
      <alignment horizontal="right"/>
    </xf>
    <xf numFmtId="38" fontId="4" fillId="2" borderId="45" xfId="9" applyFont="1" applyFill="1" applyBorder="1" applyAlignment="1" applyProtection="1">
      <alignment horizontal="center"/>
    </xf>
    <xf numFmtId="0" fontId="7" fillId="2" borderId="3" xfId="6" applyFont="1" applyFill="1" applyBorder="1" applyAlignment="1" applyProtection="1">
      <alignment horizontal="center"/>
    </xf>
    <xf numFmtId="38" fontId="7" fillId="2" borderId="38" xfId="9" applyFont="1" applyFill="1" applyBorder="1" applyProtection="1"/>
    <xf numFmtId="0" fontId="4" fillId="2" borderId="0" xfId="0" applyFont="1" applyFill="1" applyAlignment="1" applyProtection="1">
      <alignment vertical="center"/>
    </xf>
    <xf numFmtId="0" fontId="12" fillId="2" borderId="0" xfId="7" applyFont="1" applyFill="1" applyAlignment="1" applyProtection="1">
      <alignment horizontal="left" vertical="center" wrapText="1"/>
    </xf>
    <xf numFmtId="0" fontId="4" fillId="2" borderId="12" xfId="6" applyFont="1" applyFill="1" applyBorder="1" applyAlignment="1" applyProtection="1">
      <alignment horizontal="center" vertical="center" wrapText="1"/>
    </xf>
    <xf numFmtId="38" fontId="4" fillId="2" borderId="2" xfId="9" applyFont="1" applyFill="1" applyBorder="1" applyAlignment="1" applyProtection="1">
      <alignment horizontal="right"/>
    </xf>
    <xf numFmtId="38" fontId="4" fillId="2" borderId="10" xfId="9" applyFont="1" applyFill="1" applyBorder="1" applyAlignment="1" applyProtection="1">
      <alignment horizontal="right"/>
    </xf>
    <xf numFmtId="0" fontId="4" fillId="2" borderId="16" xfId="6" applyFont="1" applyFill="1" applyBorder="1" applyAlignment="1" applyProtection="1">
      <alignment horizontal="right"/>
    </xf>
    <xf numFmtId="0" fontId="7" fillId="2" borderId="0" xfId="6" applyFont="1" applyFill="1" applyAlignment="1" applyProtection="1">
      <alignment vertical="center"/>
    </xf>
    <xf numFmtId="0" fontId="14" fillId="2" borderId="0" xfId="7" applyFont="1" applyFill="1" applyAlignment="1" applyProtection="1">
      <alignment horizontal="left" vertical="center" wrapText="1"/>
    </xf>
    <xf numFmtId="0" fontId="3" fillId="2" borderId="0" xfId="6" applyFont="1" applyFill="1" applyAlignment="1" applyProtection="1">
      <alignment vertical="center"/>
    </xf>
    <xf numFmtId="40" fontId="10" fillId="2" borderId="0" xfId="1" applyNumberFormat="1" applyFont="1" applyFill="1" applyAlignment="1" applyProtection="1">
      <alignment vertical="center"/>
    </xf>
    <xf numFmtId="0" fontId="12" fillId="2" borderId="0" xfId="7" applyFont="1" applyFill="1" applyAlignment="1" applyProtection="1">
      <alignment vertical="center" wrapText="1"/>
    </xf>
    <xf numFmtId="38" fontId="10" fillId="2" borderId="0" xfId="0" applyNumberFormat="1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4" fillId="2" borderId="0" xfId="6" applyFont="1" applyFill="1" applyAlignment="1" applyProtection="1">
      <alignment vertical="center"/>
    </xf>
    <xf numFmtId="0" fontId="14" fillId="2" borderId="0" xfId="7" applyFont="1" applyFill="1" applyAlignment="1" applyProtection="1">
      <alignment vertical="center" wrapText="1"/>
    </xf>
    <xf numFmtId="0" fontId="8" fillId="2" borderId="0" xfId="0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/>
    <xf numFmtId="38" fontId="4" fillId="2" borderId="0" xfId="9" applyFont="1" applyFill="1" applyBorder="1" applyAlignment="1" applyProtection="1">
      <alignment horizontal="center"/>
    </xf>
    <xf numFmtId="38" fontId="4" fillId="2" borderId="0" xfId="9" applyFont="1" applyFill="1" applyBorder="1" applyProtection="1"/>
    <xf numFmtId="38" fontId="4" fillId="2" borderId="0" xfId="9" applyFont="1" applyFill="1" applyBorder="1" applyAlignment="1" applyProtection="1">
      <alignment shrinkToFit="1"/>
    </xf>
    <xf numFmtId="38" fontId="7" fillId="2" borderId="0" xfId="9" applyFont="1" applyFill="1" applyBorder="1" applyProtection="1"/>
    <xf numFmtId="38" fontId="7" fillId="2" borderId="39" xfId="9" applyFont="1" applyFill="1" applyBorder="1" applyAlignment="1" applyProtection="1">
      <alignment horizontal="center" vertical="center" wrapText="1"/>
    </xf>
    <xf numFmtId="38" fontId="7" fillId="2" borderId="0" xfId="9" applyFont="1" applyFill="1" applyBorder="1" applyAlignment="1" applyProtection="1">
      <alignment horizontal="right"/>
    </xf>
    <xf numFmtId="0" fontId="3" fillId="2" borderId="0" xfId="6" applyFont="1" applyFill="1" applyBorder="1" applyAlignment="1" applyProtection="1">
      <alignment horizontal="right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38" fontId="4" fillId="2" borderId="29" xfId="9" applyFont="1" applyFill="1" applyBorder="1" applyAlignment="1" applyProtection="1">
      <alignment horizontal="center"/>
    </xf>
    <xf numFmtId="0" fontId="13" fillId="2" borderId="0" xfId="6" applyFont="1" applyFill="1" applyAlignment="1" applyProtection="1">
      <alignment horizontal="center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38" fontId="4" fillId="2" borderId="3" xfId="6" applyNumberFormat="1" applyFont="1" applyFill="1" applyBorder="1" applyAlignment="1" applyProtection="1">
      <alignment horizontal="right" shrinkToFit="1"/>
    </xf>
    <xf numFmtId="3" fontId="16" fillId="0" borderId="6" xfId="0" applyNumberFormat="1" applyFont="1" applyBorder="1"/>
    <xf numFmtId="38" fontId="4" fillId="2" borderId="0" xfId="6" applyNumberFormat="1" applyFont="1" applyFill="1" applyProtection="1"/>
    <xf numFmtId="38" fontId="9" fillId="2" borderId="0" xfId="6" applyNumberFormat="1" applyFont="1" applyFill="1" applyProtection="1"/>
    <xf numFmtId="176" fontId="4" fillId="2" borderId="28" xfId="9" applyNumberFormat="1" applyFont="1" applyFill="1" applyBorder="1" applyAlignment="1" applyProtection="1">
      <alignment horizontal="right"/>
    </xf>
    <xf numFmtId="176" fontId="4" fillId="2" borderId="0" xfId="9" applyNumberFormat="1" applyFont="1" applyFill="1" applyBorder="1" applyAlignment="1" applyProtection="1">
      <alignment horizontal="right"/>
    </xf>
    <xf numFmtId="176" fontId="4" fillId="2" borderId="52" xfId="9" applyNumberFormat="1" applyFont="1" applyFill="1" applyBorder="1" applyAlignment="1" applyProtection="1">
      <alignment horizontal="right"/>
    </xf>
    <xf numFmtId="176" fontId="4" fillId="2" borderId="43" xfId="9" applyNumberFormat="1" applyFont="1" applyFill="1" applyBorder="1" applyAlignment="1" applyProtection="1">
      <alignment horizontal="right"/>
    </xf>
    <xf numFmtId="176" fontId="4" fillId="2" borderId="1" xfId="9" applyNumberFormat="1" applyFont="1" applyFill="1" applyBorder="1" applyAlignment="1" applyProtection="1">
      <alignment horizontal="right" shrinkToFit="1"/>
    </xf>
    <xf numFmtId="176" fontId="4" fillId="2" borderId="1" xfId="9" applyNumberFormat="1" applyFont="1" applyFill="1" applyBorder="1" applyAlignment="1" applyProtection="1">
      <alignment shrinkToFit="1"/>
    </xf>
    <xf numFmtId="176" fontId="4" fillId="2" borderId="15" xfId="9" applyNumberFormat="1" applyFont="1" applyFill="1" applyBorder="1" applyAlignment="1" applyProtection="1">
      <alignment horizontal="right" shrinkToFit="1"/>
    </xf>
    <xf numFmtId="176" fontId="4" fillId="2" borderId="3" xfId="9" applyNumberFormat="1" applyFont="1" applyFill="1" applyBorder="1" applyAlignment="1" applyProtection="1">
      <alignment horizontal="right" shrinkToFit="1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 wrapText="1"/>
    </xf>
    <xf numFmtId="0" fontId="4" fillId="2" borderId="9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/>
    </xf>
    <xf numFmtId="176" fontId="4" fillId="2" borderId="27" xfId="9" applyNumberFormat="1" applyFont="1" applyFill="1" applyBorder="1" applyAlignment="1" applyProtection="1">
      <alignment horizontal="right"/>
    </xf>
    <xf numFmtId="176" fontId="4" fillId="2" borderId="32" xfId="9" applyNumberFormat="1" applyFont="1" applyFill="1" applyBorder="1" applyAlignment="1" applyProtection="1">
      <alignment horizontal="right"/>
      <protection locked="0"/>
    </xf>
    <xf numFmtId="176" fontId="4" fillId="2" borderId="33" xfId="9" applyNumberFormat="1" applyFont="1" applyFill="1" applyBorder="1" applyAlignment="1" applyProtection="1">
      <alignment horizontal="right"/>
      <protection locked="0"/>
    </xf>
    <xf numFmtId="176" fontId="4" fillId="2" borderId="48" xfId="9" applyNumberFormat="1" applyFont="1" applyFill="1" applyBorder="1" applyAlignment="1" applyProtection="1">
      <alignment horizontal="right"/>
      <protection locked="0"/>
    </xf>
    <xf numFmtId="176" fontId="4" fillId="2" borderId="46" xfId="9" applyNumberFormat="1" applyFont="1" applyFill="1" applyBorder="1" applyAlignment="1" applyProtection="1">
      <alignment horizontal="right"/>
      <protection locked="0"/>
    </xf>
    <xf numFmtId="176" fontId="4" fillId="2" borderId="34" xfId="9" applyNumberFormat="1" applyFont="1" applyFill="1" applyBorder="1" applyAlignment="1" applyProtection="1">
      <alignment horizontal="right"/>
      <protection locked="0"/>
    </xf>
    <xf numFmtId="176" fontId="4" fillId="2" borderId="35" xfId="9" applyNumberFormat="1" applyFont="1" applyFill="1" applyBorder="1" applyAlignment="1" applyProtection="1">
      <alignment horizontal="right"/>
      <protection locked="0"/>
    </xf>
    <xf numFmtId="176" fontId="4" fillId="2" borderId="36" xfId="9" applyNumberFormat="1" applyFont="1" applyFill="1" applyBorder="1" applyAlignment="1" applyProtection="1">
      <alignment horizontal="right"/>
      <protection locked="0"/>
    </xf>
    <xf numFmtId="0" fontId="19" fillId="2" borderId="0" xfId="0" applyFont="1" applyFill="1" applyAlignment="1" applyProtection="1">
      <alignment vertical="center"/>
    </xf>
    <xf numFmtId="38" fontId="4" fillId="2" borderId="53" xfId="9" applyFont="1" applyFill="1" applyBorder="1" applyAlignment="1" applyProtection="1">
      <alignment horizontal="right"/>
    </xf>
    <xf numFmtId="38" fontId="4" fillId="2" borderId="27" xfId="9" applyFont="1" applyFill="1" applyBorder="1" applyAlignment="1" applyProtection="1">
      <alignment horizontal="right"/>
    </xf>
    <xf numFmtId="0" fontId="6" fillId="2" borderId="0" xfId="7" applyFont="1" applyFill="1" applyAlignment="1" applyProtection="1">
      <alignment horizontal="left" vertical="top" wrapText="1"/>
    </xf>
    <xf numFmtId="38" fontId="6" fillId="2" borderId="49" xfId="9" applyFont="1" applyFill="1" applyBorder="1" applyAlignment="1" applyProtection="1">
      <alignment horizontal="center" vertical="center" shrinkToFit="1"/>
    </xf>
    <xf numFmtId="38" fontId="6" fillId="2" borderId="50" xfId="9" applyFont="1" applyFill="1" applyBorder="1" applyAlignment="1" applyProtection="1">
      <alignment horizontal="center" vertical="center" shrinkToFit="1"/>
    </xf>
    <xf numFmtId="38" fontId="6" fillId="2" borderId="51" xfId="9" applyFont="1" applyFill="1" applyBorder="1" applyAlignment="1" applyProtection="1">
      <alignment horizontal="center" vertical="center" shrinkToFit="1"/>
    </xf>
    <xf numFmtId="0" fontId="4" fillId="2" borderId="14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13" fillId="2" borderId="0" xfId="6" applyFont="1" applyFill="1" applyAlignment="1" applyProtection="1">
      <alignment horizontal="center"/>
    </xf>
    <xf numFmtId="0" fontId="4" fillId="2" borderId="18" xfId="6" applyFont="1" applyFill="1" applyBorder="1" applyAlignment="1" applyProtection="1">
      <alignment horizontal="center" vertical="center" wrapText="1"/>
    </xf>
    <xf numFmtId="0" fontId="4" fillId="2" borderId="47" xfId="6" applyFont="1" applyFill="1" applyBorder="1" applyAlignment="1" applyProtection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44" xfId="6" applyFont="1" applyFill="1" applyBorder="1" applyAlignment="1" applyProtection="1">
      <alignment horizontal="center" vertical="center" wrapText="1"/>
    </xf>
    <xf numFmtId="0" fontId="4" fillId="2" borderId="16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38" fontId="4" fillId="2" borderId="19" xfId="9" applyFont="1" applyFill="1" applyBorder="1" applyAlignment="1" applyProtection="1">
      <alignment horizontal="center"/>
    </xf>
    <xf numFmtId="38" fontId="4" fillId="2" borderId="37" xfId="9" applyFont="1" applyFill="1" applyBorder="1" applyAlignment="1" applyProtection="1">
      <alignment horizontal="center"/>
    </xf>
    <xf numFmtId="38" fontId="4" fillId="2" borderId="0" xfId="9" applyNumberFormat="1" applyFont="1" applyFill="1" applyBorder="1" applyAlignment="1" applyProtection="1">
      <alignment horizontal="center"/>
    </xf>
    <xf numFmtId="0" fontId="4" fillId="2" borderId="19" xfId="6" applyFont="1" applyFill="1" applyBorder="1" applyAlignment="1" applyProtection="1">
      <alignment horizontal="center" wrapText="1"/>
    </xf>
    <xf numFmtId="0" fontId="4" fillId="2" borderId="19" xfId="6" applyFont="1" applyFill="1" applyBorder="1" applyAlignment="1" applyProtection="1">
      <alignment horizontal="center"/>
    </xf>
    <xf numFmtId="0" fontId="4" fillId="2" borderId="0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2" xfId="6" applyFont="1" applyFill="1" applyBorder="1" applyAlignment="1" applyProtection="1">
      <alignment horizontal="center" vertical="center" wrapText="1"/>
    </xf>
    <xf numFmtId="0" fontId="4" fillId="2" borderId="10" xfId="6" applyFont="1" applyFill="1" applyBorder="1" applyAlignment="1" applyProtection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6" fillId="2" borderId="7" xfId="6" applyFont="1" applyFill="1" applyBorder="1" applyAlignment="1" applyProtection="1">
      <alignment horizontal="center" vertical="center" wrapText="1"/>
    </xf>
    <xf numFmtId="0" fontId="6" fillId="2" borderId="8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177" fontId="8" fillId="2" borderId="57" xfId="0" applyNumberFormat="1" applyFont="1" applyFill="1" applyBorder="1" applyAlignment="1">
      <alignment horizontal="center" vertical="center"/>
    </xf>
    <xf numFmtId="177" fontId="8" fillId="2" borderId="58" xfId="0" applyNumberFormat="1" applyFont="1" applyFill="1" applyBorder="1" applyAlignment="1">
      <alignment horizontal="center" vertical="center"/>
    </xf>
    <xf numFmtId="177" fontId="8" fillId="2" borderId="62" xfId="0" applyNumberFormat="1" applyFont="1" applyFill="1" applyBorder="1" applyAlignment="1">
      <alignment horizontal="center" vertical="center"/>
    </xf>
    <xf numFmtId="177" fontId="8" fillId="2" borderId="63" xfId="0" applyNumberFormat="1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6" fillId="0" borderId="0" xfId="8" applyFont="1" applyBorder="1" applyAlignment="1" applyProtection="1">
      <alignment horizontal="left" vertical="center" wrapText="1"/>
    </xf>
    <xf numFmtId="38" fontId="6" fillId="2" borderId="10" xfId="9" applyFont="1" applyFill="1" applyBorder="1" applyAlignment="1" applyProtection="1">
      <alignment horizontal="center" vertical="center" shrinkToFit="1"/>
    </xf>
    <xf numFmtId="38" fontId="6" fillId="2" borderId="30" xfId="9" applyFont="1" applyFill="1" applyBorder="1" applyAlignment="1" applyProtection="1">
      <alignment horizontal="center" vertical="center" shrinkToFit="1"/>
    </xf>
    <xf numFmtId="38" fontId="6" fillId="2" borderId="31" xfId="9" applyFont="1" applyFill="1" applyBorder="1" applyAlignment="1" applyProtection="1">
      <alignment horizontal="center" vertical="center" shrinkToFit="1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19" xfId="6" applyFont="1" applyFill="1" applyBorder="1" applyAlignment="1" applyProtection="1">
      <alignment horizontal="center" vertical="center" wrapText="1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9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10" xr:uid="{00000000-0005-0000-0000-000007000000}"/>
    <cellStyle name="標準 2 2 2" xfId="6" xr:uid="{00000000-0005-0000-0000-000008000000}"/>
    <cellStyle name="標準 3" xfId="11" xr:uid="{00000000-0005-0000-0000-000009000000}"/>
    <cellStyle name="標準 4" xfId="7" xr:uid="{00000000-0005-0000-0000-00000A000000}"/>
    <cellStyle name="標準 5" xfId="12" xr:uid="{00000000-0005-0000-0000-00000B000000}"/>
    <cellStyle name="標準 6" xfId="13" xr:uid="{00000000-0005-0000-0000-00000C000000}"/>
    <cellStyle name="標準 7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2"/>
  <sheetViews>
    <sheetView showGridLines="0" showZeros="0" tabSelected="1" view="pageBreakPreview" zoomScale="75" zoomScaleNormal="75" zoomScaleSheetLayoutView="75" workbookViewId="0">
      <selection activeCell="E13" sqref="E13"/>
    </sheetView>
  </sheetViews>
  <sheetFormatPr defaultColWidth="9" defaultRowHeight="13.2" x14ac:dyDescent="0.2"/>
  <cols>
    <col min="1" max="1" width="1.109375" style="3" customWidth="1"/>
    <col min="2" max="2" width="4.77734375" style="3" customWidth="1"/>
    <col min="3" max="3" width="6.33203125" style="3" customWidth="1"/>
    <col min="4" max="5" width="10.6640625" style="3" customWidth="1"/>
    <col min="6" max="6" width="8.6640625" style="3" customWidth="1"/>
    <col min="7" max="7" width="13.77734375" style="3" customWidth="1"/>
    <col min="8" max="9" width="12.109375" style="3" customWidth="1"/>
    <col min="10" max="10" width="13.77734375" style="3" customWidth="1"/>
    <col min="11" max="11" width="10.6640625" style="3" customWidth="1"/>
    <col min="12" max="12" width="11.6640625" style="3" customWidth="1"/>
    <col min="13" max="13" width="13.33203125" style="3" customWidth="1"/>
    <col min="14" max="14" width="18.109375" style="3" customWidth="1"/>
    <col min="15" max="15" width="14.6640625" style="3" customWidth="1"/>
    <col min="16" max="16" width="18.6640625" style="3" customWidth="1"/>
    <col min="17" max="17" width="3.44140625" style="3" customWidth="1"/>
    <col min="18" max="18" width="10" style="3" customWidth="1"/>
    <col min="19" max="19" width="9" style="3"/>
    <col min="20" max="21" width="10.6640625" style="3" customWidth="1"/>
    <col min="22" max="16384" width="9" style="3"/>
  </cols>
  <sheetData>
    <row r="2" spans="2:20" ht="16.2" x14ac:dyDescent="0.2">
      <c r="B2" s="59" t="s">
        <v>27</v>
      </c>
    </row>
    <row r="3" spans="2:20" ht="16.2" x14ac:dyDescent="0.2">
      <c r="B3" s="4"/>
      <c r="C3" s="5"/>
      <c r="D3" s="5"/>
      <c r="E3" s="5"/>
      <c r="G3" s="5"/>
      <c r="H3" s="5"/>
      <c r="I3" s="5"/>
      <c r="L3" s="5"/>
    </row>
    <row r="4" spans="2:20" ht="16.2" x14ac:dyDescent="0.2">
      <c r="B4" s="4"/>
      <c r="C4" s="5"/>
      <c r="D4" s="5"/>
      <c r="E4" s="5"/>
      <c r="G4" s="5"/>
      <c r="H4" s="5"/>
      <c r="I4" s="5"/>
      <c r="L4" s="5"/>
    </row>
    <row r="5" spans="2:20" ht="21" customHeight="1" x14ac:dyDescent="0.2">
      <c r="B5" s="6"/>
      <c r="C5" s="5"/>
      <c r="D5" s="5"/>
      <c r="E5" s="5"/>
      <c r="G5" s="5"/>
      <c r="H5" s="115" t="s">
        <v>32</v>
      </c>
      <c r="I5" s="115"/>
      <c r="J5" s="115"/>
      <c r="K5" s="115"/>
      <c r="L5" s="115"/>
      <c r="M5" s="115"/>
      <c r="N5" s="69"/>
      <c r="O5" s="69"/>
    </row>
    <row r="6" spans="2:20" ht="16.2" x14ac:dyDescent="0.2">
      <c r="B6" s="6"/>
      <c r="C6" s="5"/>
      <c r="D6" s="5"/>
      <c r="E6" s="5"/>
      <c r="G6" s="5"/>
      <c r="H6" s="5"/>
      <c r="I6" s="5"/>
      <c r="K6" s="73"/>
      <c r="L6" s="73"/>
      <c r="M6" s="73"/>
      <c r="N6" s="69"/>
      <c r="O6" s="69"/>
    </row>
    <row r="7" spans="2:20" ht="16.2" x14ac:dyDescent="0.2">
      <c r="B7" s="6"/>
      <c r="C7" s="5"/>
      <c r="D7" s="5"/>
      <c r="E7" s="5"/>
      <c r="G7" s="5"/>
      <c r="H7" s="5"/>
      <c r="I7" s="5"/>
      <c r="L7" s="5"/>
      <c r="N7" s="78"/>
      <c r="O7" s="38"/>
    </row>
    <row r="8" spans="2:20" ht="16.2" x14ac:dyDescent="0.2">
      <c r="B8" s="6" t="s">
        <v>37</v>
      </c>
      <c r="C8" s="5"/>
      <c r="D8" s="5"/>
      <c r="E8" s="5"/>
      <c r="G8" s="5"/>
      <c r="H8" s="5"/>
      <c r="I8" s="5"/>
      <c r="L8" s="5"/>
      <c r="P8" s="29"/>
    </row>
    <row r="9" spans="2:20" ht="27" customHeight="1" x14ac:dyDescent="0.2">
      <c r="B9" s="123" t="s">
        <v>1</v>
      </c>
      <c r="C9" s="124"/>
      <c r="D9" s="139" t="s">
        <v>2</v>
      </c>
      <c r="E9" s="139"/>
      <c r="F9" s="139"/>
      <c r="G9" s="139"/>
      <c r="H9" s="139"/>
      <c r="I9" s="140"/>
      <c r="J9" s="140"/>
      <c r="K9" s="113" t="s">
        <v>3</v>
      </c>
      <c r="L9" s="114"/>
      <c r="M9" s="114"/>
      <c r="N9" s="141" t="s">
        <v>30</v>
      </c>
      <c r="O9" s="129"/>
      <c r="P9" s="131"/>
    </row>
    <row r="10" spans="2:20" ht="25.5" customHeight="1" x14ac:dyDescent="0.2">
      <c r="B10" s="125"/>
      <c r="C10" s="124"/>
      <c r="D10" s="132" t="s">
        <v>18</v>
      </c>
      <c r="E10" s="133"/>
      <c r="F10" s="133"/>
      <c r="G10" s="134"/>
      <c r="H10" s="135" t="s">
        <v>50</v>
      </c>
      <c r="I10" s="136"/>
      <c r="J10" s="137" t="s">
        <v>25</v>
      </c>
      <c r="K10" s="116" t="s">
        <v>35</v>
      </c>
      <c r="L10" s="119" t="s">
        <v>36</v>
      </c>
      <c r="M10" s="119" t="s">
        <v>39</v>
      </c>
      <c r="N10" s="139"/>
      <c r="O10" s="130"/>
      <c r="P10" s="131"/>
      <c r="T10" s="76"/>
    </row>
    <row r="11" spans="2:20" ht="45" customHeight="1" x14ac:dyDescent="0.2">
      <c r="B11" s="125"/>
      <c r="C11" s="124"/>
      <c r="D11" s="74" t="s">
        <v>20</v>
      </c>
      <c r="E11" s="75" t="s">
        <v>19</v>
      </c>
      <c r="F11" s="75" t="s">
        <v>21</v>
      </c>
      <c r="G11" s="119" t="s">
        <v>23</v>
      </c>
      <c r="H11" s="77" t="s">
        <v>22</v>
      </c>
      <c r="I11" s="119" t="s">
        <v>24</v>
      </c>
      <c r="J11" s="138"/>
      <c r="K11" s="117"/>
      <c r="L11" s="120"/>
      <c r="M11" s="120"/>
      <c r="N11" s="142"/>
      <c r="O11" s="130"/>
      <c r="P11" s="30"/>
      <c r="T11" s="30"/>
    </row>
    <row r="12" spans="2:20" ht="30" customHeight="1" thickBot="1" x14ac:dyDescent="0.25">
      <c r="B12" s="70" t="s">
        <v>5</v>
      </c>
      <c r="C12" s="71" t="s">
        <v>6</v>
      </c>
      <c r="D12" s="7" t="s">
        <v>10</v>
      </c>
      <c r="E12" s="27" t="s">
        <v>16</v>
      </c>
      <c r="F12" s="24"/>
      <c r="G12" s="122"/>
      <c r="H12" s="39" t="s">
        <v>16</v>
      </c>
      <c r="I12" s="122"/>
      <c r="J12" s="7" t="s">
        <v>7</v>
      </c>
      <c r="K12" s="118"/>
      <c r="L12" s="121"/>
      <c r="M12" s="122"/>
      <c r="N12" s="48" t="s">
        <v>7</v>
      </c>
      <c r="O12" s="27"/>
      <c r="P12" s="27"/>
      <c r="T12" s="29"/>
    </row>
    <row r="13" spans="2:20" ht="20.100000000000001" customHeight="1" x14ac:dyDescent="0.2">
      <c r="B13" s="79" t="s">
        <v>51</v>
      </c>
      <c r="C13" s="41">
        <v>12</v>
      </c>
      <c r="D13" s="28">
        <v>117</v>
      </c>
      <c r="E13" s="99"/>
      <c r="F13" s="110" t="s">
        <v>11</v>
      </c>
      <c r="G13" s="84">
        <f>ROUNDDOWN(D13*E13*0.85,2)</f>
        <v>0</v>
      </c>
      <c r="H13" s="102"/>
      <c r="I13" s="85">
        <f>ROUNDDOWN(D13*H13,2)</f>
        <v>0</v>
      </c>
      <c r="J13" s="89">
        <f>SUM(G13,I13)</f>
        <v>0</v>
      </c>
      <c r="K13" s="20">
        <v>37550</v>
      </c>
      <c r="L13" s="99"/>
      <c r="M13" s="88">
        <f>ROUNDDOWN(K13*L13,2)</f>
        <v>0</v>
      </c>
      <c r="N13" s="80">
        <f>INT(J13+M13)</f>
        <v>0</v>
      </c>
      <c r="O13" s="126"/>
      <c r="P13" s="128"/>
      <c r="R13" s="82"/>
      <c r="T13" s="29"/>
    </row>
    <row r="14" spans="2:20" ht="20.100000000000001" customHeight="1" x14ac:dyDescent="0.2">
      <c r="B14" s="10" t="s">
        <v>55</v>
      </c>
      <c r="C14" s="41">
        <v>1</v>
      </c>
      <c r="D14" s="28">
        <v>117</v>
      </c>
      <c r="E14" s="100"/>
      <c r="F14" s="111"/>
      <c r="G14" s="84">
        <f>ROUNDDOWN(D14*E14*0.85,2)</f>
        <v>0</v>
      </c>
      <c r="H14" s="103"/>
      <c r="I14" s="86">
        <f>ROUNDDOWN(D14*H14,2)</f>
        <v>0</v>
      </c>
      <c r="J14" s="89">
        <f t="shared" ref="J14:J24" si="0">SUM(G14,I14)</f>
        <v>0</v>
      </c>
      <c r="K14" s="20">
        <v>43510</v>
      </c>
      <c r="L14" s="100"/>
      <c r="M14" s="88">
        <f>ROUNDDOWN(K14*L14,2)</f>
        <v>0</v>
      </c>
      <c r="N14" s="80">
        <f t="shared" ref="N14:N24" si="1">INT(J14+M14)</f>
        <v>0</v>
      </c>
      <c r="O14" s="126"/>
      <c r="P14" s="128"/>
      <c r="R14" s="82"/>
      <c r="T14" s="76"/>
    </row>
    <row r="15" spans="2:20" ht="20.100000000000001" customHeight="1" x14ac:dyDescent="0.2">
      <c r="B15" s="11"/>
      <c r="C15" s="41">
        <v>2</v>
      </c>
      <c r="D15" s="28">
        <v>117</v>
      </c>
      <c r="E15" s="100"/>
      <c r="F15" s="111"/>
      <c r="G15" s="84">
        <f t="shared" ref="G15:G24" si="2">ROUNDDOWN(D15*E15*0.85,2)</f>
        <v>0</v>
      </c>
      <c r="H15" s="103"/>
      <c r="I15" s="85">
        <f t="shared" ref="I15:I24" si="3">ROUNDDOWN(D15*H15,2)</f>
        <v>0</v>
      </c>
      <c r="J15" s="89">
        <f t="shared" si="0"/>
        <v>0</v>
      </c>
      <c r="K15" s="81">
        <v>46190</v>
      </c>
      <c r="L15" s="100"/>
      <c r="M15" s="88">
        <f t="shared" ref="M15:M24" si="4">ROUNDDOWN(K15*L15,2)</f>
        <v>0</v>
      </c>
      <c r="N15" s="80">
        <f t="shared" si="1"/>
        <v>0</v>
      </c>
      <c r="O15" s="126"/>
      <c r="P15" s="128"/>
    </row>
    <row r="16" spans="2:20" ht="20.100000000000001" customHeight="1" x14ac:dyDescent="0.2">
      <c r="B16" s="11"/>
      <c r="C16" s="41">
        <v>3</v>
      </c>
      <c r="D16" s="28">
        <v>117</v>
      </c>
      <c r="E16" s="100"/>
      <c r="F16" s="111"/>
      <c r="G16" s="84">
        <f t="shared" si="2"/>
        <v>0</v>
      </c>
      <c r="H16" s="103"/>
      <c r="I16" s="86">
        <f t="shared" si="3"/>
        <v>0</v>
      </c>
      <c r="J16" s="89">
        <f t="shared" si="0"/>
        <v>0</v>
      </c>
      <c r="K16" s="20">
        <v>43200</v>
      </c>
      <c r="L16" s="100"/>
      <c r="M16" s="88">
        <f t="shared" si="4"/>
        <v>0</v>
      </c>
      <c r="N16" s="80">
        <f t="shared" si="1"/>
        <v>0</v>
      </c>
      <c r="O16" s="126"/>
      <c r="P16" s="128"/>
    </row>
    <row r="17" spans="2:18" ht="20.100000000000001" customHeight="1" x14ac:dyDescent="0.2">
      <c r="B17" s="11"/>
      <c r="C17" s="41">
        <v>4</v>
      </c>
      <c r="D17" s="28">
        <v>117</v>
      </c>
      <c r="E17" s="100"/>
      <c r="F17" s="111"/>
      <c r="G17" s="84">
        <f t="shared" si="2"/>
        <v>0</v>
      </c>
      <c r="H17" s="103"/>
      <c r="I17" s="85">
        <f t="shared" si="3"/>
        <v>0</v>
      </c>
      <c r="J17" s="89">
        <f t="shared" si="0"/>
        <v>0</v>
      </c>
      <c r="K17" s="20">
        <v>41980</v>
      </c>
      <c r="L17" s="100"/>
      <c r="M17" s="88">
        <f t="shared" si="4"/>
        <v>0</v>
      </c>
      <c r="N17" s="80">
        <f t="shared" si="1"/>
        <v>0</v>
      </c>
      <c r="O17" s="126"/>
      <c r="P17" s="128"/>
    </row>
    <row r="18" spans="2:18" ht="20.100000000000001" customHeight="1" x14ac:dyDescent="0.2">
      <c r="B18" s="11"/>
      <c r="C18" s="41">
        <v>5</v>
      </c>
      <c r="D18" s="107">
        <v>117</v>
      </c>
      <c r="E18" s="100"/>
      <c r="F18" s="111"/>
      <c r="G18" s="84">
        <f t="shared" si="2"/>
        <v>0</v>
      </c>
      <c r="H18" s="103"/>
      <c r="I18" s="86">
        <f t="shared" si="3"/>
        <v>0</v>
      </c>
      <c r="J18" s="89">
        <f t="shared" si="0"/>
        <v>0</v>
      </c>
      <c r="K18" s="21">
        <v>36020</v>
      </c>
      <c r="L18" s="100"/>
      <c r="M18" s="88">
        <f t="shared" si="4"/>
        <v>0</v>
      </c>
      <c r="N18" s="80">
        <f t="shared" si="1"/>
        <v>0</v>
      </c>
      <c r="O18" s="126"/>
      <c r="P18" s="128"/>
    </row>
    <row r="19" spans="2:18" ht="20.100000000000001" customHeight="1" x14ac:dyDescent="0.2">
      <c r="B19" s="11"/>
      <c r="C19" s="41">
        <v>6</v>
      </c>
      <c r="D19" s="107">
        <v>117</v>
      </c>
      <c r="E19" s="100"/>
      <c r="F19" s="111"/>
      <c r="G19" s="84">
        <f t="shared" si="2"/>
        <v>0</v>
      </c>
      <c r="H19" s="103"/>
      <c r="I19" s="85">
        <f t="shared" si="3"/>
        <v>0</v>
      </c>
      <c r="J19" s="89">
        <f t="shared" si="0"/>
        <v>0</v>
      </c>
      <c r="K19" s="21">
        <v>41260</v>
      </c>
      <c r="L19" s="100"/>
      <c r="M19" s="88">
        <f t="shared" si="4"/>
        <v>0</v>
      </c>
      <c r="N19" s="80">
        <f t="shared" si="1"/>
        <v>0</v>
      </c>
      <c r="O19" s="126"/>
      <c r="P19" s="128"/>
    </row>
    <row r="20" spans="2:18" ht="20.100000000000001" customHeight="1" x14ac:dyDescent="0.2">
      <c r="B20" s="11"/>
      <c r="C20" s="41">
        <v>7</v>
      </c>
      <c r="D20" s="107">
        <v>117</v>
      </c>
      <c r="E20" s="100"/>
      <c r="F20" s="111"/>
      <c r="G20" s="84">
        <f t="shared" si="2"/>
        <v>0</v>
      </c>
      <c r="H20" s="103"/>
      <c r="I20" s="86">
        <f t="shared" si="3"/>
        <v>0</v>
      </c>
      <c r="J20" s="89">
        <f t="shared" si="0"/>
        <v>0</v>
      </c>
      <c r="K20" s="21">
        <v>48720</v>
      </c>
      <c r="L20" s="103"/>
      <c r="M20" s="88">
        <f t="shared" si="4"/>
        <v>0</v>
      </c>
      <c r="N20" s="80">
        <f t="shared" si="1"/>
        <v>0</v>
      </c>
      <c r="O20" s="126"/>
      <c r="P20" s="128"/>
    </row>
    <row r="21" spans="2:18" ht="20.100000000000001" customHeight="1" x14ac:dyDescent="0.2">
      <c r="B21" s="11"/>
      <c r="C21" s="41">
        <v>8</v>
      </c>
      <c r="D21" s="107">
        <v>117</v>
      </c>
      <c r="E21" s="100"/>
      <c r="F21" s="111"/>
      <c r="G21" s="84">
        <f t="shared" si="2"/>
        <v>0</v>
      </c>
      <c r="H21" s="103"/>
      <c r="I21" s="85">
        <f t="shared" si="3"/>
        <v>0</v>
      </c>
      <c r="J21" s="89">
        <f t="shared" si="0"/>
        <v>0</v>
      </c>
      <c r="K21" s="21">
        <v>58030</v>
      </c>
      <c r="L21" s="104"/>
      <c r="M21" s="88">
        <f t="shared" si="4"/>
        <v>0</v>
      </c>
      <c r="N21" s="80">
        <f t="shared" si="1"/>
        <v>0</v>
      </c>
      <c r="O21" s="126"/>
      <c r="P21" s="128"/>
    </row>
    <row r="22" spans="2:18" ht="20.100000000000001" customHeight="1" x14ac:dyDescent="0.2">
      <c r="B22" s="79"/>
      <c r="C22" s="41">
        <v>9</v>
      </c>
      <c r="D22" s="28">
        <v>117</v>
      </c>
      <c r="E22" s="100"/>
      <c r="F22" s="111"/>
      <c r="G22" s="84">
        <f t="shared" si="2"/>
        <v>0</v>
      </c>
      <c r="H22" s="103"/>
      <c r="I22" s="86">
        <f t="shared" si="3"/>
        <v>0</v>
      </c>
      <c r="J22" s="89">
        <f t="shared" si="0"/>
        <v>0</v>
      </c>
      <c r="K22" s="20">
        <v>60120</v>
      </c>
      <c r="L22" s="103"/>
      <c r="M22" s="88">
        <f t="shared" si="4"/>
        <v>0</v>
      </c>
      <c r="N22" s="80">
        <f t="shared" si="1"/>
        <v>0</v>
      </c>
      <c r="O22" s="126"/>
      <c r="P22" s="128"/>
      <c r="R22" s="83"/>
    </row>
    <row r="23" spans="2:18" ht="20.100000000000001" customHeight="1" x14ac:dyDescent="0.2">
      <c r="B23" s="79"/>
      <c r="C23" s="41">
        <v>10</v>
      </c>
      <c r="D23" s="28">
        <v>117</v>
      </c>
      <c r="E23" s="100"/>
      <c r="F23" s="111"/>
      <c r="G23" s="84">
        <f t="shared" si="2"/>
        <v>0</v>
      </c>
      <c r="H23" s="103"/>
      <c r="I23" s="85">
        <f t="shared" si="3"/>
        <v>0</v>
      </c>
      <c r="J23" s="89">
        <f t="shared" si="0"/>
        <v>0</v>
      </c>
      <c r="K23" s="20">
        <v>54630</v>
      </c>
      <c r="L23" s="104"/>
      <c r="M23" s="88">
        <f t="shared" si="4"/>
        <v>0</v>
      </c>
      <c r="N23" s="80">
        <f t="shared" si="1"/>
        <v>0</v>
      </c>
      <c r="O23" s="126"/>
      <c r="P23" s="128"/>
    </row>
    <row r="24" spans="2:18" ht="20.100000000000001" customHeight="1" thickBot="1" x14ac:dyDescent="0.25">
      <c r="B24" s="79"/>
      <c r="C24" s="41">
        <v>11</v>
      </c>
      <c r="D24" s="108">
        <v>117</v>
      </c>
      <c r="E24" s="101"/>
      <c r="F24" s="112"/>
      <c r="G24" s="98">
        <f t="shared" si="2"/>
        <v>0</v>
      </c>
      <c r="H24" s="103"/>
      <c r="I24" s="87">
        <f t="shared" si="3"/>
        <v>0</v>
      </c>
      <c r="J24" s="89">
        <f t="shared" si="0"/>
        <v>0</v>
      </c>
      <c r="K24" s="20">
        <v>44120</v>
      </c>
      <c r="L24" s="105"/>
      <c r="M24" s="88">
        <f t="shared" si="4"/>
        <v>0</v>
      </c>
      <c r="N24" s="80">
        <f t="shared" si="1"/>
        <v>0</v>
      </c>
      <c r="O24" s="127"/>
      <c r="P24" s="128"/>
    </row>
    <row r="25" spans="2:18" ht="47.25" customHeight="1" thickTop="1" thickBot="1" x14ac:dyDescent="0.25">
      <c r="B25" s="13" t="s">
        <v>9</v>
      </c>
      <c r="C25" s="14"/>
      <c r="D25" s="15"/>
      <c r="E25" s="72"/>
      <c r="F25" s="19"/>
      <c r="G25" s="72"/>
      <c r="H25" s="40"/>
      <c r="I25" s="72"/>
      <c r="J25" s="16"/>
      <c r="K25" s="23">
        <f>SUM(K13:K24)</f>
        <v>555330</v>
      </c>
      <c r="L25" s="72"/>
      <c r="M25" s="17"/>
      <c r="N25" s="42">
        <f>SUM(N13:N24)</f>
        <v>0</v>
      </c>
      <c r="O25" s="34" t="s">
        <v>34</v>
      </c>
      <c r="P25" s="32"/>
    </row>
    <row r="26" spans="2:18" ht="25.5" customHeight="1" x14ac:dyDescent="0.2">
      <c r="B26" s="60"/>
      <c r="C26" s="61"/>
      <c r="D26" s="62"/>
      <c r="E26" s="62"/>
      <c r="F26" s="62"/>
      <c r="G26" s="62"/>
      <c r="H26" s="62"/>
      <c r="I26" s="62"/>
      <c r="J26" s="63"/>
      <c r="K26" s="64"/>
      <c r="L26" s="62"/>
      <c r="M26" s="63"/>
      <c r="N26" s="65"/>
      <c r="O26" s="66"/>
      <c r="P26" s="67"/>
    </row>
    <row r="27" spans="2:18" ht="15.75" customHeight="1" x14ac:dyDescent="0.2">
      <c r="B27" s="18"/>
      <c r="O27" s="68"/>
      <c r="P27" s="31"/>
      <c r="R27" s="25"/>
    </row>
    <row r="28" spans="2:18" s="1" customFormat="1" ht="19.5" customHeight="1" x14ac:dyDescent="0.2">
      <c r="B28" s="2" t="s">
        <v>0</v>
      </c>
      <c r="R28" s="26"/>
    </row>
    <row r="29" spans="2:18" s="43" customFormat="1" ht="21" customHeight="1" x14ac:dyDescent="0.2">
      <c r="C29" s="56" t="s">
        <v>15</v>
      </c>
      <c r="D29" s="57"/>
      <c r="E29" s="57"/>
      <c r="F29" s="57"/>
      <c r="G29" s="57"/>
      <c r="H29" s="57"/>
      <c r="I29" s="57"/>
      <c r="J29" s="57"/>
      <c r="K29" s="57"/>
      <c r="L29" s="57"/>
      <c r="M29" s="51"/>
      <c r="Q29" s="52"/>
    </row>
    <row r="30" spans="2:18" s="43" customFormat="1" ht="21" customHeight="1" x14ac:dyDescent="0.2">
      <c r="C30" s="56" t="s">
        <v>46</v>
      </c>
      <c r="D30" s="58"/>
      <c r="E30" s="58"/>
      <c r="F30" s="58"/>
      <c r="G30" s="58"/>
      <c r="H30" s="58"/>
      <c r="I30" s="58"/>
      <c r="J30" s="58"/>
      <c r="K30" s="58"/>
      <c r="L30" s="58"/>
      <c r="M30" s="53"/>
      <c r="Q30" s="54"/>
    </row>
    <row r="31" spans="2:18" s="43" customFormat="1" ht="21" customHeight="1" x14ac:dyDescent="0.2">
      <c r="C31" s="56" t="s">
        <v>45</v>
      </c>
      <c r="D31" s="58"/>
      <c r="E31" s="58"/>
      <c r="F31" s="58"/>
      <c r="G31" s="58"/>
      <c r="H31" s="58"/>
      <c r="I31" s="58"/>
      <c r="J31" s="58"/>
      <c r="K31" s="58"/>
      <c r="L31" s="58"/>
      <c r="M31" s="53"/>
    </row>
    <row r="32" spans="2:18" s="43" customFormat="1" ht="21" customHeight="1" x14ac:dyDescent="0.2">
      <c r="C32" s="56" t="s">
        <v>40</v>
      </c>
      <c r="D32" s="58"/>
      <c r="E32" s="58"/>
      <c r="F32" s="58"/>
      <c r="G32" s="58"/>
      <c r="H32" s="58"/>
      <c r="I32" s="58"/>
      <c r="J32" s="58"/>
      <c r="K32" s="58"/>
      <c r="L32" s="58"/>
      <c r="M32" s="53"/>
    </row>
    <row r="33" spans="2:13" s="43" customFormat="1" ht="21" customHeight="1" x14ac:dyDescent="0.2">
      <c r="C33" s="106" t="s">
        <v>52</v>
      </c>
      <c r="D33" s="50"/>
      <c r="E33" s="50"/>
      <c r="F33" s="50"/>
      <c r="G33" s="50"/>
      <c r="H33" s="50"/>
      <c r="I33" s="50"/>
      <c r="J33" s="50"/>
      <c r="K33" s="50"/>
      <c r="L33" s="50"/>
      <c r="M33" s="44"/>
    </row>
    <row r="34" spans="2:13" s="43" customFormat="1" ht="21" customHeight="1" x14ac:dyDescent="0.2">
      <c r="C34" s="49" t="s">
        <v>38</v>
      </c>
      <c r="D34" s="50"/>
      <c r="E34" s="50"/>
      <c r="F34" s="50"/>
      <c r="G34" s="50"/>
      <c r="H34" s="50"/>
      <c r="I34" s="50"/>
      <c r="J34" s="50"/>
      <c r="K34" s="50"/>
      <c r="L34" s="50"/>
      <c r="M34" s="44"/>
    </row>
    <row r="35" spans="2:13" s="1" customFormat="1" ht="18" customHeight="1" x14ac:dyDescent="0.2">
      <c r="C35" s="49" t="s">
        <v>44</v>
      </c>
      <c r="D35" s="37"/>
      <c r="E35" s="37"/>
      <c r="F35" s="37"/>
      <c r="G35" s="37"/>
      <c r="H35" s="37"/>
      <c r="I35" s="37"/>
      <c r="J35" s="37"/>
      <c r="K35" s="37"/>
      <c r="L35" s="37"/>
    </row>
    <row r="36" spans="2:13" s="1" customFormat="1" ht="18" customHeight="1" x14ac:dyDescent="0.2">
      <c r="C36" s="3"/>
      <c r="D36" s="37"/>
      <c r="E36" s="37"/>
      <c r="F36" s="37"/>
      <c r="G36" s="37"/>
      <c r="H36" s="37"/>
      <c r="I36" s="37"/>
      <c r="J36" s="37"/>
      <c r="K36" s="37"/>
      <c r="L36" s="37"/>
    </row>
    <row r="37" spans="2:13" s="1" customFormat="1" ht="18" customHeight="1" x14ac:dyDescent="0.2">
      <c r="C37" s="3"/>
      <c r="D37" s="37"/>
      <c r="E37" s="37"/>
      <c r="F37" s="37"/>
      <c r="G37" s="37"/>
      <c r="H37" s="37"/>
      <c r="I37" s="37"/>
      <c r="J37" s="37"/>
      <c r="K37" s="37"/>
      <c r="L37" s="37"/>
    </row>
    <row r="38" spans="2:13" s="36" customFormat="1" ht="20.100000000000001" customHeight="1" x14ac:dyDescent="0.2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</row>
    <row r="39" spans="2:13" s="36" customFormat="1" ht="20.100000000000001" customHeight="1" x14ac:dyDescent="0.2"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</row>
    <row r="40" spans="2:13" s="36" customFormat="1" ht="20.100000000000001" customHeight="1" x14ac:dyDescent="0.2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2:13" s="36" customFormat="1" ht="20.100000000000001" customHeight="1" x14ac:dyDescent="0.2"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2:13" ht="14.4" x14ac:dyDescent="0.2">
      <c r="C42" s="12"/>
    </row>
  </sheetData>
  <sheetProtection algorithmName="SHA-512" hashValue="bAkMiZiE1tQiOUWfHMmocXYegIfOZbNDujFX+Sb1kswIjxVNSeAM/FREOWE6cK2kqjOGvTwlDyyEnyiZYZxR0w==" saltValue="G+loHxiG56nW8flHqyTT4w==" spinCount="100000" sheet="1" selectLockedCells="1"/>
  <mergeCells count="20">
    <mergeCell ref="O13:O24"/>
    <mergeCell ref="P13:P24"/>
    <mergeCell ref="O9:O11"/>
    <mergeCell ref="P9:P10"/>
    <mergeCell ref="D10:G10"/>
    <mergeCell ref="H10:I10"/>
    <mergeCell ref="J10:J11"/>
    <mergeCell ref="G11:G12"/>
    <mergeCell ref="D9:J9"/>
    <mergeCell ref="N9:N11"/>
    <mergeCell ref="I11:I12"/>
    <mergeCell ref="B38:M41"/>
    <mergeCell ref="F13:F24"/>
    <mergeCell ref="K9:M9"/>
    <mergeCell ref="H5:J5"/>
    <mergeCell ref="K10:K12"/>
    <mergeCell ref="L10:L12"/>
    <mergeCell ref="M10:M12"/>
    <mergeCell ref="K5:M5"/>
    <mergeCell ref="B9:C11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6"/>
  <sheetViews>
    <sheetView showGridLines="0" showZeros="0" view="pageBreakPreview" zoomScale="85" zoomScaleNormal="75" zoomScaleSheetLayoutView="85" workbookViewId="0">
      <selection activeCell="E13" sqref="E13"/>
    </sheetView>
  </sheetViews>
  <sheetFormatPr defaultColWidth="9" defaultRowHeight="13.2" x14ac:dyDescent="0.2"/>
  <cols>
    <col min="1" max="1" width="2.44140625" style="3" customWidth="1"/>
    <col min="2" max="2" width="4.77734375" style="3" customWidth="1"/>
    <col min="3" max="3" width="6.33203125" style="3" customWidth="1"/>
    <col min="4" max="4" width="10.6640625" style="3" customWidth="1"/>
    <col min="5" max="5" width="11.88671875" style="3" customWidth="1"/>
    <col min="6" max="6" width="10.6640625" style="3" customWidth="1"/>
    <col min="7" max="7" width="12.6640625" style="3" customWidth="1"/>
    <col min="8" max="8" width="10.6640625" style="3" customWidth="1"/>
    <col min="9" max="9" width="14.77734375" style="3" customWidth="1"/>
    <col min="10" max="10" width="14.6640625" style="3" customWidth="1"/>
    <col min="11" max="11" width="19.33203125" style="3" customWidth="1"/>
    <col min="12" max="13" width="18.6640625" style="3" customWidth="1"/>
    <col min="14" max="14" width="3.44140625" style="3" customWidth="1"/>
    <col min="15" max="15" width="10" style="3" customWidth="1"/>
    <col min="16" max="16" width="9" style="3"/>
    <col min="17" max="18" width="10.6640625" style="3" customWidth="1"/>
    <col min="19" max="16384" width="9" style="3"/>
  </cols>
  <sheetData>
    <row r="1" spans="2:13" ht="15.75" customHeight="1" x14ac:dyDescent="0.2">
      <c r="B1" s="59" t="s">
        <v>17</v>
      </c>
    </row>
    <row r="2" spans="2:13" ht="16.2" x14ac:dyDescent="0.2">
      <c r="B2" s="4"/>
      <c r="C2" s="5"/>
      <c r="D2" s="5"/>
      <c r="E2" s="5"/>
      <c r="I2" s="5"/>
    </row>
    <row r="3" spans="2:13" ht="16.2" x14ac:dyDescent="0.2">
      <c r="B3" s="6"/>
      <c r="C3" s="5"/>
      <c r="D3" s="5"/>
      <c r="E3" s="5"/>
      <c r="I3" s="5"/>
      <c r="J3" s="96"/>
      <c r="K3" s="96"/>
      <c r="L3" s="96"/>
    </row>
    <row r="4" spans="2:13" ht="16.2" x14ac:dyDescent="0.2">
      <c r="B4" s="6"/>
      <c r="C4" s="5"/>
      <c r="D4" s="5"/>
      <c r="E4" s="5"/>
      <c r="F4" s="115" t="s">
        <v>32</v>
      </c>
      <c r="G4" s="115"/>
      <c r="H4" s="115"/>
      <c r="I4" s="115"/>
      <c r="J4" s="94"/>
      <c r="K4" s="94"/>
      <c r="L4" s="38"/>
    </row>
    <row r="5" spans="2:13" ht="17.25" customHeight="1" x14ac:dyDescent="0.2">
      <c r="B5" s="6"/>
      <c r="C5" s="5"/>
      <c r="D5" s="5"/>
      <c r="E5" s="5"/>
      <c r="I5" s="5"/>
      <c r="J5" s="153"/>
      <c r="K5" s="94"/>
      <c r="L5" s="38"/>
    </row>
    <row r="6" spans="2:13" ht="16.2" x14ac:dyDescent="0.2">
      <c r="B6" s="6"/>
      <c r="C6" s="5"/>
      <c r="D6" s="5"/>
      <c r="E6" s="5"/>
      <c r="I6" s="5"/>
      <c r="J6" s="153"/>
      <c r="K6" s="94"/>
      <c r="L6" s="38"/>
    </row>
    <row r="7" spans="2:13" ht="16.2" x14ac:dyDescent="0.2">
      <c r="B7" s="6"/>
      <c r="C7" s="5"/>
      <c r="D7" s="5"/>
      <c r="E7" s="5"/>
      <c r="I7" s="5"/>
      <c r="J7" s="153"/>
      <c r="K7" s="94"/>
      <c r="L7" s="38"/>
    </row>
    <row r="8" spans="2:13" ht="16.2" x14ac:dyDescent="0.2">
      <c r="B8" s="6" t="s">
        <v>56</v>
      </c>
      <c r="C8" s="5"/>
      <c r="D8" s="5"/>
      <c r="E8" s="5"/>
      <c r="I8" s="5"/>
      <c r="M8" s="29"/>
    </row>
    <row r="9" spans="2:13" ht="27" customHeight="1" x14ac:dyDescent="0.2">
      <c r="B9" s="123" t="s">
        <v>1</v>
      </c>
      <c r="C9" s="124"/>
      <c r="D9" s="139" t="s">
        <v>2</v>
      </c>
      <c r="E9" s="139"/>
      <c r="F9" s="139"/>
      <c r="G9" s="140"/>
      <c r="H9" s="113" t="s">
        <v>31</v>
      </c>
      <c r="I9" s="114"/>
      <c r="J9" s="114"/>
      <c r="K9" s="141" t="s">
        <v>26</v>
      </c>
      <c r="L9" s="129"/>
      <c r="M9" s="131"/>
    </row>
    <row r="10" spans="2:13" ht="25.5" customHeight="1" x14ac:dyDescent="0.2">
      <c r="B10" s="125"/>
      <c r="C10" s="124"/>
      <c r="D10" s="132" t="s">
        <v>12</v>
      </c>
      <c r="E10" s="119" t="s">
        <v>19</v>
      </c>
      <c r="F10" s="142" t="s">
        <v>4</v>
      </c>
      <c r="G10" s="137" t="s">
        <v>14</v>
      </c>
      <c r="H10" s="116" t="s">
        <v>41</v>
      </c>
      <c r="I10" s="119" t="s">
        <v>33</v>
      </c>
      <c r="J10" s="132" t="s">
        <v>42</v>
      </c>
      <c r="K10" s="139"/>
      <c r="L10" s="130"/>
      <c r="M10" s="131"/>
    </row>
    <row r="11" spans="2:13" ht="30" customHeight="1" x14ac:dyDescent="0.2">
      <c r="B11" s="125"/>
      <c r="C11" s="124"/>
      <c r="D11" s="157"/>
      <c r="E11" s="120"/>
      <c r="F11" s="158"/>
      <c r="G11" s="138"/>
      <c r="H11" s="117"/>
      <c r="I11" s="120"/>
      <c r="J11" s="159"/>
      <c r="K11" s="142"/>
      <c r="L11" s="130"/>
      <c r="M11" s="30"/>
    </row>
    <row r="12" spans="2:13" ht="30" customHeight="1" thickBot="1" x14ac:dyDescent="0.25">
      <c r="B12" s="93" t="s">
        <v>5</v>
      </c>
      <c r="C12" s="92" t="s">
        <v>6</v>
      </c>
      <c r="D12" s="7" t="s">
        <v>10</v>
      </c>
      <c r="E12" s="27" t="s">
        <v>16</v>
      </c>
      <c r="F12" s="24"/>
      <c r="G12" s="8" t="s">
        <v>7</v>
      </c>
      <c r="H12" s="45" t="s">
        <v>28</v>
      </c>
      <c r="I12" s="27" t="s">
        <v>13</v>
      </c>
      <c r="J12" s="35" t="s">
        <v>29</v>
      </c>
      <c r="K12" s="48" t="s">
        <v>7</v>
      </c>
      <c r="L12" s="27"/>
      <c r="M12" s="33"/>
    </row>
    <row r="13" spans="2:13" ht="20.100000000000001" customHeight="1" x14ac:dyDescent="0.2">
      <c r="B13" s="97" t="s">
        <v>51</v>
      </c>
      <c r="C13" s="9">
        <v>12</v>
      </c>
      <c r="D13" s="28">
        <v>174</v>
      </c>
      <c r="E13" s="99"/>
      <c r="F13" s="154" t="s">
        <v>8</v>
      </c>
      <c r="G13" s="90">
        <f>ROUNDDOWN(D13*E13*0.85,2)</f>
        <v>0</v>
      </c>
      <c r="H13" s="46">
        <v>35170</v>
      </c>
      <c r="I13" s="99"/>
      <c r="J13" s="91">
        <f>ROUNDDOWN(H13*I13,2)</f>
        <v>0</v>
      </c>
      <c r="K13" s="22">
        <f>INT(G13+J13)</f>
        <v>0</v>
      </c>
      <c r="L13" s="126"/>
      <c r="M13" s="128"/>
    </row>
    <row r="14" spans="2:13" ht="20.100000000000001" customHeight="1" x14ac:dyDescent="0.2">
      <c r="B14" s="10" t="s">
        <v>55</v>
      </c>
      <c r="C14" s="9">
        <v>1</v>
      </c>
      <c r="D14" s="28">
        <f t="shared" ref="D14:D24" si="0">D13</f>
        <v>174</v>
      </c>
      <c r="E14" s="100"/>
      <c r="F14" s="155"/>
      <c r="G14" s="90">
        <f>ROUNDDOWN(D14*E14*0.85,2)</f>
        <v>0</v>
      </c>
      <c r="H14" s="46">
        <v>49460</v>
      </c>
      <c r="I14" s="100"/>
      <c r="J14" s="91">
        <f>ROUNDDOWN(H14*I14,2)</f>
        <v>0</v>
      </c>
      <c r="K14" s="22">
        <f t="shared" ref="K14:K24" si="1">INT(G14+J14)</f>
        <v>0</v>
      </c>
      <c r="L14" s="126"/>
      <c r="M14" s="128"/>
    </row>
    <row r="15" spans="2:13" ht="20.100000000000001" customHeight="1" x14ac:dyDescent="0.2">
      <c r="B15" s="11"/>
      <c r="C15" s="9">
        <v>2</v>
      </c>
      <c r="D15" s="28">
        <f t="shared" si="0"/>
        <v>174</v>
      </c>
      <c r="E15" s="100"/>
      <c r="F15" s="155"/>
      <c r="G15" s="90">
        <f t="shared" ref="G15:G24" si="2">ROUNDDOWN(D15*E15*0.85,2)</f>
        <v>0</v>
      </c>
      <c r="H15" s="46">
        <v>52800</v>
      </c>
      <c r="I15" s="100"/>
      <c r="J15" s="91">
        <f t="shared" ref="J15:J24" si="3">ROUNDDOWN(H15*I15,2)</f>
        <v>0</v>
      </c>
      <c r="K15" s="22">
        <f t="shared" si="1"/>
        <v>0</v>
      </c>
      <c r="L15" s="126"/>
      <c r="M15" s="128"/>
    </row>
    <row r="16" spans="2:13" ht="20.100000000000001" customHeight="1" x14ac:dyDescent="0.2">
      <c r="B16" s="11"/>
      <c r="C16" s="9">
        <v>3</v>
      </c>
      <c r="D16" s="28">
        <f t="shared" si="0"/>
        <v>174</v>
      </c>
      <c r="E16" s="100"/>
      <c r="F16" s="155"/>
      <c r="G16" s="90">
        <f t="shared" si="2"/>
        <v>0</v>
      </c>
      <c r="H16" s="46">
        <v>45650</v>
      </c>
      <c r="I16" s="100"/>
      <c r="J16" s="91">
        <f t="shared" si="3"/>
        <v>0</v>
      </c>
      <c r="K16" s="22">
        <f t="shared" si="1"/>
        <v>0</v>
      </c>
      <c r="L16" s="126"/>
      <c r="M16" s="128"/>
    </row>
    <row r="17" spans="2:15" ht="20.100000000000001" customHeight="1" x14ac:dyDescent="0.2">
      <c r="B17" s="11"/>
      <c r="C17" s="9">
        <v>4</v>
      </c>
      <c r="D17" s="28">
        <f t="shared" si="0"/>
        <v>174</v>
      </c>
      <c r="E17" s="100"/>
      <c r="F17" s="155"/>
      <c r="G17" s="90">
        <f t="shared" si="2"/>
        <v>0</v>
      </c>
      <c r="H17" s="46">
        <v>38290</v>
      </c>
      <c r="I17" s="100"/>
      <c r="J17" s="91">
        <f t="shared" si="3"/>
        <v>0</v>
      </c>
      <c r="K17" s="22">
        <f t="shared" si="1"/>
        <v>0</v>
      </c>
      <c r="L17" s="126"/>
      <c r="M17" s="128"/>
    </row>
    <row r="18" spans="2:15" ht="20.100000000000001" customHeight="1" x14ac:dyDescent="0.2">
      <c r="B18" s="11"/>
      <c r="C18" s="9">
        <v>5</v>
      </c>
      <c r="D18" s="107">
        <f t="shared" si="0"/>
        <v>174</v>
      </c>
      <c r="E18" s="100"/>
      <c r="F18" s="155"/>
      <c r="G18" s="90">
        <f t="shared" si="2"/>
        <v>0</v>
      </c>
      <c r="H18" s="47">
        <v>26580</v>
      </c>
      <c r="I18" s="100"/>
      <c r="J18" s="91">
        <f t="shared" si="3"/>
        <v>0</v>
      </c>
      <c r="K18" s="22">
        <f t="shared" si="1"/>
        <v>0</v>
      </c>
      <c r="L18" s="126"/>
      <c r="M18" s="128"/>
    </row>
    <row r="19" spans="2:15" ht="20.100000000000001" customHeight="1" x14ac:dyDescent="0.2">
      <c r="B19" s="11"/>
      <c r="C19" s="9">
        <v>6</v>
      </c>
      <c r="D19" s="107">
        <f t="shared" si="0"/>
        <v>174</v>
      </c>
      <c r="E19" s="100"/>
      <c r="F19" s="155"/>
      <c r="G19" s="90">
        <f t="shared" si="2"/>
        <v>0</v>
      </c>
      <c r="H19" s="47">
        <v>27140</v>
      </c>
      <c r="I19" s="100"/>
      <c r="J19" s="91">
        <f t="shared" si="3"/>
        <v>0</v>
      </c>
      <c r="K19" s="22">
        <f t="shared" si="1"/>
        <v>0</v>
      </c>
      <c r="L19" s="126"/>
      <c r="M19" s="128"/>
    </row>
    <row r="20" spans="2:15" ht="20.100000000000001" customHeight="1" x14ac:dyDescent="0.2">
      <c r="B20" s="11"/>
      <c r="C20" s="9">
        <v>7</v>
      </c>
      <c r="D20" s="107">
        <f t="shared" si="0"/>
        <v>174</v>
      </c>
      <c r="E20" s="100"/>
      <c r="F20" s="155"/>
      <c r="G20" s="90">
        <f t="shared" si="2"/>
        <v>0</v>
      </c>
      <c r="H20" s="47">
        <v>34950</v>
      </c>
      <c r="I20" s="103"/>
      <c r="J20" s="91">
        <f t="shared" si="3"/>
        <v>0</v>
      </c>
      <c r="K20" s="22">
        <f t="shared" si="1"/>
        <v>0</v>
      </c>
      <c r="L20" s="126"/>
      <c r="M20" s="128"/>
    </row>
    <row r="21" spans="2:15" ht="20.100000000000001" customHeight="1" x14ac:dyDescent="0.2">
      <c r="B21" s="11"/>
      <c r="C21" s="9">
        <v>8</v>
      </c>
      <c r="D21" s="107">
        <f t="shared" si="0"/>
        <v>174</v>
      </c>
      <c r="E21" s="100"/>
      <c r="F21" s="155"/>
      <c r="G21" s="90">
        <f t="shared" si="2"/>
        <v>0</v>
      </c>
      <c r="H21" s="47">
        <v>48460</v>
      </c>
      <c r="I21" s="104"/>
      <c r="J21" s="91">
        <f t="shared" si="3"/>
        <v>0</v>
      </c>
      <c r="K21" s="22">
        <f t="shared" si="1"/>
        <v>0</v>
      </c>
      <c r="L21" s="126"/>
      <c r="M21" s="128"/>
    </row>
    <row r="22" spans="2:15" ht="20.100000000000001" customHeight="1" x14ac:dyDescent="0.2">
      <c r="B22" s="95"/>
      <c r="C22" s="9">
        <v>9</v>
      </c>
      <c r="D22" s="28">
        <f t="shared" si="0"/>
        <v>174</v>
      </c>
      <c r="E22" s="100"/>
      <c r="F22" s="155"/>
      <c r="G22" s="90">
        <f t="shared" si="2"/>
        <v>0</v>
      </c>
      <c r="H22" s="46">
        <v>49840</v>
      </c>
      <c r="I22" s="103"/>
      <c r="J22" s="91">
        <f t="shared" si="3"/>
        <v>0</v>
      </c>
      <c r="K22" s="22">
        <f t="shared" si="1"/>
        <v>0</v>
      </c>
      <c r="L22" s="126"/>
      <c r="M22" s="128"/>
      <c r="O22" s="12"/>
    </row>
    <row r="23" spans="2:15" ht="20.100000000000001" customHeight="1" x14ac:dyDescent="0.2">
      <c r="B23" s="95"/>
      <c r="C23" s="9">
        <v>10</v>
      </c>
      <c r="D23" s="28">
        <f t="shared" si="0"/>
        <v>174</v>
      </c>
      <c r="E23" s="100"/>
      <c r="F23" s="155"/>
      <c r="G23" s="90">
        <f t="shared" si="2"/>
        <v>0</v>
      </c>
      <c r="H23" s="46">
        <v>40950</v>
      </c>
      <c r="I23" s="104"/>
      <c r="J23" s="91">
        <f t="shared" si="3"/>
        <v>0</v>
      </c>
      <c r="K23" s="22">
        <f t="shared" si="1"/>
        <v>0</v>
      </c>
      <c r="L23" s="126"/>
      <c r="M23" s="128"/>
    </row>
    <row r="24" spans="2:15" ht="20.100000000000001" customHeight="1" thickBot="1" x14ac:dyDescent="0.25">
      <c r="B24" s="95"/>
      <c r="C24" s="9">
        <v>11</v>
      </c>
      <c r="D24" s="108">
        <f t="shared" si="0"/>
        <v>174</v>
      </c>
      <c r="E24" s="105"/>
      <c r="F24" s="156"/>
      <c r="G24" s="90">
        <f t="shared" si="2"/>
        <v>0</v>
      </c>
      <c r="H24" s="46">
        <v>28280</v>
      </c>
      <c r="I24" s="105"/>
      <c r="J24" s="91">
        <f t="shared" si="3"/>
        <v>0</v>
      </c>
      <c r="K24" s="22">
        <f t="shared" si="1"/>
        <v>0</v>
      </c>
      <c r="L24" s="127"/>
      <c r="M24" s="128"/>
    </row>
    <row r="25" spans="2:15" ht="47.25" customHeight="1" thickTop="1" thickBot="1" x14ac:dyDescent="0.25">
      <c r="B25" s="13" t="s">
        <v>9</v>
      </c>
      <c r="C25" s="14"/>
      <c r="D25" s="15"/>
      <c r="E25" s="72"/>
      <c r="F25" s="19"/>
      <c r="G25" s="16"/>
      <c r="H25" s="23">
        <f>SUM(H13:H24)</f>
        <v>477570</v>
      </c>
      <c r="I25" s="72"/>
      <c r="J25" s="17"/>
      <c r="K25" s="42">
        <f>SUM(K13:K24)</f>
        <v>0</v>
      </c>
      <c r="L25" s="34" t="s">
        <v>47</v>
      </c>
      <c r="M25" s="32"/>
    </row>
    <row r="26" spans="2:15" ht="24" customHeight="1" thickBot="1" x14ac:dyDescent="0.25">
      <c r="B26" s="60"/>
      <c r="C26" s="61"/>
      <c r="D26" s="62"/>
      <c r="E26" s="62"/>
      <c r="F26" s="62"/>
      <c r="G26" s="63"/>
      <c r="H26" s="64"/>
      <c r="I26" s="62"/>
      <c r="J26" s="63"/>
      <c r="K26" s="65"/>
      <c r="L26" s="66"/>
      <c r="M26" s="67"/>
    </row>
    <row r="27" spans="2:15" ht="24" customHeight="1" thickTop="1" x14ac:dyDescent="0.2">
      <c r="B27" s="60"/>
      <c r="C27" s="61"/>
      <c r="D27" s="62"/>
      <c r="E27" s="62"/>
      <c r="F27" s="62"/>
      <c r="G27" s="63"/>
      <c r="H27" s="143" t="s">
        <v>53</v>
      </c>
      <c r="I27" s="144"/>
      <c r="J27" s="145"/>
      <c r="K27" s="146">
        <f>'様式5-1（消防本部）'!N25+'様式5-2（№2～7） '!K25</f>
        <v>0</v>
      </c>
      <c r="L27" s="147"/>
      <c r="M27" s="67"/>
    </row>
    <row r="28" spans="2:15" ht="20.100000000000001" customHeight="1" thickBot="1" x14ac:dyDescent="0.25">
      <c r="B28" s="18"/>
      <c r="H28" s="150" t="s">
        <v>54</v>
      </c>
      <c r="I28" s="151"/>
      <c r="J28" s="152"/>
      <c r="K28" s="148"/>
      <c r="L28" s="149"/>
      <c r="M28" s="31"/>
      <c r="O28" s="25"/>
    </row>
    <row r="29" spans="2:15" s="1" customFormat="1" ht="13.5" customHeight="1" thickTop="1" x14ac:dyDescent="0.2">
      <c r="B29" s="56" t="s">
        <v>0</v>
      </c>
      <c r="O29" s="26"/>
    </row>
    <row r="30" spans="2:15" s="43" customFormat="1" ht="18" customHeight="1" x14ac:dyDescent="0.2">
      <c r="C30" s="56" t="s">
        <v>15</v>
      </c>
      <c r="D30" s="51"/>
      <c r="E30" s="51"/>
      <c r="F30" s="51"/>
      <c r="G30" s="51"/>
      <c r="N30" s="52"/>
    </row>
    <row r="31" spans="2:15" s="43" customFormat="1" ht="18" customHeight="1" x14ac:dyDescent="0.2">
      <c r="C31" s="56" t="s">
        <v>48</v>
      </c>
      <c r="D31" s="53"/>
      <c r="E31" s="53"/>
      <c r="F31" s="53"/>
      <c r="G31" s="53"/>
      <c r="N31" s="54"/>
    </row>
    <row r="32" spans="2:15" s="43" customFormat="1" ht="18" customHeight="1" x14ac:dyDescent="0.2">
      <c r="C32" s="56" t="s">
        <v>49</v>
      </c>
      <c r="D32" s="53"/>
      <c r="E32" s="53"/>
      <c r="F32" s="53"/>
      <c r="G32" s="53"/>
    </row>
    <row r="33" spans="3:7" s="43" customFormat="1" ht="18" customHeight="1" x14ac:dyDescent="0.2">
      <c r="C33" s="56" t="s">
        <v>43</v>
      </c>
      <c r="D33" s="53"/>
      <c r="E33" s="53"/>
      <c r="F33" s="53"/>
      <c r="G33" s="53"/>
    </row>
    <row r="34" spans="3:7" s="43" customFormat="1" ht="21" customHeight="1" x14ac:dyDescent="0.2">
      <c r="C34" s="106" t="s">
        <v>52</v>
      </c>
      <c r="D34" s="44"/>
      <c r="E34" s="44"/>
      <c r="F34" s="44"/>
      <c r="G34" s="44"/>
    </row>
    <row r="35" spans="3:7" s="55" customFormat="1" ht="18.75" customHeight="1" x14ac:dyDescent="0.2">
      <c r="C35" s="49" t="s">
        <v>38</v>
      </c>
      <c r="D35" s="44"/>
      <c r="E35" s="44"/>
      <c r="F35" s="44"/>
      <c r="G35" s="44"/>
    </row>
    <row r="36" spans="3:7" ht="14.4" x14ac:dyDescent="0.2">
      <c r="C36" s="49" t="s">
        <v>44</v>
      </c>
    </row>
  </sheetData>
  <sheetProtection algorithmName="SHA-512" hashValue="4QUMTO4ZNBIbn8O7xiHG10WlGRn+mY7ltm0j/bhhAxN1nbxQrQFmhUhOhva/jmegLG4hDgIeVE2lLNwiBogXhQ==" saltValue="c/NwDTYaxUYzVkmq6peOsQ==" spinCount="100000" sheet="1" selectLockedCells="1"/>
  <mergeCells count="21">
    <mergeCell ref="M13:M24"/>
    <mergeCell ref="L9:L11"/>
    <mergeCell ref="M9:M10"/>
    <mergeCell ref="I10:I11"/>
    <mergeCell ref="J10:J11"/>
    <mergeCell ref="K9:K11"/>
    <mergeCell ref="B9:C11"/>
    <mergeCell ref="D9:G9"/>
    <mergeCell ref="H9:J9"/>
    <mergeCell ref="D10:D11"/>
    <mergeCell ref="E10:E11"/>
    <mergeCell ref="F10:F11"/>
    <mergeCell ref="G10:G11"/>
    <mergeCell ref="H10:H11"/>
    <mergeCell ref="H27:J27"/>
    <mergeCell ref="K27:L28"/>
    <mergeCell ref="H28:J28"/>
    <mergeCell ref="F4:I4"/>
    <mergeCell ref="J5:J7"/>
    <mergeCell ref="F13:F24"/>
    <mergeCell ref="L13:L2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様式5-1（消防本部）</vt:lpstr>
      <vt:lpstr>様式5-2（№2～7） </vt:lpstr>
      <vt:lpstr>'様式5-1（消防本部）'!Print_Area</vt:lpstr>
      <vt:lpstr>'様式5-2（№2～7）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深瀬　芙美佳</cp:lastModifiedBy>
  <cp:lastPrinted>2024-08-05T05:25:42Z</cp:lastPrinted>
  <dcterms:created xsi:type="dcterms:W3CDTF">2017-06-08T05:05:27Z</dcterms:created>
  <dcterms:modified xsi:type="dcterms:W3CDTF">2025-09-11T02:08:51Z</dcterms:modified>
</cp:coreProperties>
</file>