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8.8歴史博物館\HP\"/>
    </mc:Choice>
  </mc:AlternateContent>
  <xr:revisionPtr revIDLastSave="0" documentId="13_ncr:1_{289603E3-869F-4593-AFF4-F5A9E26219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金額算定書" sheetId="10" r:id="rId1"/>
  </sheets>
  <definedNames>
    <definedName name="_xlnm.Print_Area" localSheetId="0">入札金額算定書!$A$1:$P$31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0" l="1"/>
  <c r="N20" i="10" s="1"/>
  <c r="M10" i="10"/>
  <c r="M11" i="10"/>
  <c r="M12" i="10"/>
  <c r="M13" i="10"/>
  <c r="N13" i="10" s="1"/>
  <c r="M14" i="10"/>
  <c r="M15" i="10"/>
  <c r="M16" i="10"/>
  <c r="M17" i="10"/>
  <c r="M18" i="10"/>
  <c r="N18" i="10" s="1"/>
  <c r="M19" i="10"/>
  <c r="M9" i="10"/>
  <c r="J19" i="10"/>
  <c r="N19" i="10" s="1"/>
  <c r="J10" i="10"/>
  <c r="J11" i="10"/>
  <c r="J12" i="10"/>
  <c r="J13" i="10"/>
  <c r="J14" i="10"/>
  <c r="N14" i="10" s="1"/>
  <c r="J15" i="10"/>
  <c r="J16" i="10"/>
  <c r="J17" i="10"/>
  <c r="J18" i="10"/>
  <c r="J20" i="10"/>
  <c r="J9" i="10"/>
  <c r="G9" i="10"/>
  <c r="N11" i="10"/>
  <c r="N16" i="10"/>
  <c r="N12" i="10"/>
  <c r="N10" i="10"/>
  <c r="D10" i="10"/>
  <c r="D11" i="10" s="1"/>
  <c r="K21" i="10"/>
  <c r="H21" i="10"/>
  <c r="D12" i="10" l="1"/>
  <c r="G11" i="10"/>
  <c r="G10" i="10"/>
  <c r="N17" i="10"/>
  <c r="N9" i="10"/>
  <c r="O9" i="10" s="1"/>
  <c r="N15" i="10"/>
  <c r="D13" i="10" l="1"/>
  <c r="G12" i="10"/>
  <c r="O10" i="10"/>
  <c r="D14" i="10" l="1"/>
  <c r="G13" i="10"/>
  <c r="O11" i="10"/>
  <c r="D15" i="10" l="1"/>
  <c r="G14" i="10"/>
  <c r="O12" i="10"/>
  <c r="D16" i="10" l="1"/>
  <c r="G15" i="10"/>
  <c r="O15" i="10" s="1"/>
  <c r="O13" i="10"/>
  <c r="D17" i="10" l="1"/>
  <c r="G16" i="10"/>
  <c r="O14" i="10"/>
  <c r="D18" i="10" l="1"/>
  <c r="G17" i="10"/>
  <c r="O17" i="10" s="1"/>
  <c r="O16" i="10"/>
  <c r="D19" i="10" l="1"/>
  <c r="G19" i="10" s="1"/>
  <c r="G18" i="10"/>
  <c r="O18" i="10"/>
  <c r="O19" i="10" l="1"/>
  <c r="D20" i="10"/>
  <c r="G20" i="10" s="1"/>
  <c r="O20" i="10" l="1"/>
  <c r="O21" i="10" s="1"/>
  <c r="O23" i="10" l="1"/>
</calcChain>
</file>

<file path=xl/sharedStrings.xml><?xml version="1.0" encoding="utf-8"?>
<sst xmlns="http://schemas.openxmlformats.org/spreadsheetml/2006/main" count="44" uniqueCount="39">
  <si>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</si>
  <si>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</si>
  <si>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</si>
  <si>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</si>
  <si>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</si>
  <si>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</si>
  <si>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</si>
  <si>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</si>
  <si>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</si>
  <si>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</si>
  <si>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</si>
  <si>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</si>
  <si>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</si>
  <si>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</si>
  <si>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</si>
  <si>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</si>
  <si>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</si>
  <si>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</si>
  <si>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様式第5</t>
    <rPh sb="0" eb="2">
      <t>ヨウシキ</t>
    </rPh>
    <rPh sb="2" eb="3">
      <t>ダイ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</si>
  <si>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</si>
  <si>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</si>
  <si>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</si>
  <si>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</si>
  <si>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</si>
  <si>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</si>
  <si>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計
c
（C×②）</t>
    <rPh sb="0" eb="1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</si>
  <si>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</si>
  <si>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t xml:space="preserve"> ３  </t>
    </r>
    <r>
      <rPr>
        <b/>
        <sz val="12"/>
        <rFont val="ＭＳ Ｐゴシック"/>
        <family val="3"/>
        <charset val="128"/>
      </rPr>
      <t>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4" eb="6">
      <t>キホン</t>
    </rPh>
    <rPh sb="6" eb="8">
      <t>リョウキン</t>
    </rPh>
    <rPh sb="8" eb="9">
      <t>オヨ</t>
    </rPh>
    <rPh sb="10" eb="12">
      <t>デンリョク</t>
    </rPh>
    <rPh sb="12" eb="13">
      <t>リョウ</t>
    </rPh>
    <rPh sb="13" eb="15">
      <t>リョウキン</t>
    </rPh>
    <rPh sb="16" eb="18">
      <t>ショウケイ</t>
    </rPh>
    <rPh sb="19" eb="21">
      <t>ハスウ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</si>
  <si>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t>平日</t>
    <rPh sb="0" eb="2">
      <t>ヘイジツ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</si>
  <si>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</si>
  <si>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</si>
  <si>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</si>
  <si>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</si>
  <si>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</si>
  <si>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</si>
  <si>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計
ｄ
（D×③）</t>
    <rPh sb="0" eb="1">
      <t>ケイ</t>
    </rPh>
    <phoneticPr fontId="1"/>
  </si>
  <si>
    <t>単価
③</t>
    <rPh sb="0" eb="2">
      <t>タンカ</t>
    </rPh>
    <phoneticPr fontId="1"/>
  </si>
  <si>
    <t>R7</t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</si>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</sst>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;[Red]\-#,##0.00\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177" fontId="8" fillId="2" borderId="23" xfId="13" applyNumberFormat="1" applyFont="1" applyFill="1" applyBorder="1" applyAlignment="1" applyProtection="1">
      <alignment horizontal="right" shrinkToFit="1"/>
    </xf>
    <xf numFmtId="0" fontId="13" fillId="2" borderId="0" xfId="0" applyFont="1" applyFill="1" applyAlignment="1" applyProtection="1">
      <alignment vertical="center"/>
    </xf>
    <xf numFmtId="0" fontId="9" fillId="2" borderId="0" xfId="10" applyFont="1" applyFill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30"/>
  <sheetViews>
    <sheetView showGridLines="0" showZeros="0" tabSelected="1" view="pageBreakPreview" zoomScaleNormal="75" zoomScaleSheetLayoutView="100" workbookViewId="0">
      <selection activeCell="E9" sqref="E9:E20"/>
    </sheetView>
  </sheetViews>
  <sheetFormatPr defaultColWidth="9" defaultRowHeight="13.2"/>
  <cols>
    <col min="1" max="1" width="1.109375" style="5" customWidth="1"/>
    <col min="2" max="2" width="4.77734375" style="5" customWidth="1"/>
    <col min="3" max="3" width="6.33203125" style="5" customWidth="1"/>
    <col min="4" max="4" width="8.77734375" style="5" customWidth="1"/>
    <col min="5" max="5" width="10.6640625" style="5" customWidth="1"/>
    <col min="6" max="6" width="7.6640625" style="5" customWidth="1"/>
    <col min="7" max="7" width="14.77734375" style="5" customWidth="1"/>
    <col min="8" max="9" width="12.44140625" style="5" customWidth="1"/>
    <col min="10" max="10" width="14.6640625" style="5" customWidth="1"/>
    <col min="11" max="11" width="9.77734375" style="5" customWidth="1"/>
    <col min="12" max="12" width="11.6640625" style="5" customWidth="1"/>
    <col min="13" max="13" width="12.109375" style="5" customWidth="1"/>
    <col min="14" max="14" width="15.33203125" style="5" customWidth="1"/>
    <col min="15" max="15" width="19.21875" style="5" customWidth="1"/>
    <col min="16" max="16" width="2.33203125" style="5" customWidth="1"/>
    <col min="17" max="17" width="9" style="5"/>
    <col min="18" max="19" width="10.6640625" style="5" customWidth="1"/>
    <col min="20" max="16384" width="9" style="5"/>
  </cols>
  <sheetData>
    <row r="1" spans="2:15" ht="14.4">
      <c r="B1" s="33" t="s">
        <v>18</v>
      </c>
    </row>
    <row r="2" spans="2:15" ht="14.25" customHeight="1">
      <c r="B2" s="4"/>
      <c r="C2" s="62" t="s">
        <v>19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15" ht="17.25" customHeight="1">
      <c r="B3" s="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6.2">
      <c r="B4" s="2"/>
      <c r="C4" s="6"/>
      <c r="D4" s="6"/>
      <c r="E4" s="6"/>
    </row>
    <row r="5" spans="2:15" ht="27" customHeight="1">
      <c r="B5" s="65" t="s">
        <v>0</v>
      </c>
      <c r="C5" s="66"/>
      <c r="D5" s="68" t="s">
        <v>1</v>
      </c>
      <c r="E5" s="68"/>
      <c r="F5" s="68"/>
      <c r="G5" s="69"/>
      <c r="H5" s="86" t="s">
        <v>2</v>
      </c>
      <c r="I5" s="87"/>
      <c r="J5" s="87"/>
      <c r="K5" s="87"/>
      <c r="L5" s="87"/>
      <c r="M5" s="87"/>
      <c r="N5" s="88"/>
      <c r="O5" s="70" t="s">
        <v>31</v>
      </c>
    </row>
    <row r="6" spans="2:15" ht="25.5" customHeight="1">
      <c r="B6" s="67"/>
      <c r="C6" s="66"/>
      <c r="D6" s="78" t="s">
        <v>13</v>
      </c>
      <c r="E6" s="73" t="s">
        <v>12</v>
      </c>
      <c r="F6" s="73" t="s">
        <v>15</v>
      </c>
      <c r="G6" s="78" t="s">
        <v>14</v>
      </c>
      <c r="H6" s="82" t="s">
        <v>28</v>
      </c>
      <c r="I6" s="83"/>
      <c r="J6" s="68"/>
      <c r="K6" s="81" t="s">
        <v>11</v>
      </c>
      <c r="L6" s="81"/>
      <c r="M6" s="68"/>
      <c r="N6" s="84" t="s">
        <v>30</v>
      </c>
      <c r="O6" s="71"/>
    </row>
    <row r="7" spans="2:15" ht="54" customHeight="1">
      <c r="B7" s="67"/>
      <c r="C7" s="66"/>
      <c r="D7" s="79"/>
      <c r="E7" s="74"/>
      <c r="F7" s="80"/>
      <c r="G7" s="79"/>
      <c r="H7" s="28" t="s">
        <v>16</v>
      </c>
      <c r="I7" s="29" t="s">
        <v>17</v>
      </c>
      <c r="J7" s="30" t="s">
        <v>25</v>
      </c>
      <c r="K7" s="30" t="s">
        <v>29</v>
      </c>
      <c r="L7" s="29" t="s">
        <v>36</v>
      </c>
      <c r="M7" s="30" t="s">
        <v>35</v>
      </c>
      <c r="N7" s="85"/>
      <c r="O7" s="72"/>
    </row>
    <row r="8" spans="2:15" ht="21" customHeight="1" thickBot="1">
      <c r="B8" s="7" t="s">
        <v>3</v>
      </c>
      <c r="C8" s="8" t="s">
        <v>4</v>
      </c>
      <c r="D8" s="9" t="s">
        <v>8</v>
      </c>
      <c r="E8" s="38"/>
      <c r="F8" s="25"/>
      <c r="G8" s="9" t="s">
        <v>5</v>
      </c>
      <c r="H8" s="31" t="s">
        <v>9</v>
      </c>
      <c r="I8" s="42"/>
      <c r="J8" s="32" t="s">
        <v>5</v>
      </c>
      <c r="K8" s="32" t="s">
        <v>9</v>
      </c>
      <c r="L8" s="46"/>
      <c r="M8" s="32" t="s">
        <v>5</v>
      </c>
      <c r="N8" s="10" t="s">
        <v>5</v>
      </c>
      <c r="O8" s="11" t="s">
        <v>5</v>
      </c>
    </row>
    <row r="9" spans="2:15" ht="20.100000000000001" customHeight="1" thickTop="1">
      <c r="B9" s="18" t="s">
        <v>37</v>
      </c>
      <c r="C9" s="12">
        <v>12</v>
      </c>
      <c r="D9" s="13">
        <v>296</v>
      </c>
      <c r="E9" s="53"/>
      <c r="F9" s="75" t="s">
        <v>10</v>
      </c>
      <c r="G9" s="52">
        <f>ROUNDDOWN(D9*$E9*0.85,2)</f>
        <v>0</v>
      </c>
      <c r="H9" s="40">
        <v>65000</v>
      </c>
      <c r="I9" s="56"/>
      <c r="J9" s="60">
        <f>ROUNDDOWN(H9*$I9,2)</f>
        <v>0</v>
      </c>
      <c r="K9" s="44">
        <v>35000</v>
      </c>
      <c r="L9" s="56"/>
      <c r="M9" s="60">
        <f>ROUNDDOWN(K9*$L9,2)</f>
        <v>0</v>
      </c>
      <c r="N9" s="52">
        <f>SUM(J9,M9)</f>
        <v>0</v>
      </c>
      <c r="O9" s="26">
        <f t="shared" ref="O9:O20" si="0">INT(G9+N9)</f>
        <v>0</v>
      </c>
    </row>
    <row r="10" spans="2:15" ht="20.100000000000001" customHeight="1">
      <c r="B10" s="17" t="s">
        <v>38</v>
      </c>
      <c r="C10" s="12">
        <v>1</v>
      </c>
      <c r="D10" s="13">
        <f t="shared" ref="D10:D20" si="1">D9</f>
        <v>296</v>
      </c>
      <c r="E10" s="54"/>
      <c r="F10" s="76"/>
      <c r="G10" s="52">
        <f t="shared" ref="G10:G19" si="2">ROUNDDOWN(D10*$E10*0.85,2)</f>
        <v>0</v>
      </c>
      <c r="H10" s="40">
        <v>65000</v>
      </c>
      <c r="I10" s="57"/>
      <c r="J10" s="60">
        <f t="shared" ref="J10:J20" si="3">ROUNDDOWN(H10*$I10,2)</f>
        <v>0</v>
      </c>
      <c r="K10" s="44">
        <v>35000</v>
      </c>
      <c r="L10" s="57"/>
      <c r="M10" s="60">
        <f t="shared" ref="M10:M19" si="4">ROUNDDOWN(K10*$L10,2)</f>
        <v>0</v>
      </c>
      <c r="N10" s="52">
        <f t="shared" ref="N10:N20" si="5">SUM(J10,M10)</f>
        <v>0</v>
      </c>
      <c r="O10" s="26">
        <f t="shared" si="0"/>
        <v>0</v>
      </c>
    </row>
    <row r="11" spans="2:15" ht="20.100000000000001" customHeight="1">
      <c r="B11" s="16"/>
      <c r="C11" s="12">
        <v>2</v>
      </c>
      <c r="D11" s="13">
        <f t="shared" si="1"/>
        <v>296</v>
      </c>
      <c r="E11" s="54"/>
      <c r="F11" s="76"/>
      <c r="G11" s="52">
        <f t="shared" si="2"/>
        <v>0</v>
      </c>
      <c r="H11" s="40">
        <v>75000</v>
      </c>
      <c r="I11" s="57"/>
      <c r="J11" s="60">
        <f t="shared" si="3"/>
        <v>0</v>
      </c>
      <c r="K11" s="44">
        <v>35000</v>
      </c>
      <c r="L11" s="57"/>
      <c r="M11" s="60">
        <f t="shared" si="4"/>
        <v>0</v>
      </c>
      <c r="N11" s="52">
        <f t="shared" si="5"/>
        <v>0</v>
      </c>
      <c r="O11" s="26">
        <f t="shared" si="0"/>
        <v>0</v>
      </c>
    </row>
    <row r="12" spans="2:15" ht="20.100000000000001" customHeight="1">
      <c r="B12" s="16"/>
      <c r="C12" s="12">
        <v>3</v>
      </c>
      <c r="D12" s="13">
        <f t="shared" si="1"/>
        <v>296</v>
      </c>
      <c r="E12" s="54"/>
      <c r="F12" s="76"/>
      <c r="G12" s="52">
        <f t="shared" si="2"/>
        <v>0</v>
      </c>
      <c r="H12" s="40">
        <v>65000</v>
      </c>
      <c r="I12" s="57"/>
      <c r="J12" s="60">
        <f t="shared" si="3"/>
        <v>0</v>
      </c>
      <c r="K12" s="44">
        <v>35000</v>
      </c>
      <c r="L12" s="57"/>
      <c r="M12" s="60">
        <f t="shared" si="4"/>
        <v>0</v>
      </c>
      <c r="N12" s="52">
        <f t="shared" si="5"/>
        <v>0</v>
      </c>
      <c r="O12" s="26">
        <f t="shared" si="0"/>
        <v>0</v>
      </c>
    </row>
    <row r="13" spans="2:15" ht="20.100000000000001" customHeight="1">
      <c r="B13" s="16"/>
      <c r="C13" s="12">
        <v>4</v>
      </c>
      <c r="D13" s="13">
        <f t="shared" si="1"/>
        <v>296</v>
      </c>
      <c r="E13" s="54"/>
      <c r="F13" s="76"/>
      <c r="G13" s="52">
        <f t="shared" si="2"/>
        <v>0</v>
      </c>
      <c r="H13" s="40">
        <v>75000</v>
      </c>
      <c r="I13" s="57"/>
      <c r="J13" s="60">
        <f t="shared" si="3"/>
        <v>0</v>
      </c>
      <c r="K13" s="44">
        <v>35000</v>
      </c>
      <c r="L13" s="57"/>
      <c r="M13" s="60">
        <f t="shared" si="4"/>
        <v>0</v>
      </c>
      <c r="N13" s="52">
        <f t="shared" si="5"/>
        <v>0</v>
      </c>
      <c r="O13" s="26">
        <f t="shared" si="0"/>
        <v>0</v>
      </c>
    </row>
    <row r="14" spans="2:15" ht="20.100000000000001" customHeight="1">
      <c r="B14" s="16"/>
      <c r="C14" s="12">
        <v>5</v>
      </c>
      <c r="D14" s="14">
        <f t="shared" si="1"/>
        <v>296</v>
      </c>
      <c r="E14" s="54"/>
      <c r="F14" s="76"/>
      <c r="G14" s="52">
        <f t="shared" si="2"/>
        <v>0</v>
      </c>
      <c r="H14" s="41">
        <v>75000</v>
      </c>
      <c r="I14" s="57"/>
      <c r="J14" s="60">
        <f t="shared" si="3"/>
        <v>0</v>
      </c>
      <c r="K14" s="45">
        <v>35000</v>
      </c>
      <c r="L14" s="57"/>
      <c r="M14" s="60">
        <f t="shared" si="4"/>
        <v>0</v>
      </c>
      <c r="N14" s="52">
        <f t="shared" si="5"/>
        <v>0</v>
      </c>
      <c r="O14" s="26">
        <f t="shared" si="0"/>
        <v>0</v>
      </c>
    </row>
    <row r="15" spans="2:15" ht="20.100000000000001" customHeight="1">
      <c r="B15" s="16"/>
      <c r="C15" s="12">
        <v>6</v>
      </c>
      <c r="D15" s="14">
        <f t="shared" si="1"/>
        <v>296</v>
      </c>
      <c r="E15" s="54"/>
      <c r="F15" s="76"/>
      <c r="G15" s="52">
        <f t="shared" si="2"/>
        <v>0</v>
      </c>
      <c r="H15" s="41">
        <v>75000</v>
      </c>
      <c r="I15" s="57"/>
      <c r="J15" s="60">
        <f t="shared" si="3"/>
        <v>0</v>
      </c>
      <c r="K15" s="45">
        <v>35000</v>
      </c>
      <c r="L15" s="57"/>
      <c r="M15" s="60">
        <f t="shared" si="4"/>
        <v>0</v>
      </c>
      <c r="N15" s="52">
        <f t="shared" si="5"/>
        <v>0</v>
      </c>
      <c r="O15" s="26">
        <f t="shared" si="0"/>
        <v>0</v>
      </c>
    </row>
    <row r="16" spans="2:15" ht="20.100000000000001" customHeight="1">
      <c r="B16" s="16"/>
      <c r="C16" s="12">
        <v>7</v>
      </c>
      <c r="D16" s="14">
        <f t="shared" si="1"/>
        <v>296</v>
      </c>
      <c r="E16" s="54"/>
      <c r="F16" s="76"/>
      <c r="G16" s="52">
        <f t="shared" si="2"/>
        <v>0</v>
      </c>
      <c r="H16" s="41">
        <v>75000</v>
      </c>
      <c r="I16" s="58"/>
      <c r="J16" s="60">
        <f t="shared" si="3"/>
        <v>0</v>
      </c>
      <c r="K16" s="45">
        <v>35000</v>
      </c>
      <c r="L16" s="57"/>
      <c r="M16" s="60">
        <f t="shared" si="4"/>
        <v>0</v>
      </c>
      <c r="N16" s="52">
        <f t="shared" si="5"/>
        <v>0</v>
      </c>
      <c r="O16" s="26">
        <f t="shared" si="0"/>
        <v>0</v>
      </c>
    </row>
    <row r="17" spans="1:15" ht="20.100000000000001" customHeight="1">
      <c r="B17" s="16"/>
      <c r="C17" s="12">
        <v>8</v>
      </c>
      <c r="D17" s="14">
        <f t="shared" si="1"/>
        <v>296</v>
      </c>
      <c r="E17" s="54"/>
      <c r="F17" s="76"/>
      <c r="G17" s="52">
        <f>ROUNDDOWN(D17*$E17*0.85,2)</f>
        <v>0</v>
      </c>
      <c r="H17" s="41">
        <v>75000</v>
      </c>
      <c r="I17" s="58"/>
      <c r="J17" s="60">
        <f t="shared" si="3"/>
        <v>0</v>
      </c>
      <c r="K17" s="45">
        <v>35000</v>
      </c>
      <c r="L17" s="57"/>
      <c r="M17" s="60">
        <f t="shared" si="4"/>
        <v>0</v>
      </c>
      <c r="N17" s="52">
        <f t="shared" si="5"/>
        <v>0</v>
      </c>
      <c r="O17" s="26">
        <f>INT(G17+N17)</f>
        <v>0</v>
      </c>
    </row>
    <row r="18" spans="1:15" ht="20.100000000000001" customHeight="1">
      <c r="B18" s="15"/>
      <c r="C18" s="12">
        <v>9</v>
      </c>
      <c r="D18" s="13">
        <f t="shared" si="1"/>
        <v>296</v>
      </c>
      <c r="E18" s="54"/>
      <c r="F18" s="76"/>
      <c r="G18" s="52">
        <f t="shared" si="2"/>
        <v>0</v>
      </c>
      <c r="H18" s="40">
        <v>75000</v>
      </c>
      <c r="I18" s="58"/>
      <c r="J18" s="60">
        <f t="shared" si="3"/>
        <v>0</v>
      </c>
      <c r="K18" s="44">
        <v>35000</v>
      </c>
      <c r="L18" s="57"/>
      <c r="M18" s="60">
        <f t="shared" si="4"/>
        <v>0</v>
      </c>
      <c r="N18" s="52">
        <f t="shared" si="5"/>
        <v>0</v>
      </c>
      <c r="O18" s="26">
        <f t="shared" si="0"/>
        <v>0</v>
      </c>
    </row>
    <row r="19" spans="1:15" ht="20.100000000000001" customHeight="1">
      <c r="B19" s="15"/>
      <c r="C19" s="12">
        <v>10</v>
      </c>
      <c r="D19" s="13">
        <f t="shared" si="1"/>
        <v>296</v>
      </c>
      <c r="E19" s="54"/>
      <c r="F19" s="76"/>
      <c r="G19" s="52">
        <f t="shared" si="2"/>
        <v>0</v>
      </c>
      <c r="H19" s="40">
        <v>75000</v>
      </c>
      <c r="I19" s="57"/>
      <c r="J19" s="60">
        <f>ROUNDDOWN(H19*$I19,2)</f>
        <v>0</v>
      </c>
      <c r="K19" s="44">
        <v>35000</v>
      </c>
      <c r="L19" s="57"/>
      <c r="M19" s="60">
        <f t="shared" si="4"/>
        <v>0</v>
      </c>
      <c r="N19" s="52">
        <f t="shared" si="5"/>
        <v>0</v>
      </c>
      <c r="O19" s="26">
        <f t="shared" si="0"/>
        <v>0</v>
      </c>
    </row>
    <row r="20" spans="1:15" ht="20.100000000000001" customHeight="1" thickBot="1">
      <c r="B20" s="15"/>
      <c r="C20" s="12">
        <v>11</v>
      </c>
      <c r="D20" s="13">
        <f t="shared" si="1"/>
        <v>296</v>
      </c>
      <c r="E20" s="55"/>
      <c r="F20" s="77"/>
      <c r="G20" s="52">
        <f>ROUNDDOWN(D20*$E20*0.85,2)</f>
        <v>0</v>
      </c>
      <c r="H20" s="40">
        <v>65000</v>
      </c>
      <c r="I20" s="59"/>
      <c r="J20" s="60">
        <f t="shared" si="3"/>
        <v>0</v>
      </c>
      <c r="K20" s="44">
        <v>35000</v>
      </c>
      <c r="L20" s="59"/>
      <c r="M20" s="60">
        <f>ROUNDDOWN(K20*$L20,2)</f>
        <v>0</v>
      </c>
      <c r="N20" s="52">
        <f t="shared" si="5"/>
        <v>0</v>
      </c>
      <c r="O20" s="27">
        <f t="shared" si="0"/>
        <v>0</v>
      </c>
    </row>
    <row r="21" spans="1:15" ht="25.5" customHeight="1" thickTop="1">
      <c r="B21" s="19" t="s">
        <v>6</v>
      </c>
      <c r="C21" s="20"/>
      <c r="D21" s="24"/>
      <c r="E21" s="39"/>
      <c r="F21" s="21"/>
      <c r="G21" s="22"/>
      <c r="H21" s="23">
        <f>SUM(H9:H20)</f>
        <v>860000</v>
      </c>
      <c r="I21" s="43"/>
      <c r="J21" s="24"/>
      <c r="K21" s="23">
        <f>SUM(K9:K20)</f>
        <v>420000</v>
      </c>
      <c r="L21" s="43"/>
      <c r="M21" s="24"/>
      <c r="N21" s="22"/>
      <c r="O21" s="36">
        <f>SUM(O9:O20)</f>
        <v>0</v>
      </c>
    </row>
    <row r="22" spans="1:15" ht="20.100000000000001" customHeight="1" thickBot="1">
      <c r="B22" s="4"/>
    </row>
    <row r="23" spans="1:15" s="1" customFormat="1" ht="20.100000000000001" customHeight="1">
      <c r="A23" s="3" t="s">
        <v>7</v>
      </c>
      <c r="B23" s="48" t="s">
        <v>21</v>
      </c>
      <c r="C23" s="5"/>
      <c r="D23" s="47"/>
      <c r="E23" s="47"/>
      <c r="F23" s="47"/>
      <c r="G23" s="47"/>
      <c r="H23" s="47"/>
      <c r="I23" s="47"/>
      <c r="J23" s="47"/>
      <c r="K23" s="47"/>
      <c r="L23" s="47"/>
      <c r="N23" s="35" t="s">
        <v>20</v>
      </c>
      <c r="O23" s="63">
        <f>O21</f>
        <v>0</v>
      </c>
    </row>
    <row r="24" spans="1:15" s="1" customFormat="1" ht="20.100000000000001" customHeight="1" thickBot="1">
      <c r="B24" s="48" t="s">
        <v>22</v>
      </c>
      <c r="C24" s="49"/>
      <c r="D24" s="47"/>
      <c r="E24" s="47"/>
      <c r="F24" s="47"/>
      <c r="G24" s="47"/>
      <c r="H24" s="47"/>
      <c r="I24" s="47"/>
      <c r="J24" s="47"/>
      <c r="K24" s="47"/>
      <c r="L24" s="47"/>
      <c r="N24" s="34" t="s">
        <v>34</v>
      </c>
      <c r="O24" s="64"/>
    </row>
    <row r="25" spans="1:15" s="1" customFormat="1" ht="20.100000000000001" customHeight="1">
      <c r="B25" s="48" t="s">
        <v>26</v>
      </c>
      <c r="C25" s="49"/>
      <c r="D25" s="47"/>
      <c r="E25" s="47"/>
      <c r="F25" s="47"/>
      <c r="G25" s="47"/>
      <c r="H25" s="47"/>
      <c r="I25" s="47"/>
      <c r="J25" s="47"/>
      <c r="K25" s="47"/>
      <c r="L25" s="47"/>
      <c r="M25" s="37"/>
    </row>
    <row r="26" spans="1:15" ht="20.100000000000001" customHeight="1">
      <c r="B26" s="48" t="s">
        <v>27</v>
      </c>
      <c r="C26" s="49"/>
      <c r="D26" s="47"/>
      <c r="E26" s="47"/>
      <c r="F26" s="47"/>
      <c r="G26" s="47"/>
      <c r="H26" s="47"/>
      <c r="I26" s="47"/>
      <c r="J26" s="47"/>
      <c r="K26" s="47"/>
      <c r="L26" s="47"/>
      <c r="M26" s="37"/>
    </row>
    <row r="27" spans="1:15" ht="20.100000000000001" customHeight="1">
      <c r="B27" s="61" t="s">
        <v>32</v>
      </c>
      <c r="C27" s="50"/>
      <c r="D27" s="47"/>
      <c r="E27" s="47"/>
      <c r="F27" s="47"/>
      <c r="G27" s="47"/>
      <c r="H27" s="47"/>
      <c r="I27" s="47"/>
      <c r="J27" s="47"/>
      <c r="K27" s="47"/>
      <c r="L27" s="47"/>
      <c r="M27" s="37"/>
    </row>
    <row r="28" spans="1:15" ht="20.100000000000001" customHeight="1">
      <c r="B28" s="61" t="s">
        <v>33</v>
      </c>
      <c r="C28" s="50"/>
    </row>
    <row r="29" spans="1:15" ht="20.100000000000001" customHeight="1">
      <c r="B29" s="51" t="s">
        <v>23</v>
      </c>
    </row>
    <row r="30" spans="1:15" ht="20.100000000000001" customHeight="1">
      <c r="B30" s="51" t="s">
        <v>24</v>
      </c>
    </row>
  </sheetData>
  <sheetProtection algorithmName="SHA-512" hashValue="kacelqV99N5Qj/BII1kPX6TpzfWufVWIdq8Q6bU+i65tjLmGPl9+Tqm/0T26lRD/nGGk1C1eTYSnEn7WevLGiw==" saltValue="/rtgEc5lqHuuS+1F2BKgYw==" spinCount="100000" sheet="1" selectLockedCells="1"/>
  <mergeCells count="14">
    <mergeCell ref="C2:O3"/>
    <mergeCell ref="O23:O24"/>
    <mergeCell ref="B5:C7"/>
    <mergeCell ref="D5:G5"/>
    <mergeCell ref="O5:O7"/>
    <mergeCell ref="E6:E7"/>
    <mergeCell ref="F9:F20"/>
    <mergeCell ref="D6:D7"/>
    <mergeCell ref="F6:F7"/>
    <mergeCell ref="G6:G7"/>
    <mergeCell ref="K6:M6"/>
    <mergeCell ref="H6:J6"/>
    <mergeCell ref="N6:N7"/>
    <mergeCell ref="H5:N5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2025-07-28T14:11:38Z</cp:lastPrinted>
  <dcterms:created xsi:type="dcterms:W3CDTF">2003-05-07T07:33:15Z</dcterms:created>
  <dcterms:modified xsi:type="dcterms:W3CDTF">2025-08-07T05:56:36Z</dcterms:modified>
</cp:coreProperties>
</file>