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7年度\4.24保健所及び福祉健康センター\HP\"/>
    </mc:Choice>
  </mc:AlternateContent>
  <xr:revisionPtr revIDLastSave="0" documentId="13_ncr:1_{840CBC82-6197-43AA-B1C4-DCB8184E3699}" xr6:coauthVersionLast="47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入札金額算定書" sheetId="21" r:id="rId1"/>
  </sheets>
  <definedNames>
    <definedName name="_xlnm.Print_Area" localSheetId="0">入札金額算定書!$A$1:$L$33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21" l="1"/>
  <c r="G11" i="21"/>
  <c r="H23" i="21"/>
  <c r="J22" i="21" l="1"/>
  <c r="J21" i="21"/>
  <c r="J20" i="21"/>
  <c r="J19" i="21"/>
  <c r="J18" i="21"/>
  <c r="J17" i="21"/>
  <c r="J16" i="21"/>
  <c r="J15" i="21"/>
  <c r="J14" i="21"/>
  <c r="J13" i="21"/>
  <c r="J12" i="21"/>
  <c r="G22" i="21"/>
  <c r="G21" i="21"/>
  <c r="G20" i="21"/>
  <c r="G19" i="21"/>
  <c r="G18" i="21"/>
  <c r="G17" i="21"/>
  <c r="G16" i="21"/>
  <c r="G15" i="21"/>
  <c r="G14" i="21"/>
  <c r="G13" i="21"/>
  <c r="G12" i="21"/>
  <c r="K11" i="21" l="1"/>
  <c r="K19" i="21"/>
  <c r="K21" i="21" l="1"/>
  <c r="K17" i="21"/>
  <c r="K12" i="21"/>
  <c r="K14" i="21"/>
  <c r="K16" i="21"/>
  <c r="K18" i="21"/>
  <c r="K20" i="21"/>
  <c r="K22" i="21"/>
  <c r="K13" i="21"/>
  <c r="K15" i="21"/>
  <c r="K23" i="21" l="1"/>
  <c r="K25" i="21" s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<sst xmlns="http://schemas.openxmlformats.org/spreadsheetml/2006/main" count="36" uniqueCount="34">
  <si>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</si>
  <si>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</si>
  <si>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</si>
  <si>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</si>
  <si>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</si>
  <si>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</si>
  <si>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</si>
  <si>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</si>
  <si>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</si>
  <si>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</si>
  <si>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</si>
  <si>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</si>
  <si>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</si>
  <si>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予定
契約電力
Ａ</t>
    <rPh sb="0" eb="2">
      <t>ヨテイ</t>
    </rPh>
    <rPh sb="3" eb="5">
      <t>ケイヤク</t>
    </rPh>
    <rPh sb="5" eb="7">
      <t>デンリョク</t>
    </rPh>
    <phoneticPr fontId="1"/>
  </si>
  <si>
    <t>単価（税込）
①</t>
    <rPh sb="0" eb="2">
      <t>タンカ</t>
    </rPh>
    <rPh sb="3" eb="5">
      <t>ゼイコ</t>
    </rPh>
    <phoneticPr fontId="1"/>
  </si>
  <si>
    <t>小計
Ｂ
（Ａ×①×力率割引）</t>
    <rPh sb="0" eb="1">
      <t>ショウ</t>
    </rPh>
    <phoneticPr fontId="1"/>
  </si>
  <si>
    <t>予定使用
電力量
Ｃ</t>
    <rPh sb="0" eb="2">
      <t>ヨテイ</t>
    </rPh>
    <rPh sb="2" eb="4">
      <t>シヨウ</t>
    </rPh>
    <rPh sb="5" eb="8">
      <t>デンリョクリョウ</t>
    </rPh>
    <phoneticPr fontId="1"/>
  </si>
  <si>
    <t>単価（税込）
②</t>
    <rPh sb="0" eb="2">
      <t>タンカ</t>
    </rPh>
    <rPh sb="3" eb="5">
      <t>ゼイコ</t>
    </rPh>
    <phoneticPr fontId="1"/>
  </si>
  <si>
    <t>月毎の
電気料金合計
Ｅ
（Ｂ＋Ｄ）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</si>
  <si>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（kＷ/円）</t>
    <rPh sb="4" eb="5">
      <t>エン</t>
    </rPh>
    <phoneticPr fontId="1"/>
  </si>
  <si>
    <t>（kWh/円）</t>
    <rPh sb="5" eb="6">
      <t>エン</t>
    </rPh>
    <phoneticPr fontId="1"/>
  </si>
  <si>
    <t>入札書記載額
（電気料金総価　E）</t>
    <rPh sb="0" eb="2">
      <t>ニュウサツ</t>
    </rPh>
    <rPh sb="2" eb="3">
      <t>ショ</t>
    </rPh>
    <rPh sb="3" eb="5">
      <t>キサイ</t>
    </rPh>
    <rPh sb="5" eb="6">
      <t>ガク</t>
    </rPh>
    <rPh sb="8" eb="10">
      <t>デンキ</t>
    </rPh>
    <rPh sb="10" eb="12">
      <t>リョウキン</t>
    </rPh>
    <rPh sb="12" eb="13">
      <t>ソウ</t>
    </rPh>
    <rPh sb="13" eb="14">
      <t>カ</t>
    </rPh>
    <phoneticPr fontId="1"/>
  </si>
  <si>
    <t>様式第5　</t>
    <rPh sb="0" eb="2">
      <t>ヨウシキ</t>
    </rPh>
    <rPh sb="2" eb="3">
      <t>ダイ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</si>
  <si>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</si>
  <si>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</si>
  <si>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</si>
  <si>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</si>
  <si>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</si>
  <si>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</si>
  <si>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小計
Ｄ
（Ｃ×②）</t>
    <rPh sb="0" eb="1">
      <t>ショウ</t>
    </rPh>
    <rPh sb="1" eb="2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</si>
  <si>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</si>
  <si>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t>R7</t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</si>
  <si>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</si>
  <si>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t>R8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</si>
</sst>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&quot;円&quot;"/>
    <numFmt numFmtId="177" formatCode="#,##0.00_ 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91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7" fillId="2" borderId="0" xfId="11" applyFont="1" applyFill="1" applyProtection="1"/>
    <xf numFmtId="38" fontId="3" fillId="2" borderId="21" xfId="13" applyFont="1" applyFill="1" applyBorder="1" applyAlignment="1" applyProtection="1">
      <alignment horizontal="center"/>
    </xf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3" fillId="2" borderId="24" xfId="13" applyFont="1" applyFill="1" applyBorder="1" applyProtection="1"/>
    <xf numFmtId="9" fontId="0" fillId="2" borderId="8" xfId="11" applyNumberFormat="1" applyFont="1" applyFill="1" applyBorder="1" applyProtection="1"/>
    <xf numFmtId="38" fontId="12" fillId="2" borderId="12" xfId="11" applyNumberFormat="1" applyFont="1" applyFill="1" applyBorder="1" applyAlignment="1" applyProtection="1">
      <alignment horizontal="right" shrinkToFit="1"/>
    </xf>
    <xf numFmtId="38" fontId="12" fillId="2" borderId="18" xfId="11" applyNumberFormat="1" applyFont="1" applyFill="1" applyBorder="1" applyAlignment="1" applyProtection="1">
      <alignment horizontal="right" shrinkToFit="1"/>
    </xf>
    <xf numFmtId="0" fontId="3" fillId="2" borderId="0" xfId="2" applyFont="1" applyFill="1" applyAlignment="1" applyProtection="1">
      <alignment horizontal="right"/>
    </xf>
    <xf numFmtId="9" fontId="3" fillId="2" borderId="0" xfId="2" applyNumberFormat="1" applyFont="1" applyFill="1" applyAlignment="1" applyProtection="1">
      <alignment horizontal="left"/>
    </xf>
    <xf numFmtId="38" fontId="12" fillId="2" borderId="9" xfId="13" applyFont="1" applyFill="1" applyBorder="1" applyAlignment="1" applyProtection="1">
      <alignment horizontal="right"/>
    </xf>
    <xf numFmtId="0" fontId="10" fillId="0" borderId="0" xfId="12" applyFont="1" applyBorder="1" applyAlignment="1">
      <alignment horizontal="right" vertical="center" wrapText="1"/>
    </xf>
    <xf numFmtId="0" fontId="10" fillId="0" borderId="0" xfId="12" applyFont="1" applyBorder="1" applyAlignment="1">
      <alignment horizontal="left" vertical="center" wrapText="1"/>
    </xf>
    <xf numFmtId="0" fontId="11" fillId="0" borderId="0" xfId="12" applyFont="1" applyBorder="1" applyAlignment="1">
      <alignment horizontal="left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6" fillId="2" borderId="0" xfId="7" applyFont="1" applyFill="1" applyAlignment="1" applyProtection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horizontal="left" vertical="center" wrapText="1"/>
    </xf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right"/>
    </xf>
    <xf numFmtId="38" fontId="3" fillId="0" borderId="7" xfId="13" applyFont="1" applyFill="1" applyBorder="1" applyAlignment="1" applyProtection="1">
      <alignment horizontal="right"/>
    </xf>
    <xf numFmtId="0" fontId="3" fillId="2" borderId="0" xfId="11" applyFont="1" applyFill="1" applyBorder="1" applyProtection="1"/>
    <xf numFmtId="0" fontId="0" fillId="2" borderId="6" xfId="11" applyFont="1" applyFill="1" applyBorder="1" applyAlignment="1" applyProtection="1">
      <alignment horizontal="right"/>
    </xf>
    <xf numFmtId="0" fontId="0" fillId="2" borderId="17" xfId="11" applyFont="1" applyFill="1" applyBorder="1" applyAlignment="1" applyProtection="1">
      <alignment horizontal="right"/>
    </xf>
    <xf numFmtId="0" fontId="0" fillId="0" borderId="7" xfId="11" applyFont="1" applyFill="1" applyBorder="1" applyAlignment="1" applyProtection="1">
      <alignment horizontal="right" wrapText="1"/>
    </xf>
    <xf numFmtId="38" fontId="3" fillId="2" borderId="29" xfId="13" applyFont="1" applyFill="1" applyBorder="1" applyProtection="1"/>
    <xf numFmtId="38" fontId="12" fillId="2" borderId="15" xfId="13" applyFont="1" applyFill="1" applyBorder="1" applyAlignment="1" applyProtection="1">
      <alignment horizontal="right"/>
    </xf>
    <xf numFmtId="38" fontId="12" fillId="2" borderId="31" xfId="13" applyFont="1" applyFill="1" applyBorder="1" applyAlignment="1" applyProtection="1">
      <alignment horizontal="right"/>
    </xf>
    <xf numFmtId="0" fontId="0" fillId="0" borderId="0" xfId="11" applyFont="1" applyFill="1" applyBorder="1" applyAlignment="1" applyProtection="1">
      <alignment horizontal="right"/>
    </xf>
    <xf numFmtId="38" fontId="3" fillId="2" borderId="32" xfId="13" applyFont="1" applyFill="1" applyBorder="1" applyProtection="1"/>
    <xf numFmtId="0" fontId="3" fillId="2" borderId="0" xfId="7" applyFont="1" applyFill="1" applyAlignment="1" applyProtection="1">
      <alignment vertical="top" wrapText="1"/>
    </xf>
    <xf numFmtId="0" fontId="14" fillId="2" borderId="0" xfId="0" applyFont="1" applyFill="1" applyAlignment="1" applyProtection="1">
      <alignment vertical="center"/>
    </xf>
    <xf numFmtId="0" fontId="14" fillId="2" borderId="0" xfId="11" applyFont="1" applyFill="1" applyAlignment="1" applyProtection="1">
      <alignment vertical="center"/>
    </xf>
    <xf numFmtId="0" fontId="5" fillId="2" borderId="11" xfId="11" applyFont="1" applyFill="1" applyBorder="1" applyAlignment="1" applyProtection="1">
      <alignment horizontal="center"/>
    </xf>
    <xf numFmtId="177" fontId="12" fillId="0" borderId="25" xfId="13" applyNumberFormat="1" applyFont="1" applyFill="1" applyBorder="1" applyAlignment="1" applyProtection="1">
      <alignment horizontal="right"/>
      <protection locked="0"/>
    </xf>
    <xf numFmtId="177" fontId="12" fillId="0" borderId="30" xfId="13" applyNumberFormat="1" applyFont="1" applyFill="1" applyBorder="1" applyAlignment="1" applyProtection="1">
      <alignment horizontal="right"/>
      <protection locked="0"/>
    </xf>
    <xf numFmtId="177" fontId="12" fillId="0" borderId="34" xfId="13" applyNumberFormat="1" applyFont="1" applyFill="1" applyBorder="1" applyAlignment="1" applyProtection="1">
      <alignment horizontal="right"/>
      <protection locked="0"/>
    </xf>
    <xf numFmtId="177" fontId="12" fillId="0" borderId="33" xfId="13" applyNumberFormat="1" applyFont="1" applyFill="1" applyBorder="1" applyAlignment="1" applyProtection="1">
      <alignment horizontal="right"/>
      <protection locked="0"/>
    </xf>
    <xf numFmtId="177" fontId="12" fillId="2" borderId="9" xfId="1" applyNumberFormat="1" applyFont="1" applyFill="1" applyBorder="1" applyAlignment="1" applyProtection="1">
      <alignment horizontal="right" shrinkToFit="1"/>
    </xf>
    <xf numFmtId="177" fontId="12" fillId="2" borderId="2" xfId="1" applyNumberFormat="1" applyFont="1" applyFill="1" applyBorder="1" applyAlignment="1" applyProtection="1">
      <alignment horizontal="right" shrinkToFit="1"/>
    </xf>
    <xf numFmtId="0" fontId="17" fillId="2" borderId="0" xfId="0" applyFont="1" applyFill="1" applyAlignment="1" applyProtection="1">
      <alignment vertical="center"/>
    </xf>
    <xf numFmtId="38" fontId="10" fillId="2" borderId="5" xfId="13" applyFont="1" applyFill="1" applyBorder="1" applyAlignment="1" applyProtection="1">
      <alignment horizontal="center" vertical="center" shrinkToFit="1"/>
    </xf>
    <xf numFmtId="38" fontId="10" fillId="2" borderId="27" xfId="13" applyFont="1" applyFill="1" applyBorder="1" applyAlignment="1" applyProtection="1">
      <alignment horizontal="center" vertical="center" shrinkToFit="1"/>
    </xf>
    <xf numFmtId="38" fontId="10" fillId="2" borderId="28" xfId="13" applyFont="1" applyFill="1" applyBorder="1" applyAlignment="1" applyProtection="1">
      <alignment horizontal="center" vertical="center" shrinkToFit="1"/>
    </xf>
    <xf numFmtId="38" fontId="3" fillId="2" borderId="7" xfId="13" applyNumberFormat="1" applyFont="1" applyFill="1" applyBorder="1" applyAlignment="1" applyProtection="1">
      <alignment horizontal="center"/>
    </xf>
    <xf numFmtId="176" fontId="16" fillId="0" borderId="25" xfId="2" applyNumberFormat="1" applyFont="1" applyFill="1" applyBorder="1" applyAlignment="1" applyProtection="1">
      <alignment horizontal="right" vertical="center" wrapText="1"/>
    </xf>
    <xf numFmtId="176" fontId="16" fillId="0" borderId="26" xfId="2" applyNumberFormat="1" applyFont="1" applyFill="1" applyBorder="1" applyAlignment="1" applyProtection="1">
      <alignment horizontal="right" vertical="center"/>
    </xf>
    <xf numFmtId="0" fontId="0" fillId="0" borderId="25" xfId="2" applyFont="1" applyFill="1" applyBorder="1" applyAlignment="1" applyProtection="1">
      <alignment horizontal="center" vertical="center" wrapText="1"/>
    </xf>
    <xf numFmtId="0" fontId="0" fillId="0" borderId="26" xfId="2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>
      <alignment horizontal="center" vertical="center"/>
    </xf>
    <xf numFmtId="0" fontId="3" fillId="2" borderId="20" xfId="11" applyFont="1" applyFill="1" applyBorder="1" applyAlignment="1" applyProtection="1">
      <alignment horizontal="center" vertical="center"/>
    </xf>
    <xf numFmtId="0" fontId="0" fillId="0" borderId="1" xfId="11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0" borderId="1" xfId="11" applyFont="1" applyFill="1" applyBorder="1" applyAlignment="1" applyProtection="1">
      <alignment horizontal="center" vertical="center" wrapText="1"/>
    </xf>
    <xf numFmtId="0" fontId="3" fillId="0" borderId="3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0" fillId="2" borderId="16" xfId="11" applyFont="1" applyFill="1" applyBorder="1" applyAlignment="1" applyProtection="1">
      <alignment horizontal="center" vertical="center" wrapText="1"/>
    </xf>
    <xf numFmtId="0" fontId="0" fillId="2" borderId="35" xfId="11" applyFont="1" applyFill="1" applyBorder="1" applyAlignment="1" applyProtection="1">
      <alignment horizontal="center" vertical="center" wrapText="1"/>
    </xf>
    <xf numFmtId="0" fontId="0" fillId="0" borderId="3" xfId="11" applyFont="1" applyFill="1" applyBorder="1" applyAlignment="1" applyProtection="1">
      <alignment horizontal="center" vertical="center" wrapText="1"/>
    </xf>
    <xf numFmtId="0" fontId="0" fillId="2" borderId="14" xfId="11" applyFont="1" applyFill="1" applyBorder="1" applyAlignment="1" applyProtection="1">
      <alignment horizontal="center" vertical="center" wrapTex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13" fillId="2" borderId="0" xfId="7" applyFont="1" applyFill="1" applyAlignment="1" applyProtection="1">
      <alignment horizontal="center"/>
    </xf>
  </cellXfs>
  <cellStyles count="14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13" xr:uid="{00000000-0005-0000-0000-000003000000}"/>
    <cellStyle name="通貨 2" xfId="5" xr:uid="{00000000-0005-0000-0000-000004000000}"/>
    <cellStyle name="標準" xfId="0" builtinId="0"/>
    <cellStyle name="標準 2" xfId="2" xr:uid="{00000000-0005-0000-0000-000006000000}"/>
    <cellStyle name="標準 2 2" xfId="8" xr:uid="{00000000-0005-0000-0000-000007000000}"/>
    <cellStyle name="標準 2 2 2" xfId="11" xr:uid="{00000000-0005-0000-0000-000008000000}"/>
    <cellStyle name="標準 3" xfId="6" xr:uid="{00000000-0005-0000-0000-000009000000}"/>
    <cellStyle name="標準 4" xfId="7" xr:uid="{00000000-0005-0000-0000-00000A000000}"/>
    <cellStyle name="標準 5" xfId="9" xr:uid="{00000000-0005-0000-0000-00000B000000}"/>
    <cellStyle name="標準 6" xfId="10" xr:uid="{00000000-0005-0000-0000-00000C000000}"/>
    <cellStyle name="標準 7" xfId="12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5"/>
  <sheetViews>
    <sheetView showGridLines="0" showZeros="0" tabSelected="1" view="pageBreakPreview" topLeftCell="A7" zoomScale="75" zoomScaleNormal="75" zoomScaleSheetLayoutView="75" workbookViewId="0">
      <selection activeCell="I22" sqref="I22"/>
    </sheetView>
  </sheetViews>
  <sheetFormatPr defaultColWidth="9" defaultRowHeight="13.2" x14ac:dyDescent="0.2"/>
  <cols>
    <col min="1" max="1" width="7.21875" style="5" customWidth="1"/>
    <col min="2" max="2" width="4.77734375" style="5" customWidth="1"/>
    <col min="3" max="3" width="6.33203125" style="5" customWidth="1"/>
    <col min="4" max="6" width="15.109375" style="5" customWidth="1"/>
    <col min="7" max="7" width="18.77734375" style="5" customWidth="1"/>
    <col min="8" max="9" width="15.109375" style="5" customWidth="1"/>
    <col min="10" max="10" width="18.77734375" style="5" customWidth="1"/>
    <col min="11" max="11" width="21.109375" style="5" customWidth="1"/>
    <col min="12" max="12" width="6" style="5" customWidth="1"/>
    <col min="13" max="13" width="13.6640625" style="5" customWidth="1"/>
    <col min="14" max="14" width="3.44140625" style="5" customWidth="1"/>
    <col min="15" max="15" width="10" style="5" customWidth="1"/>
    <col min="16" max="16" width="9" style="5"/>
    <col min="17" max="18" width="10.6640625" style="5" customWidth="1"/>
    <col min="19" max="16384" width="9" style="5"/>
  </cols>
  <sheetData>
    <row r="1" spans="2:15" ht="14.4" x14ac:dyDescent="0.2">
      <c r="B1" s="4" t="s">
        <v>22</v>
      </c>
    </row>
    <row r="2" spans="2:15" ht="16.2" x14ac:dyDescent="0.2">
      <c r="B2" s="2"/>
      <c r="C2" s="6"/>
      <c r="D2" s="6"/>
      <c r="E2" s="6"/>
      <c r="O2" s="7"/>
    </row>
    <row r="3" spans="2:15" ht="21" x14ac:dyDescent="0.25">
      <c r="B3" s="90" t="s">
        <v>12</v>
      </c>
      <c r="C3" s="90"/>
      <c r="D3" s="90"/>
      <c r="E3" s="90"/>
      <c r="F3" s="90"/>
      <c r="G3" s="90"/>
      <c r="H3" s="90"/>
      <c r="I3" s="90"/>
      <c r="J3" s="90"/>
      <c r="K3" s="90"/>
      <c r="L3" s="27"/>
      <c r="M3" s="27"/>
      <c r="O3" s="7"/>
    </row>
    <row r="4" spans="2:15" ht="17.25" customHeight="1" x14ac:dyDescent="0.2">
      <c r="B4" s="2"/>
      <c r="C4" s="6"/>
      <c r="D4" s="6"/>
      <c r="E4" s="6"/>
      <c r="K4" s="28"/>
      <c r="L4" s="22"/>
      <c r="M4" s="21"/>
      <c r="O4" s="7"/>
    </row>
    <row r="5" spans="2:15" ht="16.2" x14ac:dyDescent="0.2">
      <c r="B5" s="2"/>
      <c r="C5" s="6"/>
      <c r="D5" s="6"/>
      <c r="E5" s="6"/>
      <c r="K5" s="23"/>
      <c r="L5" s="22"/>
      <c r="M5" s="21"/>
    </row>
    <row r="6" spans="2:15" ht="16.2" x14ac:dyDescent="0.2">
      <c r="B6" s="2"/>
      <c r="C6" s="6"/>
      <c r="D6" s="6"/>
      <c r="E6" s="6"/>
      <c r="O6" s="7"/>
    </row>
    <row r="7" spans="2:15" ht="27" customHeight="1" x14ac:dyDescent="0.2">
      <c r="B7" s="80" t="s">
        <v>0</v>
      </c>
      <c r="C7" s="81"/>
      <c r="D7" s="83" t="s">
        <v>1</v>
      </c>
      <c r="E7" s="83"/>
      <c r="F7" s="83"/>
      <c r="G7" s="84"/>
      <c r="H7" s="88" t="s">
        <v>2</v>
      </c>
      <c r="I7" s="89"/>
      <c r="J7" s="89"/>
      <c r="K7" s="85" t="s">
        <v>18</v>
      </c>
      <c r="L7" s="66"/>
    </row>
    <row r="8" spans="2:15" ht="25.5" customHeight="1" x14ac:dyDescent="0.2">
      <c r="B8" s="82"/>
      <c r="C8" s="81"/>
      <c r="D8" s="68" t="s">
        <v>13</v>
      </c>
      <c r="E8" s="70" t="s">
        <v>14</v>
      </c>
      <c r="F8" s="72" t="s">
        <v>3</v>
      </c>
      <c r="G8" s="74" t="s">
        <v>15</v>
      </c>
      <c r="H8" s="76" t="s">
        <v>16</v>
      </c>
      <c r="I8" s="70" t="s">
        <v>17</v>
      </c>
      <c r="J8" s="74" t="s">
        <v>29</v>
      </c>
      <c r="K8" s="86"/>
      <c r="L8" s="67"/>
    </row>
    <row r="9" spans="2:15" ht="48.75" customHeight="1" x14ac:dyDescent="0.2">
      <c r="B9" s="82"/>
      <c r="C9" s="81"/>
      <c r="D9" s="69"/>
      <c r="E9" s="71"/>
      <c r="F9" s="73"/>
      <c r="G9" s="75"/>
      <c r="H9" s="77"/>
      <c r="I9" s="78"/>
      <c r="J9" s="79"/>
      <c r="K9" s="87"/>
      <c r="L9" s="29"/>
    </row>
    <row r="10" spans="2:15" ht="30" customHeight="1" thickBot="1" x14ac:dyDescent="0.25">
      <c r="B10" s="24" t="s">
        <v>4</v>
      </c>
      <c r="C10" s="25" t="s">
        <v>5</v>
      </c>
      <c r="D10" s="33" t="s">
        <v>9</v>
      </c>
      <c r="E10" s="35" t="s">
        <v>19</v>
      </c>
      <c r="F10" s="15"/>
      <c r="G10" s="8" t="s">
        <v>6</v>
      </c>
      <c r="H10" s="34" t="s">
        <v>10</v>
      </c>
      <c r="I10" s="39" t="s">
        <v>20</v>
      </c>
      <c r="J10" s="8" t="s">
        <v>6</v>
      </c>
      <c r="K10" s="9" t="s">
        <v>6</v>
      </c>
      <c r="L10" s="30"/>
    </row>
    <row r="11" spans="2:15" ht="20.100000000000001" customHeight="1" x14ac:dyDescent="0.2">
      <c r="B11" s="62" t="s">
        <v>31</v>
      </c>
      <c r="C11" s="44">
        <v>8</v>
      </c>
      <c r="D11" s="20">
        <v>156</v>
      </c>
      <c r="E11" s="45"/>
      <c r="F11" s="52" t="s">
        <v>11</v>
      </c>
      <c r="G11" s="49">
        <f>ROUNDDOWN(D11*$E$11*0.85,2)</f>
        <v>0</v>
      </c>
      <c r="H11" s="37">
        <v>50000</v>
      </c>
      <c r="I11" s="48"/>
      <c r="J11" s="50">
        <f>ROUNDDOWN(H11*I11,2)</f>
        <v>0</v>
      </c>
      <c r="K11" s="16">
        <f>INT(G11+J11)</f>
        <v>0</v>
      </c>
      <c r="L11" s="55"/>
    </row>
    <row r="12" spans="2:15" ht="20.100000000000001" customHeight="1" x14ac:dyDescent="0.2">
      <c r="B12" s="63"/>
      <c r="C12" s="44">
        <v>9</v>
      </c>
      <c r="D12" s="20">
        <v>156</v>
      </c>
      <c r="E12" s="46"/>
      <c r="F12" s="53"/>
      <c r="G12" s="49">
        <f>ROUNDDOWN(D12*$E$12*0.85,2)</f>
        <v>0</v>
      </c>
      <c r="H12" s="37">
        <v>50000</v>
      </c>
      <c r="I12" s="46"/>
      <c r="J12" s="50">
        <f t="shared" ref="J12:J22" si="0">ROUNDDOWN(H12*I12,2)</f>
        <v>0</v>
      </c>
      <c r="K12" s="16">
        <f t="shared" ref="K12:K22" si="1">INT(G12+J12)</f>
        <v>0</v>
      </c>
      <c r="L12" s="55"/>
    </row>
    <row r="13" spans="2:15" ht="20.100000000000001" customHeight="1" x14ac:dyDescent="0.2">
      <c r="B13" s="63"/>
      <c r="C13" s="44">
        <v>10</v>
      </c>
      <c r="D13" s="20">
        <v>156</v>
      </c>
      <c r="E13" s="46"/>
      <c r="F13" s="53"/>
      <c r="G13" s="49">
        <f>ROUNDDOWN(D13*$E$13*0.85,2)</f>
        <v>0</v>
      </c>
      <c r="H13" s="37">
        <v>40000</v>
      </c>
      <c r="I13" s="46"/>
      <c r="J13" s="50">
        <f t="shared" si="0"/>
        <v>0</v>
      </c>
      <c r="K13" s="16">
        <f t="shared" si="1"/>
        <v>0</v>
      </c>
      <c r="L13" s="55"/>
    </row>
    <row r="14" spans="2:15" ht="20.100000000000001" customHeight="1" x14ac:dyDescent="0.2">
      <c r="B14" s="63"/>
      <c r="C14" s="44">
        <v>11</v>
      </c>
      <c r="D14" s="20">
        <v>156</v>
      </c>
      <c r="E14" s="46"/>
      <c r="F14" s="53"/>
      <c r="G14" s="49">
        <f>ROUNDDOWN(D14*$E$14*0.85,2)</f>
        <v>0</v>
      </c>
      <c r="H14" s="37">
        <v>30000</v>
      </c>
      <c r="I14" s="46"/>
      <c r="J14" s="50">
        <f t="shared" si="0"/>
        <v>0</v>
      </c>
      <c r="K14" s="16">
        <f t="shared" si="1"/>
        <v>0</v>
      </c>
      <c r="L14" s="55"/>
    </row>
    <row r="15" spans="2:15" ht="20.100000000000001" customHeight="1" x14ac:dyDescent="0.2">
      <c r="B15" s="63"/>
      <c r="C15" s="44">
        <v>12</v>
      </c>
      <c r="D15" s="20">
        <v>156</v>
      </c>
      <c r="E15" s="46"/>
      <c r="F15" s="53"/>
      <c r="G15" s="49">
        <f>ROUNDDOWN(D15*$E$15*0.85,2)</f>
        <v>0</v>
      </c>
      <c r="H15" s="37">
        <v>30000</v>
      </c>
      <c r="I15" s="46"/>
      <c r="J15" s="50">
        <f t="shared" si="0"/>
        <v>0</v>
      </c>
      <c r="K15" s="16">
        <f t="shared" si="1"/>
        <v>0</v>
      </c>
      <c r="L15" s="55"/>
    </row>
    <row r="16" spans="2:15" ht="20.100000000000001" customHeight="1" x14ac:dyDescent="0.2">
      <c r="B16" s="64" t="s">
        <v>33</v>
      </c>
      <c r="C16" s="44">
        <v>1</v>
      </c>
      <c r="D16" s="20">
        <v>156</v>
      </c>
      <c r="E16" s="46"/>
      <c r="F16" s="53"/>
      <c r="G16" s="49">
        <f>ROUNDDOWN(D16*$E$16*0.85,2)</f>
        <v>0</v>
      </c>
      <c r="H16" s="38">
        <v>30000</v>
      </c>
      <c r="I16" s="46"/>
      <c r="J16" s="50">
        <f t="shared" si="0"/>
        <v>0</v>
      </c>
      <c r="K16" s="16">
        <f t="shared" si="1"/>
        <v>0</v>
      </c>
      <c r="L16" s="55"/>
    </row>
    <row r="17" spans="1:14" ht="20.100000000000001" customHeight="1" x14ac:dyDescent="0.2">
      <c r="B17" s="63"/>
      <c r="C17" s="44">
        <v>2</v>
      </c>
      <c r="D17" s="20">
        <v>156</v>
      </c>
      <c r="E17" s="46"/>
      <c r="F17" s="53"/>
      <c r="G17" s="49">
        <f>ROUNDDOWN(D17*$E$17*0.85,2)</f>
        <v>0</v>
      </c>
      <c r="H17" s="38">
        <v>30000</v>
      </c>
      <c r="I17" s="46"/>
      <c r="J17" s="50">
        <f t="shared" si="0"/>
        <v>0</v>
      </c>
      <c r="K17" s="16">
        <f t="shared" si="1"/>
        <v>0</v>
      </c>
      <c r="L17" s="55"/>
    </row>
    <row r="18" spans="1:14" ht="20.100000000000001" customHeight="1" x14ac:dyDescent="0.2">
      <c r="B18" s="63"/>
      <c r="C18" s="44">
        <v>3</v>
      </c>
      <c r="D18" s="20">
        <v>156</v>
      </c>
      <c r="E18" s="46"/>
      <c r="F18" s="53"/>
      <c r="G18" s="49">
        <f>ROUNDDOWN(D18*$E$18*0.85,2)</f>
        <v>0</v>
      </c>
      <c r="H18" s="38">
        <v>30000</v>
      </c>
      <c r="I18" s="46"/>
      <c r="J18" s="50">
        <f t="shared" si="0"/>
        <v>0</v>
      </c>
      <c r="K18" s="16">
        <f t="shared" si="1"/>
        <v>0</v>
      </c>
      <c r="L18" s="55"/>
    </row>
    <row r="19" spans="1:14" ht="20.100000000000001" customHeight="1" x14ac:dyDescent="0.2">
      <c r="B19" s="63"/>
      <c r="C19" s="44">
        <v>4</v>
      </c>
      <c r="D19" s="20">
        <v>156</v>
      </c>
      <c r="E19" s="46"/>
      <c r="F19" s="53"/>
      <c r="G19" s="49">
        <f>ROUNDDOWN(D19*$E$19*0.85,2)</f>
        <v>0</v>
      </c>
      <c r="H19" s="38">
        <v>30000</v>
      </c>
      <c r="I19" s="46"/>
      <c r="J19" s="50">
        <f t="shared" si="0"/>
        <v>0</v>
      </c>
      <c r="K19" s="16">
        <f t="shared" si="1"/>
        <v>0</v>
      </c>
      <c r="L19" s="55"/>
    </row>
    <row r="20" spans="1:14" ht="20.100000000000001" customHeight="1" x14ac:dyDescent="0.2">
      <c r="B20" s="63"/>
      <c r="C20" s="44">
        <v>5</v>
      </c>
      <c r="D20" s="20">
        <v>156</v>
      </c>
      <c r="E20" s="46"/>
      <c r="F20" s="53"/>
      <c r="G20" s="49">
        <f>ROUNDDOWN(D20*$E$20*0.85,2)</f>
        <v>0</v>
      </c>
      <c r="H20" s="37">
        <v>30000</v>
      </c>
      <c r="I20" s="46"/>
      <c r="J20" s="50">
        <f t="shared" si="0"/>
        <v>0</v>
      </c>
      <c r="K20" s="16">
        <f t="shared" si="1"/>
        <v>0</v>
      </c>
      <c r="L20" s="55"/>
      <c r="N20" s="10"/>
    </row>
    <row r="21" spans="1:14" ht="20.100000000000001" customHeight="1" x14ac:dyDescent="0.2">
      <c r="B21" s="63"/>
      <c r="C21" s="44">
        <v>6</v>
      </c>
      <c r="D21" s="20">
        <v>156</v>
      </c>
      <c r="E21" s="46"/>
      <c r="F21" s="53"/>
      <c r="G21" s="49">
        <f>ROUNDDOWN(D21*$E$21*0.85,2)</f>
        <v>0</v>
      </c>
      <c r="H21" s="37">
        <v>30000</v>
      </c>
      <c r="I21" s="46"/>
      <c r="J21" s="50">
        <f t="shared" si="0"/>
        <v>0</v>
      </c>
      <c r="K21" s="16">
        <f t="shared" si="1"/>
        <v>0</v>
      </c>
      <c r="L21" s="55"/>
    </row>
    <row r="22" spans="1:14" ht="20.100000000000001" customHeight="1" thickBot="1" x14ac:dyDescent="0.25">
      <c r="B22" s="65"/>
      <c r="C22" s="44">
        <v>7</v>
      </c>
      <c r="D22" s="20">
        <v>156</v>
      </c>
      <c r="E22" s="47"/>
      <c r="F22" s="54"/>
      <c r="G22" s="49">
        <f>ROUNDDOWN(D22*$E$22*0.85,2)</f>
        <v>0</v>
      </c>
      <c r="H22" s="37">
        <v>40000</v>
      </c>
      <c r="I22" s="47"/>
      <c r="J22" s="50">
        <f t="shared" si="0"/>
        <v>0</v>
      </c>
      <c r="K22" s="17">
        <f t="shared" si="1"/>
        <v>0</v>
      </c>
      <c r="L22" s="55"/>
    </row>
    <row r="23" spans="1:14" ht="20.100000000000001" customHeight="1" thickTop="1" thickBot="1" x14ac:dyDescent="0.25">
      <c r="B23" s="60" t="s">
        <v>7</v>
      </c>
      <c r="C23" s="61"/>
      <c r="D23" s="14"/>
      <c r="E23" s="36"/>
      <c r="F23" s="11"/>
      <c r="G23" s="12"/>
      <c r="H23" s="13">
        <f>SUM(H11:H22)</f>
        <v>420000</v>
      </c>
      <c r="I23" s="40"/>
      <c r="J23" s="14"/>
      <c r="K23" s="17">
        <f>SUM(K11:K22)</f>
        <v>0</v>
      </c>
      <c r="L23" s="31"/>
    </row>
    <row r="24" spans="1:14" ht="20.100000000000001" customHeight="1" thickTop="1" thickBot="1" x14ac:dyDescent="0.25">
      <c r="B24" s="4"/>
      <c r="L24" s="32"/>
    </row>
    <row r="25" spans="1:14" s="1" customFormat="1" ht="20.100000000000001" customHeight="1" x14ac:dyDescent="0.2">
      <c r="A25" s="3" t="s">
        <v>8</v>
      </c>
      <c r="B25" s="3"/>
      <c r="J25" s="58" t="s">
        <v>21</v>
      </c>
      <c r="K25" s="56">
        <f>K23</f>
        <v>0</v>
      </c>
    </row>
    <row r="26" spans="1:14" s="1" customFormat="1" ht="20.100000000000001" customHeight="1" thickBot="1" x14ac:dyDescent="0.25">
      <c r="B26" s="42" t="s">
        <v>23</v>
      </c>
      <c r="J26" s="59"/>
      <c r="K26" s="57"/>
    </row>
    <row r="27" spans="1:14" s="1" customFormat="1" ht="24" customHeight="1" x14ac:dyDescent="0.2">
      <c r="B27" s="42" t="s">
        <v>24</v>
      </c>
      <c r="C27" s="41"/>
      <c r="D27" s="41"/>
      <c r="E27" s="41"/>
      <c r="F27" s="41"/>
      <c r="G27" s="41"/>
      <c r="H27" s="41"/>
      <c r="I27" s="41"/>
      <c r="J27" s="41"/>
      <c r="K27" s="41"/>
      <c r="L27" s="18"/>
      <c r="M27" s="19"/>
    </row>
    <row r="28" spans="1:14" ht="24" customHeight="1" x14ac:dyDescent="0.2">
      <c r="B28" s="51" t="s">
        <v>30</v>
      </c>
      <c r="C28" s="41"/>
      <c r="D28" s="41"/>
      <c r="E28" s="41"/>
      <c r="F28" s="41"/>
      <c r="G28" s="41"/>
      <c r="H28" s="41"/>
      <c r="I28" s="41"/>
      <c r="J28" s="41"/>
      <c r="K28" s="41"/>
    </row>
    <row r="29" spans="1:14" ht="24" customHeight="1" x14ac:dyDescent="0.2">
      <c r="B29" s="51" t="s">
        <v>32</v>
      </c>
      <c r="C29" s="41"/>
      <c r="D29" s="41"/>
      <c r="E29" s="41"/>
      <c r="F29" s="41"/>
      <c r="G29" s="41"/>
      <c r="H29" s="41"/>
      <c r="I29" s="41"/>
      <c r="J29" s="41"/>
      <c r="K29" s="41"/>
    </row>
    <row r="30" spans="1:14" ht="24" customHeight="1" x14ac:dyDescent="0.2">
      <c r="B30" s="51" t="s">
        <v>25</v>
      </c>
      <c r="C30" s="26"/>
      <c r="D30" s="26"/>
      <c r="E30" s="26"/>
      <c r="F30" s="26"/>
      <c r="G30" s="26"/>
      <c r="H30" s="26"/>
      <c r="I30" s="26"/>
      <c r="J30" s="26"/>
      <c r="K30" s="26"/>
    </row>
    <row r="31" spans="1:14" ht="24" customHeight="1" x14ac:dyDescent="0.2">
      <c r="B31" s="42" t="s">
        <v>26</v>
      </c>
      <c r="C31" s="26"/>
      <c r="D31" s="26"/>
      <c r="E31" s="26"/>
      <c r="F31" s="26"/>
      <c r="G31" s="26"/>
      <c r="H31" s="26"/>
      <c r="I31" s="26"/>
      <c r="J31" s="26"/>
      <c r="K31" s="26"/>
    </row>
    <row r="32" spans="1:14" ht="24" customHeight="1" x14ac:dyDescent="0.2">
      <c r="B32" s="43" t="s">
        <v>27</v>
      </c>
    </row>
    <row r="33" spans="2:2" ht="24" customHeight="1" x14ac:dyDescent="0.2">
      <c r="B33" s="43" t="s">
        <v>28</v>
      </c>
    </row>
    <row r="34" spans="2:2" ht="20.100000000000001" customHeight="1" x14ac:dyDescent="0.2"/>
    <row r="35" spans="2:2" ht="20.100000000000001" customHeight="1" x14ac:dyDescent="0.2"/>
  </sheetData>
  <sheetProtection algorithmName="SHA-512" hashValue="U+yV1hmWvkye1as2GZsiquuH0nO0I7vKMAfvGbttZJ7pGbD/nfjpoyHSwWytdmYEwBlo4aWS4uZjJhNU+gmd4w==" saltValue="ot1ZEYkvJJniPBvq0cWohQ==" spinCount="100000" sheet="1" selectLockedCells="1"/>
  <mergeCells count="20">
    <mergeCell ref="B7:C9"/>
    <mergeCell ref="D7:G7"/>
    <mergeCell ref="K7:K9"/>
    <mergeCell ref="H7:J7"/>
    <mergeCell ref="B3:K3"/>
    <mergeCell ref="L7:L8"/>
    <mergeCell ref="D8:D9"/>
    <mergeCell ref="E8:E9"/>
    <mergeCell ref="F8:F9"/>
    <mergeCell ref="G8:G9"/>
    <mergeCell ref="H8:H9"/>
    <mergeCell ref="I8:I9"/>
    <mergeCell ref="J8:J9"/>
    <mergeCell ref="F11:F22"/>
    <mergeCell ref="L11:L22"/>
    <mergeCell ref="K25:K26"/>
    <mergeCell ref="J25:J26"/>
    <mergeCell ref="B23:C23"/>
    <mergeCell ref="B11:B15"/>
    <mergeCell ref="B16:B22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78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安田　真由</cp:lastModifiedBy>
  <cp:lastPrinted>2020-10-13T04:26:47Z</cp:lastPrinted>
  <dcterms:created xsi:type="dcterms:W3CDTF">2003-05-07T07:33:15Z</dcterms:created>
  <dcterms:modified xsi:type="dcterms:W3CDTF">2025-04-17T12:31:02Z</dcterms:modified>
</cp:coreProperties>
</file>