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支援係\☆物価高騰に係る社会福祉施設等事業継続支援事業(R7)\"/>
    </mc:Choice>
  </mc:AlternateContent>
  <xr:revisionPtr revIDLastSave="0" documentId="13_ncr:1_{2C40D6DB-BB56-4A01-9E8D-BCD14803D23A}" xr6:coauthVersionLast="47" xr6:coauthVersionMax="47" xr10:uidLastSave="{00000000-0000-0000-0000-000000000000}"/>
  <bookViews>
    <workbookView xWindow="2688" yWindow="1500" windowWidth="18732" windowHeight="11460" xr2:uid="{00000000-000D-0000-FFFF-FFFF00000000}"/>
  </bookViews>
  <sheets>
    <sheet name="様式1(介護・高齢)" sheetId="7" r:id="rId1"/>
    <sheet name="様式1(障がい)" sheetId="12" r:id="rId2"/>
    <sheet name="様式2(介護･高齢)" sheetId="8" r:id="rId3"/>
    <sheet name="様式3(障がい)" sheetId="14" r:id="rId4"/>
    <sheet name="様式4" sheetId="9" r:id="rId5"/>
    <sheet name="（選択リスト）" sheetId="5" r:id="rId6"/>
  </sheets>
  <definedNames>
    <definedName name="_xlnm.Print_Area" localSheetId="0">'様式1(介護・高齢)'!$A$1:$F$30</definedName>
    <definedName name="_xlnm.Print_Area" localSheetId="1">'様式1(障がい)'!$A$1:$F$30</definedName>
    <definedName name="_xlnm.Print_Area" localSheetId="2">'様式2(介護･高齢)'!$A$1:$J$76</definedName>
    <definedName name="_xlnm.Print_Area" localSheetId="3">'様式3(障がい)'!$A$1:$J$75</definedName>
    <definedName name="_xlnm.Print_Area" localSheetId="4">様式4!$A$1:$G$20</definedName>
    <definedName name="合計" localSheetId="0">'様式1(介護・高齢)'!#REF!</definedName>
    <definedName name="合計" localSheetId="1">'様式1(障がい)'!#REF!</definedName>
    <definedName name="合計" localSheetId="4">様式4!#REF!</definedName>
    <definedName name="合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3" i="8" l="1"/>
  <c r="H53" i="8"/>
  <c r="G38" i="8"/>
  <c r="H59" i="8"/>
  <c r="H65" i="14"/>
  <c r="H59" i="14"/>
  <c r="I8" i="8"/>
  <c r="I53" i="8" s="1"/>
  <c r="I9" i="8"/>
  <c r="I54" i="8" s="1"/>
  <c r="I9" i="14"/>
  <c r="I10" i="14"/>
  <c r="I54" i="14" s="1"/>
  <c r="J54" i="14" s="1"/>
  <c r="I11" i="14"/>
  <c r="I55" i="14" s="1"/>
  <c r="J55" i="14" s="1"/>
  <c r="I12" i="14"/>
  <c r="I13" i="14"/>
  <c r="I14" i="14"/>
  <c r="I15" i="14"/>
  <c r="I16" i="14"/>
  <c r="I17" i="14"/>
  <c r="I61" i="14" s="1"/>
  <c r="I18" i="14"/>
  <c r="I62" i="14" s="1"/>
  <c r="J62" i="14" s="1"/>
  <c r="I19" i="14"/>
  <c r="I63" i="14" s="1"/>
  <c r="J63" i="14" s="1"/>
  <c r="I20" i="14"/>
  <c r="I21" i="14"/>
  <c r="I22" i="14"/>
  <c r="I66" i="14" s="1"/>
  <c r="J66" i="14" s="1"/>
  <c r="I23" i="14"/>
  <c r="I24" i="14"/>
  <c r="I25" i="14"/>
  <c r="I26" i="14"/>
  <c r="I70" i="14" s="1"/>
  <c r="J70" i="14" s="1"/>
  <c r="I27" i="14"/>
  <c r="I71" i="14" s="1"/>
  <c r="J71" i="14" s="1"/>
  <c r="A53" i="14"/>
  <c r="A54" i="14"/>
  <c r="A55" i="14"/>
  <c r="A56" i="14"/>
  <c r="A57" i="14"/>
  <c r="A58" i="14"/>
  <c r="A59" i="14"/>
  <c r="A60" i="14"/>
  <c r="A61" i="14"/>
  <c r="A62" i="14"/>
  <c r="A63" i="14"/>
  <c r="A64" i="14"/>
  <c r="A65" i="14"/>
  <c r="A66" i="14"/>
  <c r="A67" i="14"/>
  <c r="A68" i="14"/>
  <c r="A69" i="14"/>
  <c r="A70" i="14"/>
  <c r="A71" i="14"/>
  <c r="A52" i="14"/>
  <c r="H71" i="14"/>
  <c r="H70" i="14"/>
  <c r="H69" i="14"/>
  <c r="H68" i="14"/>
  <c r="H67" i="14"/>
  <c r="H66" i="14"/>
  <c r="H64" i="14"/>
  <c r="H63" i="14"/>
  <c r="H62" i="14"/>
  <c r="H61" i="14"/>
  <c r="H60" i="14"/>
  <c r="H58" i="14"/>
  <c r="H57" i="14"/>
  <c r="H56" i="14"/>
  <c r="H55" i="14"/>
  <c r="H54" i="14"/>
  <c r="H53" i="14"/>
  <c r="H52" i="14"/>
  <c r="G38" i="14"/>
  <c r="G43" i="14"/>
  <c r="C38" i="14"/>
  <c r="C39" i="14"/>
  <c r="C40" i="14"/>
  <c r="C41" i="14"/>
  <c r="C42" i="14"/>
  <c r="C43" i="14"/>
  <c r="C44" i="14"/>
  <c r="C37" i="14"/>
  <c r="I8" i="14"/>
  <c r="I52" i="14" s="1"/>
  <c r="J52" i="14" s="1"/>
  <c r="I10" i="8"/>
  <c r="I55" i="8" s="1"/>
  <c r="J55" i="8" s="1"/>
  <c r="I11" i="8"/>
  <c r="I56" i="8" s="1"/>
  <c r="J56" i="8" s="1"/>
  <c r="I12" i="8"/>
  <c r="I57" i="8" s="1"/>
  <c r="J57" i="8" s="1"/>
  <c r="I13" i="8"/>
  <c r="I58" i="8" s="1"/>
  <c r="I14" i="8"/>
  <c r="I59" i="8" s="1"/>
  <c r="I15" i="8"/>
  <c r="I60" i="8" s="1"/>
  <c r="J60" i="8" s="1"/>
  <c r="I16" i="8"/>
  <c r="I61" i="8" s="1"/>
  <c r="I17" i="8"/>
  <c r="I62" i="8" s="1"/>
  <c r="J62" i="8" s="1"/>
  <c r="I18" i="8"/>
  <c r="I63" i="8" s="1"/>
  <c r="J63" i="8" s="1"/>
  <c r="I19" i="8"/>
  <c r="I64" i="8" s="1"/>
  <c r="J64" i="8" s="1"/>
  <c r="I20" i="8"/>
  <c r="I65" i="8" s="1"/>
  <c r="J65" i="8" s="1"/>
  <c r="I21" i="8"/>
  <c r="I66" i="8" s="1"/>
  <c r="I22" i="8"/>
  <c r="I67" i="8" s="1"/>
  <c r="I23" i="8"/>
  <c r="I68" i="8" s="1"/>
  <c r="I24" i="8"/>
  <c r="I69" i="8" s="1"/>
  <c r="I25" i="8"/>
  <c r="I70" i="8" s="1"/>
  <c r="I26" i="8"/>
  <c r="I71" i="8" s="1"/>
  <c r="J71" i="8" s="1"/>
  <c r="I27" i="8"/>
  <c r="I72" i="8" s="1"/>
  <c r="J72" i="8" s="1"/>
  <c r="I67" i="14"/>
  <c r="J67" i="14" s="1"/>
  <c r="I59" i="14"/>
  <c r="G45" i="8"/>
  <c r="G44" i="8"/>
  <c r="G43" i="8"/>
  <c r="G42" i="8"/>
  <c r="G41" i="8"/>
  <c r="G40" i="8"/>
  <c r="G37" i="8"/>
  <c r="C45" i="8"/>
  <c r="C44" i="8"/>
  <c r="C43" i="8"/>
  <c r="C42" i="8"/>
  <c r="C41" i="8"/>
  <c r="C40" i="8"/>
  <c r="C39" i="8"/>
  <c r="C38" i="8"/>
  <c r="H54" i="8"/>
  <c r="H55" i="8"/>
  <c r="H56" i="8"/>
  <c r="H57" i="8"/>
  <c r="H58" i="8"/>
  <c r="H60" i="8"/>
  <c r="H61" i="8"/>
  <c r="H62" i="8"/>
  <c r="H63" i="8"/>
  <c r="H64" i="8"/>
  <c r="H65" i="8"/>
  <c r="H66" i="8"/>
  <c r="H67" i="8"/>
  <c r="H68" i="8"/>
  <c r="H69" i="8"/>
  <c r="H70" i="8"/>
  <c r="H71" i="8"/>
  <c r="H72" i="8"/>
  <c r="A54" i="8"/>
  <c r="A55" i="8"/>
  <c r="A56" i="8"/>
  <c r="A57" i="8"/>
  <c r="A58" i="8"/>
  <c r="A59" i="8"/>
  <c r="A60" i="8"/>
  <c r="A61" i="8"/>
  <c r="A62" i="8"/>
  <c r="A63" i="8"/>
  <c r="A64" i="8"/>
  <c r="A65" i="8"/>
  <c r="A66" i="8"/>
  <c r="A67" i="8"/>
  <c r="A68" i="8"/>
  <c r="A69" i="8"/>
  <c r="A70" i="8"/>
  <c r="A71" i="8"/>
  <c r="A72" i="8"/>
  <c r="A53" i="8"/>
  <c r="C37" i="8"/>
  <c r="J70" i="8" l="1"/>
  <c r="N70" i="8" s="1"/>
  <c r="J69" i="8"/>
  <c r="N69" i="8" s="1"/>
  <c r="J61" i="8"/>
  <c r="N61" i="8" s="1"/>
  <c r="J67" i="8"/>
  <c r="N67" i="8" s="1"/>
  <c r="J59" i="8"/>
  <c r="N59" i="8" s="1"/>
  <c r="J68" i="8"/>
  <c r="J66" i="8"/>
  <c r="J58" i="8"/>
  <c r="J61" i="14"/>
  <c r="N61" i="14" s="1"/>
  <c r="J59" i="14"/>
  <c r="N59" i="14" s="1"/>
  <c r="G44" i="14"/>
  <c r="H72" i="14"/>
  <c r="G42" i="14"/>
  <c r="G41" i="14"/>
  <c r="G40" i="14"/>
  <c r="G39" i="14"/>
  <c r="J54" i="8"/>
  <c r="N54" i="8" s="1"/>
  <c r="N53" i="8"/>
  <c r="N66" i="8"/>
  <c r="G37" i="14"/>
  <c r="G39" i="8"/>
  <c r="I56" i="14"/>
  <c r="J56" i="14" s="1"/>
  <c r="N54" i="14"/>
  <c r="N66" i="14"/>
  <c r="N70" i="14"/>
  <c r="I60" i="14"/>
  <c r="J60" i="14" s="1"/>
  <c r="I58" i="14"/>
  <c r="J58" i="14" s="1"/>
  <c r="I68" i="14"/>
  <c r="J68" i="14" s="1"/>
  <c r="N68" i="14" s="1"/>
  <c r="I64" i="14"/>
  <c r="J64" i="14" s="1"/>
  <c r="I69" i="14"/>
  <c r="J69" i="14" s="1"/>
  <c r="I65" i="14"/>
  <c r="J65" i="14" s="1"/>
  <c r="I57" i="14"/>
  <c r="J57" i="14" s="1"/>
  <c r="I53" i="14"/>
  <c r="J53" i="14" s="1"/>
  <c r="N55" i="14"/>
  <c r="N63" i="14"/>
  <c r="N67" i="14"/>
  <c r="N71" i="14"/>
  <c r="N52" i="14"/>
  <c r="N62" i="14"/>
  <c r="N58" i="8"/>
  <c r="N62" i="8"/>
  <c r="I28" i="8"/>
  <c r="N60" i="8"/>
  <c r="N64" i="8"/>
  <c r="N65" i="8"/>
  <c r="N63" i="8"/>
  <c r="N71" i="8"/>
  <c r="N68" i="8"/>
  <c r="N57" i="8"/>
  <c r="N56" i="8"/>
  <c r="N55" i="8"/>
  <c r="C45" i="14"/>
  <c r="H73" i="8"/>
  <c r="C46" i="8"/>
  <c r="J72" i="14" l="1"/>
  <c r="N53" i="14"/>
  <c r="N65" i="14"/>
  <c r="N57" i="14"/>
  <c r="N69" i="14"/>
  <c r="N58" i="14"/>
  <c r="N60" i="14"/>
  <c r="I72" i="14"/>
  <c r="N56" i="14"/>
  <c r="N64" i="14"/>
  <c r="I73" i="8"/>
  <c r="G45" i="14"/>
  <c r="N72" i="8"/>
  <c r="J73" i="8"/>
  <c r="B19" i="7" s="1"/>
  <c r="G46" i="8"/>
  <c r="B19" i="12" l="1"/>
  <c r="L73" i="8"/>
  <c r="L46" i="8"/>
  <c r="L45" i="14" l="1"/>
  <c r="L72" i="14"/>
  <c r="I28" i="14"/>
</calcChain>
</file>

<file path=xl/sharedStrings.xml><?xml version="1.0" encoding="utf-8"?>
<sst xmlns="http://schemas.openxmlformats.org/spreadsheetml/2006/main" count="257" uniqueCount="174">
  <si>
    <t>居宅介護支援</t>
  </si>
  <si>
    <t>介護老人保健施設</t>
  </si>
  <si>
    <t>介護医療院</t>
  </si>
  <si>
    <t>地域密着型通所介護</t>
  </si>
  <si>
    <t>認知症対応型通所介護</t>
  </si>
  <si>
    <t>小規模多機能型居宅介護</t>
  </si>
  <si>
    <t>認知症対応型共同生活介護</t>
  </si>
  <si>
    <t>通所介護</t>
  </si>
  <si>
    <t>様式第1号（第7条関係）</t>
    <phoneticPr fontId="3"/>
  </si>
  <si>
    <t>令和　　年　　月　　日</t>
    <rPh sb="0" eb="2">
      <t>レイワ</t>
    </rPh>
    <rPh sb="4" eb="5">
      <t>ネン</t>
    </rPh>
    <rPh sb="7" eb="8">
      <t>ツキ</t>
    </rPh>
    <rPh sb="10" eb="11">
      <t>ヒ</t>
    </rPh>
    <phoneticPr fontId="3"/>
  </si>
  <si>
    <t>　　　（あて先）岐阜市長</t>
    <phoneticPr fontId="3"/>
  </si>
  <si>
    <t>（申請者）</t>
    <phoneticPr fontId="3"/>
  </si>
  <si>
    <t>代表者職氏名</t>
    <phoneticPr fontId="3"/>
  </si>
  <si>
    <t>所　在　地</t>
    <phoneticPr fontId="3"/>
  </si>
  <si>
    <t>名　　　称</t>
    <phoneticPr fontId="3"/>
  </si>
  <si>
    <t>電 話 番 号</t>
    <phoneticPr fontId="3"/>
  </si>
  <si>
    <t>法人名</t>
    <phoneticPr fontId="3"/>
  </si>
  <si>
    <t>事業種別</t>
    <phoneticPr fontId="3"/>
  </si>
  <si>
    <t>補助金申請額</t>
    <phoneticPr fontId="3"/>
  </si>
  <si>
    <t>振込先</t>
    <phoneticPr fontId="3"/>
  </si>
  <si>
    <t>添付書類</t>
    <phoneticPr fontId="3"/>
  </si>
  <si>
    <t>金融機関名</t>
    <phoneticPr fontId="3"/>
  </si>
  <si>
    <t>銀行・農協・</t>
    <phoneticPr fontId="3"/>
  </si>
  <si>
    <t>信用金庫・信用組合</t>
    <phoneticPr fontId="3"/>
  </si>
  <si>
    <t>本支店名</t>
    <phoneticPr fontId="3"/>
  </si>
  <si>
    <t>本店・支店・出張所</t>
    <phoneticPr fontId="3"/>
  </si>
  <si>
    <t>預金種目</t>
    <phoneticPr fontId="3"/>
  </si>
  <si>
    <t>口座番号</t>
    <phoneticPr fontId="3"/>
  </si>
  <si>
    <t>口座名義人</t>
    <phoneticPr fontId="3"/>
  </si>
  <si>
    <t>カナ</t>
    <phoneticPr fontId="3"/>
  </si>
  <si>
    <t>漢字</t>
    <phoneticPr fontId="3"/>
  </si>
  <si>
    <t>普通・当座</t>
    <phoneticPr fontId="3"/>
  </si>
  <si>
    <t>様式第2号（第7条関係）</t>
    <phoneticPr fontId="3"/>
  </si>
  <si>
    <t>サービス区分</t>
    <phoneticPr fontId="3"/>
  </si>
  <si>
    <t>基準額</t>
    <phoneticPr fontId="3"/>
  </si>
  <si>
    <t>短期入所</t>
    <phoneticPr fontId="3"/>
  </si>
  <si>
    <t>通所系</t>
    <phoneticPr fontId="3"/>
  </si>
  <si>
    <t>訪問系</t>
    <phoneticPr fontId="3"/>
  </si>
  <si>
    <t>訪問入浴介護</t>
  </si>
  <si>
    <t>施設・サービス種別</t>
    <phoneticPr fontId="3"/>
  </si>
  <si>
    <t>補助金額</t>
    <phoneticPr fontId="3"/>
  </si>
  <si>
    <t>介護老人福祉施設</t>
  </si>
  <si>
    <t>地域密着型介護老人福祉施設入所者生活介護</t>
  </si>
  <si>
    <t>特定施設入居者生活介護</t>
  </si>
  <si>
    <t>地域密着型特定施設入居者生活介護</t>
  </si>
  <si>
    <t>複合型サービス（看護小規模多機能型居宅介護）</t>
  </si>
  <si>
    <t>住宅型有料老人ホーム</t>
  </si>
  <si>
    <t>サービス付き高齢者向け住宅</t>
  </si>
  <si>
    <t>養護老人ホーム</t>
  </si>
  <si>
    <r>
      <t>軽費老人ホーム（ケアハウス・</t>
    </r>
    <r>
      <rPr>
        <sz val="11"/>
        <rFont val="ＭＳ Ｐ明朝"/>
        <family val="1"/>
        <charset val="128"/>
      </rPr>
      <t>A</t>
    </r>
    <r>
      <rPr>
        <sz val="11"/>
        <rFont val="ＭＳ 明朝"/>
        <family val="1"/>
        <charset val="128"/>
      </rPr>
      <t>型・</t>
    </r>
    <r>
      <rPr>
        <sz val="11"/>
        <rFont val="ＭＳ Ｐ明朝"/>
        <family val="1"/>
        <charset val="128"/>
      </rPr>
      <t>B</t>
    </r>
    <r>
      <rPr>
        <sz val="11"/>
        <rFont val="ＭＳ 明朝"/>
        <family val="1"/>
        <charset val="128"/>
      </rPr>
      <t>型）</t>
    </r>
  </si>
  <si>
    <t>短期入所生活介護（空床利用型を除く。）</t>
  </si>
  <si>
    <t>短期入所療養介護（空床利用型を除く。）</t>
  </si>
  <si>
    <r>
      <t>通所リハビリテーション（</t>
    </r>
    <r>
      <rPr>
        <sz val="11"/>
        <rFont val="ＭＳ Ｐ明朝"/>
        <family val="1"/>
        <charset val="128"/>
      </rPr>
      <t>保険</t>
    </r>
    <r>
      <rPr>
        <sz val="11"/>
        <color rgb="FF000000"/>
        <rFont val="ＭＳ Ｐ明朝"/>
        <family val="1"/>
        <charset val="128"/>
      </rPr>
      <t>医療機関又は保険薬局のみなし指定を受ける事業所を除く。</t>
    </r>
    <r>
      <rPr>
        <sz val="11"/>
        <rFont val="ＭＳ 明朝"/>
        <family val="1"/>
        <charset val="128"/>
      </rPr>
      <t>）</t>
    </r>
  </si>
  <si>
    <t>基準緩和型デイサービス</t>
  </si>
  <si>
    <t>訪問介護</t>
  </si>
  <si>
    <r>
      <t>訪問リハビリテーション（</t>
    </r>
    <r>
      <rPr>
        <sz val="11"/>
        <rFont val="ＭＳ Ｐ明朝"/>
        <family val="1"/>
        <charset val="128"/>
      </rPr>
      <t>保険</t>
    </r>
    <r>
      <rPr>
        <sz val="11"/>
        <color rgb="FF000000"/>
        <rFont val="ＭＳ Ｐ明朝"/>
        <family val="1"/>
        <charset val="128"/>
      </rPr>
      <t>医療機関又は保険薬局のみなし指定を受ける事業所を除く。</t>
    </r>
    <r>
      <rPr>
        <sz val="11"/>
        <rFont val="ＭＳ 明朝"/>
        <family val="1"/>
        <charset val="128"/>
      </rPr>
      <t>）</t>
    </r>
  </si>
  <si>
    <r>
      <t>訪問看護（</t>
    </r>
    <r>
      <rPr>
        <sz val="11"/>
        <color rgb="FF000000"/>
        <rFont val="ＭＳ Ｐ明朝"/>
        <family val="1"/>
        <charset val="128"/>
      </rPr>
      <t>保険医療機関又は保険薬局のみなし指定を受ける事業所を除く。</t>
    </r>
    <r>
      <rPr>
        <sz val="11"/>
        <rFont val="ＭＳ 明朝"/>
        <family val="1"/>
        <charset val="128"/>
      </rPr>
      <t>）</t>
    </r>
  </si>
  <si>
    <t>夜間対応型訪問介護</t>
  </si>
  <si>
    <t>定期巡回・随時対応型訪問介護看護</t>
  </si>
  <si>
    <t>福祉用具貸与、特定福祉用具販売</t>
  </si>
  <si>
    <t>介護予防支援（地域包括支援センター）</t>
  </si>
  <si>
    <t>　以下の内容を確認し、はい又はいいえのいずれかにチェックしてください。</t>
    <phoneticPr fontId="3"/>
  </si>
  <si>
    <t>誓約・同意事項</t>
    <phoneticPr fontId="3"/>
  </si>
  <si>
    <t>はい</t>
    <phoneticPr fontId="3"/>
  </si>
  <si>
    <t>いいえ</t>
    <phoneticPr fontId="3"/>
  </si>
  <si>
    <t>（あて先）岐阜市長</t>
    <phoneticPr fontId="3"/>
  </si>
  <si>
    <t>施設・サービス種別（介護・高齢）</t>
    <rPh sb="0" eb="2">
      <t>シセツ</t>
    </rPh>
    <rPh sb="7" eb="9">
      <t>シュベツ</t>
    </rPh>
    <rPh sb="10" eb="12">
      <t>カイゴ</t>
    </rPh>
    <rPh sb="13" eb="15">
      <t>コウレイ</t>
    </rPh>
    <phoneticPr fontId="3"/>
  </si>
  <si>
    <t>施設・サービス種別（障害）</t>
    <rPh sb="0" eb="2">
      <t>シセツ</t>
    </rPh>
    <rPh sb="7" eb="9">
      <t>シュベツ</t>
    </rPh>
    <rPh sb="10" eb="12">
      <t>ショウガイ</t>
    </rPh>
    <phoneticPr fontId="3"/>
  </si>
  <si>
    <t>施設入所支援</t>
  </si>
  <si>
    <t>共同生活援助</t>
  </si>
  <si>
    <t>宿泊型自立訓練</t>
  </si>
  <si>
    <t>福祉ホーム</t>
  </si>
  <si>
    <t>短期入所（空床利用型を除く。）</t>
  </si>
  <si>
    <t>療養介護</t>
  </si>
  <si>
    <t>生活介護</t>
  </si>
  <si>
    <t>就労移行支援</t>
  </si>
  <si>
    <t>自立訓練（生活訓練）</t>
  </si>
  <si>
    <r>
      <t>就労継続支援</t>
    </r>
    <r>
      <rPr>
        <sz val="11"/>
        <color rgb="FF000000"/>
        <rFont val="ＭＳ Ｐ明朝"/>
        <family val="1"/>
        <charset val="128"/>
      </rPr>
      <t>A</t>
    </r>
    <r>
      <rPr>
        <sz val="11"/>
        <color rgb="FF000000"/>
        <rFont val="ＭＳ 明朝"/>
        <family val="1"/>
        <charset val="128"/>
      </rPr>
      <t>型</t>
    </r>
  </si>
  <si>
    <r>
      <t>就労継続支援</t>
    </r>
    <r>
      <rPr>
        <sz val="11"/>
        <color rgb="FF000000"/>
        <rFont val="ＭＳ Ｐ明朝"/>
        <family val="1"/>
        <charset val="128"/>
      </rPr>
      <t>B</t>
    </r>
    <r>
      <rPr>
        <sz val="11"/>
        <color rgb="FF000000"/>
        <rFont val="ＭＳ 明朝"/>
        <family val="1"/>
        <charset val="128"/>
      </rPr>
      <t>型</t>
    </r>
  </si>
  <si>
    <t>就労定着支援</t>
  </si>
  <si>
    <t>児童発達支援</t>
  </si>
  <si>
    <t>医療型児童発達支援</t>
  </si>
  <si>
    <t>放課後等デイサービス</t>
  </si>
  <si>
    <t>地域活動支援センター（障害者デイサービス）</t>
  </si>
  <si>
    <t>日中一時支援（空床利用型及び空床利用型の短期入所の併設型を除く。）</t>
  </si>
  <si>
    <t>居宅介護、重度訪問介護、同行援護、行動援護、移動支援</t>
  </si>
  <si>
    <t>計画相談支援、障害児相談支援、地域移行支援、地域定着支援</t>
  </si>
  <si>
    <t>居宅訪問型児童発達支援</t>
  </si>
  <si>
    <t>保育所等訪問支援</t>
  </si>
  <si>
    <t>訪問入浴</t>
  </si>
  <si>
    <t>※黄色の部分を入力してください。</t>
    <rPh sb="1" eb="3">
      <t>キイロ</t>
    </rPh>
    <rPh sb="4" eb="6">
      <t>ブブン</t>
    </rPh>
    <rPh sb="7" eb="9">
      <t>ニュウリョク</t>
    </rPh>
    <phoneticPr fontId="3"/>
  </si>
  <si>
    <t>令和 　年 　月 　日</t>
    <rPh sb="0" eb="2">
      <t>レイワ</t>
    </rPh>
    <phoneticPr fontId="3"/>
  </si>
  <si>
    <t>３．補助対象経費</t>
    <phoneticPr fontId="3"/>
  </si>
  <si>
    <t>電気</t>
    <rPh sb="0" eb="2">
      <t>デンキ</t>
    </rPh>
    <phoneticPr fontId="3"/>
  </si>
  <si>
    <t>合計</t>
    <phoneticPr fontId="3"/>
  </si>
  <si>
    <t>　補助金の額の算定の対象となる施設等について記載してください。</t>
    <phoneticPr fontId="3"/>
  </si>
  <si>
    <t>事業所番号</t>
    <rPh sb="0" eb="3">
      <t>ジギョウショ</t>
    </rPh>
    <rPh sb="3" eb="5">
      <t>バンゴウ</t>
    </rPh>
    <phoneticPr fontId="3"/>
  </si>
  <si>
    <t>施設等の名称</t>
    <rPh sb="0" eb="2">
      <t>シセツ</t>
    </rPh>
    <rPh sb="2" eb="3">
      <t>トウ</t>
    </rPh>
    <rPh sb="4" eb="6">
      <t>メイショウ</t>
    </rPh>
    <phoneticPr fontId="3"/>
  </si>
  <si>
    <t>合計</t>
    <rPh sb="0" eb="2">
      <t>ゴウケイ</t>
    </rPh>
    <phoneticPr fontId="3"/>
  </si>
  <si>
    <t>番号</t>
    <rPh sb="0" eb="2">
      <t>バンゴウ</t>
    </rPh>
    <phoneticPr fontId="3"/>
  </si>
  <si>
    <t>誓約書</t>
    <phoneticPr fontId="3"/>
  </si>
  <si>
    <t>様式第3号（第7条関係）</t>
    <phoneticPr fontId="3"/>
  </si>
  <si>
    <t>　申請書及びその添付書類の内容（以下「申請内容」という。）に虚偽はありません。</t>
    <phoneticPr fontId="3"/>
  </si>
  <si>
    <t>　法人等（役員等を含む。）は、暴力団、暴力団員又は暴力団若しくは暴力団員と密接な関係を有する者ではありません。</t>
    <phoneticPr fontId="3"/>
  </si>
  <si>
    <t>　申請内容に疑義が生じた場合は、必要な調査を受けること及び追加資料を提出することを承諾します。</t>
    <phoneticPr fontId="3"/>
  </si>
  <si>
    <t>　上記事項を誓約いたします。
　誓約した内容と事実が相違する場合は、本補助金が受けられないことになっても異議はありません。
　また、これにより生じた損害については、当方が全責任を負うものとします。</t>
    <phoneticPr fontId="3"/>
  </si>
  <si>
    <t>所在地</t>
    <rPh sb="0" eb="3">
      <t>ショザイチ</t>
    </rPh>
    <phoneticPr fontId="3"/>
  </si>
  <si>
    <t>法人等の名称</t>
    <rPh sb="2" eb="3">
      <t>トウ</t>
    </rPh>
    <rPh sb="4" eb="6">
      <t>メイショウ</t>
    </rPh>
    <phoneticPr fontId="3"/>
  </si>
  <si>
    <t>2　サービス区分別申請内訳</t>
    <phoneticPr fontId="3"/>
  </si>
  <si>
    <t>1　事業所内訳</t>
    <phoneticPr fontId="3"/>
  </si>
  <si>
    <t>施設・サービス種別の合計数</t>
    <rPh sb="10" eb="12">
      <t>ゴウケイ</t>
    </rPh>
    <phoneticPr fontId="3"/>
  </si>
  <si>
    <t>　</t>
    <phoneticPr fontId="1"/>
  </si>
  <si>
    <t>※法人及び事業種別ごとに申請してください。</t>
    <phoneticPr fontId="3"/>
  </si>
  <si>
    <t>※「住宅型有料老人ホーム」、「サービス付き高齢者向け住宅」は、事業所番号の記入は不要です。</t>
    <rPh sb="2" eb="5">
      <t>ジュウタクガタ</t>
    </rPh>
    <rPh sb="5" eb="9">
      <t>ユウリョウロウジン</t>
    </rPh>
    <rPh sb="19" eb="20">
      <t>ツ</t>
    </rPh>
    <rPh sb="21" eb="25">
      <t>コウレイシャム</t>
    </rPh>
    <rPh sb="26" eb="28">
      <t>ジュウタク</t>
    </rPh>
    <rPh sb="31" eb="36">
      <t>ジギョウショバンゴウ</t>
    </rPh>
    <rPh sb="37" eb="39">
      <t>キニュウ</t>
    </rPh>
    <rPh sb="40" eb="42">
      <t>フヨウ</t>
    </rPh>
    <phoneticPr fontId="3"/>
  </si>
  <si>
    <r>
      <t>※同一法人で複数の事業を行っていて行が足りないは、</t>
    </r>
    <r>
      <rPr>
        <b/>
        <u/>
        <sz val="11"/>
        <rFont val="ＭＳ 明朝"/>
        <family val="1"/>
        <charset val="128"/>
      </rPr>
      <t>様式2をサービス種別ごとに複数枚作成</t>
    </r>
    <r>
      <rPr>
        <b/>
        <sz val="11"/>
        <rFont val="ＭＳ 明朝"/>
        <family val="1"/>
        <charset val="128"/>
      </rPr>
      <t>していただいても結構です。
　様式2を複数枚作成した場合は、</t>
    </r>
    <r>
      <rPr>
        <b/>
        <u/>
        <sz val="11"/>
        <rFont val="ＭＳ 明朝"/>
        <family val="1"/>
        <charset val="128"/>
      </rPr>
      <t>様式1の補助金申請額に全ての様式2の補助金額の合計を足した額を直接入力</t>
    </r>
    <r>
      <rPr>
        <b/>
        <sz val="11"/>
        <rFont val="ＭＳ 明朝"/>
        <family val="1"/>
        <charset val="128"/>
      </rPr>
      <t>してくだい。</t>
    </r>
    <rPh sb="1" eb="3">
      <t>ドウイツ</t>
    </rPh>
    <rPh sb="3" eb="5">
      <t>ホウジン</t>
    </rPh>
    <rPh sb="6" eb="8">
      <t>フクスウ</t>
    </rPh>
    <rPh sb="9" eb="11">
      <t>ジギョウ</t>
    </rPh>
    <rPh sb="12" eb="13">
      <t>オコナ</t>
    </rPh>
    <rPh sb="17" eb="18">
      <t>ギョウ</t>
    </rPh>
    <rPh sb="19" eb="20">
      <t>タ</t>
    </rPh>
    <rPh sb="25" eb="27">
      <t>ヨウシキ</t>
    </rPh>
    <rPh sb="33" eb="35">
      <t>シュベツ</t>
    </rPh>
    <rPh sb="38" eb="40">
      <t>フクスウ</t>
    </rPh>
    <rPh sb="40" eb="41">
      <t>マイ</t>
    </rPh>
    <rPh sb="41" eb="43">
      <t>サクセイ</t>
    </rPh>
    <rPh sb="51" eb="53">
      <t>ケッコウ</t>
    </rPh>
    <rPh sb="58" eb="60">
      <t>ヨウシキ</t>
    </rPh>
    <rPh sb="62" eb="64">
      <t>フクスウ</t>
    </rPh>
    <rPh sb="64" eb="65">
      <t>マイ</t>
    </rPh>
    <rPh sb="65" eb="67">
      <t>サクセイ</t>
    </rPh>
    <rPh sb="69" eb="71">
      <t>バアイ</t>
    </rPh>
    <rPh sb="73" eb="75">
      <t>ヨウシキ</t>
    </rPh>
    <rPh sb="77" eb="80">
      <t>ホジョキン</t>
    </rPh>
    <rPh sb="80" eb="83">
      <t>シンセイガク</t>
    </rPh>
    <rPh sb="84" eb="85">
      <t>スベ</t>
    </rPh>
    <rPh sb="87" eb="89">
      <t>ヨウシキ</t>
    </rPh>
    <rPh sb="91" eb="95">
      <t>ホジョキンガク</t>
    </rPh>
    <rPh sb="96" eb="98">
      <t>ゴウケイ</t>
    </rPh>
    <rPh sb="99" eb="100">
      <t>タ</t>
    </rPh>
    <rPh sb="102" eb="103">
      <t>ガク</t>
    </rPh>
    <rPh sb="104" eb="106">
      <t>チョクセツ</t>
    </rPh>
    <rPh sb="106" eb="108">
      <t>ニュウリョク</t>
    </rPh>
    <phoneticPr fontId="3"/>
  </si>
  <si>
    <t>岐阜市社会福祉施設等光熱費等高騰対策支援補助金交付申請書</t>
  </si>
  <si>
    <t>　岐阜市社会福祉施設等サービス継続支援補助金（以下「補助金」という。）の交付を受けたいので、岐阜市社会福祉施設等光熱費等高騰対策支援補助金交付要綱第7条の規定により、次のとおり申請します。</t>
  </si>
  <si>
    <t>　上記「1　施設等別申請内訳」で算出した補助金額について、サービス区分ごとにまとめ、施設・サービス種別の合計数及び補助金額の合計を記載してください。</t>
    <phoneticPr fontId="3"/>
  </si>
  <si>
    <t>郵 便 番 号</t>
    <rPh sb="0" eb="1">
      <t>ユウ</t>
    </rPh>
    <rPh sb="2" eb="3">
      <t>ビン</t>
    </rPh>
    <rPh sb="4" eb="5">
      <t>バン</t>
    </rPh>
    <rPh sb="6" eb="7">
      <t>ゴウ</t>
    </rPh>
    <phoneticPr fontId="3"/>
  </si>
  <si>
    <t>　1で記載した施設等毎に補助対象事業に係る光熱費等を記載してください。</t>
    <phoneticPr fontId="3"/>
  </si>
  <si>
    <t>施設等の名称</t>
    <phoneticPr fontId="3"/>
  </si>
  <si>
    <t>ガス</t>
    <phoneticPr fontId="3"/>
  </si>
  <si>
    <t>光熱費等の合計</t>
    <phoneticPr fontId="3"/>
  </si>
  <si>
    <t>※２&gt;=３となります。</t>
    <phoneticPr fontId="3"/>
  </si>
  <si>
    <r>
      <t>※同一の住所地においてサービスを複数実施しており、費用を分けることが難しい場合は、</t>
    </r>
    <r>
      <rPr>
        <b/>
        <u/>
        <sz val="11"/>
        <rFont val="ＭＳ 明朝"/>
        <family val="1"/>
        <charset val="128"/>
      </rPr>
      <t>補助の基準額の割合で案分</t>
    </r>
    <r>
      <rPr>
        <b/>
        <sz val="11"/>
        <rFont val="ＭＳ 明朝"/>
        <family val="1"/>
        <charset val="128"/>
      </rPr>
      <t>して記載してください。</t>
    </r>
    <rPh sb="55" eb="57">
      <t>キサイ</t>
    </rPh>
    <phoneticPr fontId="3"/>
  </si>
  <si>
    <t>「施設・サービス種別」が「居宅介護、重度訪問介護、同行援護、行動援護又は移動支援」及び「計画相談支援、障害児相談支援、地域移行支援又は地域定着支援」の場合は、事業所番号の入力は不要です。
　「施設等の名称」につきましては、各事業所の名称を一行中に入力してください。</t>
    <phoneticPr fontId="3"/>
  </si>
  <si>
    <t>（例）居宅介護、移動支援の事業所名が違う場合
岐阜市から指定を受けている事業所名が「居宅介護事業所○○」（事業所番号：△△△）」、岐阜市から登録を受けている事業所名が「移動支援事業所□□」（事業所番号：×××）
　　　　　　　　　　　　　↓</t>
    <phoneticPr fontId="3"/>
  </si>
  <si>
    <t>事業所番号</t>
    <phoneticPr fontId="3"/>
  </si>
  <si>
    <t>居宅介護事業所　○○
移動支援事業所　□□</t>
    <phoneticPr fontId="3"/>
  </si>
  <si>
    <t>計画相談支援、障害児相談支援、地域移行支援、地域定着支援</t>
    <phoneticPr fontId="3"/>
  </si>
  <si>
    <r>
      <t>施設系等</t>
    </r>
    <r>
      <rPr>
        <sz val="9"/>
        <rFont val="ＭＳ 明朝"/>
        <family val="1"/>
        <charset val="128"/>
      </rPr>
      <t>（定員19人以下）</t>
    </r>
    <phoneticPr fontId="3"/>
  </si>
  <si>
    <r>
      <t>施設系等</t>
    </r>
    <r>
      <rPr>
        <sz val="9"/>
        <rFont val="ＭＳ 明朝"/>
        <family val="1"/>
        <charset val="128"/>
      </rPr>
      <t>（定員100人以上）</t>
    </r>
    <phoneticPr fontId="3"/>
  </si>
  <si>
    <t>サービス区分（介護・高齢）</t>
    <rPh sb="4" eb="6">
      <t>クブン</t>
    </rPh>
    <rPh sb="7" eb="9">
      <t>カイゴ</t>
    </rPh>
    <rPh sb="10" eb="12">
      <t>コウレイ</t>
    </rPh>
    <phoneticPr fontId="3"/>
  </si>
  <si>
    <t>サービス区分（障害）</t>
    <rPh sb="4" eb="6">
      <t>クブン</t>
    </rPh>
    <rPh sb="7" eb="8">
      <t>ショウ</t>
    </rPh>
    <rPh sb="8" eb="9">
      <t>ガイ</t>
    </rPh>
    <phoneticPr fontId="3"/>
  </si>
  <si>
    <r>
      <t>施設系等</t>
    </r>
    <r>
      <rPr>
        <sz val="9"/>
        <rFont val="ＭＳ 明朝"/>
        <family val="1"/>
        <charset val="128"/>
      </rPr>
      <t>（定員9人以下）</t>
    </r>
    <phoneticPr fontId="3"/>
  </si>
  <si>
    <r>
      <t>施設系等</t>
    </r>
    <r>
      <rPr>
        <sz val="9"/>
        <rFont val="ＭＳ 明朝"/>
        <family val="1"/>
        <charset val="128"/>
      </rPr>
      <t>（定員10人以上19人以下）</t>
    </r>
    <rPh sb="11" eb="12">
      <t>ウエ</t>
    </rPh>
    <rPh sb="14" eb="15">
      <t>ニン</t>
    </rPh>
    <rPh sb="15" eb="17">
      <t>イカ</t>
    </rPh>
    <phoneticPr fontId="3"/>
  </si>
  <si>
    <r>
      <t>施設系等</t>
    </r>
    <r>
      <rPr>
        <sz val="9"/>
        <rFont val="ＭＳ 明朝"/>
        <family val="1"/>
        <charset val="128"/>
      </rPr>
      <t>（定員20人以上29人以下）</t>
    </r>
    <rPh sb="9" eb="10">
      <t>ニン</t>
    </rPh>
    <rPh sb="10" eb="12">
      <t>イジョウ</t>
    </rPh>
    <phoneticPr fontId="3"/>
  </si>
  <si>
    <r>
      <t>施設系等</t>
    </r>
    <r>
      <rPr>
        <sz val="9"/>
        <rFont val="ＭＳ 明朝"/>
        <family val="1"/>
        <charset val="128"/>
      </rPr>
      <t>（定員20人以上39人以下）</t>
    </r>
    <rPh sb="9" eb="12">
      <t>ニンイジョウ</t>
    </rPh>
    <rPh sb="16" eb="17">
      <t>シタ</t>
    </rPh>
    <phoneticPr fontId="3"/>
  </si>
  <si>
    <r>
      <t>施設系等</t>
    </r>
    <r>
      <rPr>
        <sz val="9"/>
        <rFont val="ＭＳ 明朝"/>
        <family val="1"/>
        <charset val="128"/>
      </rPr>
      <t>（定員40人以上59人以下）</t>
    </r>
    <rPh sb="9" eb="10">
      <t>ニン</t>
    </rPh>
    <rPh sb="10" eb="12">
      <t>イジョウ</t>
    </rPh>
    <rPh sb="16" eb="17">
      <t>シタ</t>
    </rPh>
    <phoneticPr fontId="3"/>
  </si>
  <si>
    <r>
      <t>施設系等</t>
    </r>
    <r>
      <rPr>
        <sz val="9"/>
        <rFont val="ＭＳ 明朝"/>
        <family val="1"/>
        <charset val="128"/>
      </rPr>
      <t>（定員60人以上79人以下）</t>
    </r>
    <rPh sb="9" eb="12">
      <t>ニンイジョウ</t>
    </rPh>
    <phoneticPr fontId="3"/>
  </si>
  <si>
    <r>
      <t>施設系等</t>
    </r>
    <r>
      <rPr>
        <sz val="9"/>
        <rFont val="ＭＳ 明朝"/>
        <family val="1"/>
        <charset val="128"/>
      </rPr>
      <t>（定員80人以上99人以下）</t>
    </r>
    <rPh sb="9" eb="12">
      <t>ニンイジョウ</t>
    </rPh>
    <rPh sb="16" eb="17">
      <t>シタ</t>
    </rPh>
    <phoneticPr fontId="3"/>
  </si>
  <si>
    <r>
      <t xml:space="preserve">施設系等
</t>
    </r>
    <r>
      <rPr>
        <sz val="9"/>
        <rFont val="ＭＳ 明朝"/>
        <family val="1"/>
        <charset val="128"/>
      </rPr>
      <t>（定員19人以下）</t>
    </r>
    <phoneticPr fontId="3"/>
  </si>
  <si>
    <r>
      <t xml:space="preserve">施設系等
</t>
    </r>
    <r>
      <rPr>
        <sz val="9"/>
        <rFont val="ＭＳ 明朝"/>
        <family val="1"/>
        <charset val="128"/>
      </rPr>
      <t>（定員100人以上）</t>
    </r>
    <phoneticPr fontId="3"/>
  </si>
  <si>
    <r>
      <t xml:space="preserve">施設系等
</t>
    </r>
    <r>
      <rPr>
        <sz val="9"/>
        <rFont val="ＭＳ 明朝"/>
        <family val="1"/>
        <charset val="128"/>
      </rPr>
      <t>（定員20人以上39人以下）</t>
    </r>
    <rPh sb="10" eb="11">
      <t>ニン</t>
    </rPh>
    <rPh sb="11" eb="13">
      <t>イジョウ</t>
    </rPh>
    <phoneticPr fontId="3"/>
  </si>
  <si>
    <r>
      <t xml:space="preserve">施設系等
</t>
    </r>
    <r>
      <rPr>
        <sz val="9"/>
        <rFont val="ＭＳ 明朝"/>
        <family val="1"/>
        <charset val="128"/>
      </rPr>
      <t>（定員40人以上59人以下）</t>
    </r>
    <rPh sb="10" eb="11">
      <t>ニン</t>
    </rPh>
    <rPh sb="11" eb="13">
      <t>イジョウ</t>
    </rPh>
    <phoneticPr fontId="3"/>
  </si>
  <si>
    <r>
      <t xml:space="preserve">施設系等
</t>
    </r>
    <r>
      <rPr>
        <sz val="9"/>
        <rFont val="ＭＳ 明朝"/>
        <family val="1"/>
        <charset val="128"/>
      </rPr>
      <t>（定員60人以上79人以下）</t>
    </r>
    <rPh sb="10" eb="11">
      <t>ニン</t>
    </rPh>
    <rPh sb="11" eb="13">
      <t>イジョウ</t>
    </rPh>
    <phoneticPr fontId="3"/>
  </si>
  <si>
    <r>
      <t xml:space="preserve">施設系等
</t>
    </r>
    <r>
      <rPr>
        <sz val="9"/>
        <rFont val="ＭＳ 明朝"/>
        <family val="1"/>
        <charset val="128"/>
      </rPr>
      <t>（定員80人以上99人以下）</t>
    </r>
    <rPh sb="10" eb="13">
      <t>ニンイジョウ</t>
    </rPh>
    <phoneticPr fontId="3"/>
  </si>
  <si>
    <r>
      <t xml:space="preserve">施設系等
</t>
    </r>
    <r>
      <rPr>
        <sz val="9"/>
        <rFont val="ＭＳ 明朝"/>
        <family val="1"/>
        <charset val="128"/>
      </rPr>
      <t>（定員9人以下）</t>
    </r>
    <phoneticPr fontId="3"/>
  </si>
  <si>
    <r>
      <t xml:space="preserve">施設系等
</t>
    </r>
    <r>
      <rPr>
        <sz val="9"/>
        <rFont val="ＭＳ 明朝"/>
        <family val="1"/>
        <charset val="128"/>
      </rPr>
      <t>（定員10人以上19人以下）</t>
    </r>
    <rPh sb="15" eb="16">
      <t>ニン</t>
    </rPh>
    <rPh sb="16" eb="18">
      <t>イカ</t>
    </rPh>
    <phoneticPr fontId="3"/>
  </si>
  <si>
    <r>
      <t xml:space="preserve">施設系等
</t>
    </r>
    <r>
      <rPr>
        <sz val="9"/>
        <rFont val="ＭＳ 明朝"/>
        <family val="1"/>
        <charset val="128"/>
      </rPr>
      <t>（定員20人以上29人以下）</t>
    </r>
    <rPh sb="10" eb="13">
      <t>ニンイジョウ</t>
    </rPh>
    <phoneticPr fontId="3"/>
  </si>
  <si>
    <r>
      <t>施設系等</t>
    </r>
    <r>
      <rPr>
        <sz val="9"/>
        <rFont val="ＭＳ 明朝"/>
        <family val="1"/>
        <charset val="128"/>
      </rPr>
      <t>（定員30人以上・障害者支援施設以外）</t>
    </r>
    <rPh sb="10" eb="12">
      <t>イジョウ</t>
    </rPh>
    <rPh sb="13" eb="16">
      <t>ショウガイシャ</t>
    </rPh>
    <rPh sb="16" eb="18">
      <t>シエン</t>
    </rPh>
    <rPh sb="18" eb="20">
      <t>シセツ</t>
    </rPh>
    <rPh sb="20" eb="22">
      <t>イガイ</t>
    </rPh>
    <phoneticPr fontId="3"/>
  </si>
  <si>
    <r>
      <t>施設系等</t>
    </r>
    <r>
      <rPr>
        <sz val="9"/>
        <rFont val="ＭＳ 明朝"/>
        <family val="1"/>
        <charset val="128"/>
      </rPr>
      <t>（定員30人以上・障害者支援施設）</t>
    </r>
    <rPh sb="10" eb="12">
      <t>イジョウ</t>
    </rPh>
    <rPh sb="13" eb="16">
      <t>ショウガイシャ</t>
    </rPh>
    <rPh sb="16" eb="18">
      <t>シエン</t>
    </rPh>
    <rPh sb="18" eb="20">
      <t>シセツ</t>
    </rPh>
    <phoneticPr fontId="3"/>
  </si>
  <si>
    <r>
      <t xml:space="preserve">施設系等
</t>
    </r>
    <r>
      <rPr>
        <sz val="9"/>
        <rFont val="ＭＳ 明朝"/>
        <family val="1"/>
        <charset val="128"/>
      </rPr>
      <t>（定員30人以上・障害者支援施設以外）</t>
    </r>
    <rPh sb="14" eb="19">
      <t>ショウガイシャシエン</t>
    </rPh>
    <rPh sb="19" eb="23">
      <t>シセツイガイ</t>
    </rPh>
    <phoneticPr fontId="3"/>
  </si>
  <si>
    <r>
      <t xml:space="preserve">施設系等
</t>
    </r>
    <r>
      <rPr>
        <sz val="9"/>
        <rFont val="ＭＳ 明朝"/>
        <family val="1"/>
        <charset val="128"/>
      </rPr>
      <t>（定員30人以上・障害者支援施設）</t>
    </r>
    <rPh sb="14" eb="19">
      <t>ショウガイシャシエン</t>
    </rPh>
    <rPh sb="19" eb="21">
      <t>シセツ</t>
    </rPh>
    <phoneticPr fontId="3"/>
  </si>
  <si>
    <t>岐阜市社会福祉施設等光熱費等高騰対策支援補助金交付内訳書（高齢・介護）</t>
    <rPh sb="29" eb="31">
      <t>コウレイ</t>
    </rPh>
    <rPh sb="32" eb="34">
      <t>カイゴ</t>
    </rPh>
    <phoneticPr fontId="3"/>
  </si>
  <si>
    <t>様式第4号（第7条関係）</t>
    <phoneticPr fontId="3"/>
  </si>
  <si>
    <t>補助金の上限額の合計</t>
    <rPh sb="0" eb="3">
      <t>ホジョキン</t>
    </rPh>
    <rPh sb="4" eb="6">
      <t>ジョウゲン</t>
    </rPh>
    <rPh sb="6" eb="7">
      <t>ガク</t>
    </rPh>
    <phoneticPr fontId="3"/>
  </si>
  <si>
    <t>補助金の上限額</t>
    <rPh sb="0" eb="3">
      <t>ホジョキン</t>
    </rPh>
    <rPh sb="4" eb="7">
      <t>ジョウゲンガク</t>
    </rPh>
    <phoneticPr fontId="3"/>
  </si>
  <si>
    <t>申請する補助金額</t>
    <rPh sb="0" eb="2">
      <t>シンセイ</t>
    </rPh>
    <phoneticPr fontId="3"/>
  </si>
  <si>
    <t>補助金の上限額</t>
    <rPh sb="0" eb="3">
      <t>ホジョキン</t>
    </rPh>
    <rPh sb="4" eb="6">
      <t>ジョウゲン</t>
    </rPh>
    <phoneticPr fontId="3"/>
  </si>
  <si>
    <t>該当する事業種別に○がついているかご確認ください。</t>
    <rPh sb="0" eb="2">
      <t>ガイトウ</t>
    </rPh>
    <rPh sb="4" eb="8">
      <t>ジギョウシュベツ</t>
    </rPh>
    <rPh sb="18" eb="20">
      <t>カクニン</t>
    </rPh>
    <phoneticPr fontId="3"/>
  </si>
  <si>
    <r>
      <rPr>
        <sz val="12"/>
        <color rgb="FF000000"/>
        <rFont val="ＭＳ 明朝"/>
        <family val="1"/>
        <charset val="128"/>
      </rPr>
      <t xml:space="preserve">  ②</t>
    </r>
    <r>
      <rPr>
        <sz val="11"/>
        <color rgb="FF000000"/>
        <rFont val="ＭＳ 明朝"/>
        <family val="1"/>
        <charset val="128"/>
      </rPr>
      <t>　障害</t>
    </r>
    <phoneticPr fontId="3"/>
  </si>
  <si>
    <r>
      <rPr>
        <sz val="12"/>
        <color rgb="FF000000"/>
        <rFont val="ＭＳ 明朝"/>
        <family val="1"/>
        <charset val="128"/>
      </rPr>
      <t xml:space="preserve">  ①</t>
    </r>
    <r>
      <rPr>
        <sz val="11"/>
        <color rgb="FF000000"/>
        <rFont val="ＭＳ 明朝"/>
        <family val="1"/>
        <charset val="128"/>
      </rPr>
      <t>　介護・高齢</t>
    </r>
    <phoneticPr fontId="3"/>
  </si>
  <si>
    <t>(1)　岐阜市社会福祉施設等光熱費等高騰対策支援補助金交付申請書内訳書
　  （高齢・介護）（様式第2号）</t>
    <rPh sb="43" eb="45">
      <t>カイゴ</t>
    </rPh>
    <phoneticPr fontId="3"/>
  </si>
  <si>
    <t>(2)　誓約書（様式第4号）</t>
    <phoneticPr fontId="3"/>
  </si>
  <si>
    <t>(3)　振込先金融機関口座確認書類の写し</t>
    <phoneticPr fontId="3"/>
  </si>
  <si>
    <t>(1)　岐阜市社会福祉施設等光熱費等高騰対策支援補助金交付申請書内訳書
　  （障害）（様式第3号）</t>
    <rPh sb="40" eb="42">
      <t>ショウガイ</t>
    </rPh>
    <phoneticPr fontId="3"/>
  </si>
  <si>
    <t>岐阜市社会福祉施設等光熱費等高騰対策支援補助金交付内訳書（障害）</t>
    <rPh sb="29" eb="31">
      <t>ショウガイ</t>
    </rPh>
    <phoneticPr fontId="3"/>
  </si>
  <si>
    <t>自立生活援助</t>
    <rPh sb="2" eb="4">
      <t>セイカツ</t>
    </rPh>
    <rPh sb="4" eb="6">
      <t>エンジョ</t>
    </rPh>
    <phoneticPr fontId="3"/>
  </si>
  <si>
    <t>11,000円</t>
    <rPh sb="6" eb="7">
      <t>エン</t>
    </rPh>
    <phoneticPr fontId="3"/>
  </si>
  <si>
    <r>
      <t>※同一法人で複数の事業を行っていて行が足りないは、</t>
    </r>
    <r>
      <rPr>
        <b/>
        <u/>
        <sz val="11"/>
        <rFont val="ＭＳ 明朝"/>
        <family val="1"/>
        <charset val="128"/>
      </rPr>
      <t>様式3をサービス種別ごとに複数枚作成</t>
    </r>
    <r>
      <rPr>
        <b/>
        <sz val="11"/>
        <rFont val="ＭＳ 明朝"/>
        <family val="1"/>
        <charset val="128"/>
      </rPr>
      <t>していただいても結構です。
　様式3を複数枚作成した場合は、</t>
    </r>
    <r>
      <rPr>
        <b/>
        <u/>
        <sz val="11"/>
        <rFont val="ＭＳ 明朝"/>
        <family val="1"/>
        <charset val="128"/>
      </rPr>
      <t>様式1の補助金申請額に全ての様式3の補助金額の合計を足した額を直接入力</t>
    </r>
    <r>
      <rPr>
        <b/>
        <sz val="11"/>
        <rFont val="ＭＳ 明朝"/>
        <family val="1"/>
        <charset val="128"/>
      </rPr>
      <t>してくだい。</t>
    </r>
    <rPh sb="1" eb="3">
      <t>ドウイツ</t>
    </rPh>
    <rPh sb="3" eb="5">
      <t>ホウジン</t>
    </rPh>
    <rPh sb="6" eb="8">
      <t>フクスウ</t>
    </rPh>
    <rPh sb="9" eb="11">
      <t>ジギョウ</t>
    </rPh>
    <rPh sb="12" eb="13">
      <t>オコナ</t>
    </rPh>
    <rPh sb="17" eb="18">
      <t>ギョウ</t>
    </rPh>
    <rPh sb="19" eb="20">
      <t>タ</t>
    </rPh>
    <rPh sb="25" eb="27">
      <t>ヨウシキ</t>
    </rPh>
    <rPh sb="33" eb="35">
      <t>シュベツ</t>
    </rPh>
    <rPh sb="38" eb="40">
      <t>フクスウ</t>
    </rPh>
    <rPh sb="40" eb="41">
      <t>マイ</t>
    </rPh>
    <rPh sb="41" eb="43">
      <t>サクセイ</t>
    </rPh>
    <rPh sb="51" eb="53">
      <t>ケッコウ</t>
    </rPh>
    <rPh sb="58" eb="60">
      <t>ヨウシキ</t>
    </rPh>
    <rPh sb="62" eb="64">
      <t>フクスウ</t>
    </rPh>
    <rPh sb="64" eb="65">
      <t>マイ</t>
    </rPh>
    <rPh sb="65" eb="67">
      <t>サクセイ</t>
    </rPh>
    <rPh sb="69" eb="71">
      <t>バアイ</t>
    </rPh>
    <rPh sb="73" eb="75">
      <t>ヨウシキ</t>
    </rPh>
    <rPh sb="77" eb="80">
      <t>ホジョキン</t>
    </rPh>
    <rPh sb="80" eb="83">
      <t>シンセイガク</t>
    </rPh>
    <rPh sb="84" eb="85">
      <t>スベ</t>
    </rPh>
    <rPh sb="87" eb="89">
      <t>ヨウシキ</t>
    </rPh>
    <rPh sb="91" eb="95">
      <t>ホジョキンガク</t>
    </rPh>
    <rPh sb="96" eb="98">
      <t>ゴウケイ</t>
    </rPh>
    <rPh sb="99" eb="100">
      <t>タ</t>
    </rPh>
    <rPh sb="102" eb="103">
      <t>ガク</t>
    </rPh>
    <rPh sb="104" eb="106">
      <t>チョクセツ</t>
    </rPh>
    <rPh sb="106" eb="108">
      <t>ニュウリョク</t>
    </rPh>
    <phoneticPr fontId="3"/>
  </si>
  <si>
    <t>令和6年4月から令和7年3月までに生じた費用</t>
    <rPh sb="8" eb="10">
      <t>レイワ</t>
    </rPh>
    <rPh sb="11" eb="12">
      <t>ネン</t>
    </rPh>
    <phoneticPr fontId="3"/>
  </si>
  <si>
    <t>ガソリン・軽油・灯油</t>
    <phoneticPr fontId="3"/>
  </si>
  <si>
    <t>※　補助金額は、光熱費等の合計に令和6年度のエネルギー物価上昇率（0.05）を掛けて得た金額と補助金の上限額を比較して低い方の金額（1,000円未満の端数が生じた場合は、これを切り捨てた額）を記載してください。</t>
    <rPh sb="16" eb="18">
      <t>レイワ</t>
    </rPh>
    <rPh sb="19" eb="20">
      <t>ネン</t>
    </rPh>
    <rPh sb="20" eb="21">
      <t>ド</t>
    </rPh>
    <rPh sb="27" eb="32">
      <t>ブッカジョウショウリツ</t>
    </rPh>
    <rPh sb="39" eb="40">
      <t>カ</t>
    </rPh>
    <rPh sb="42" eb="43">
      <t>エ</t>
    </rPh>
    <rPh sb="44" eb="46">
      <t>キンガク</t>
    </rPh>
    <rPh sb="47" eb="50">
      <t>ホジョキン</t>
    </rPh>
    <rPh sb="51" eb="54">
      <t>ジョウゲンガク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</si>
</sst>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 "/>
    <numFmt numFmtId="178" formatCode="#,###,###&quot; 円&quot;"/>
  </numFmts>
  <fonts count="25">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11"/>
      <color theme="1"/>
      <name val="ＭＳ ゴシック"/>
      <family val="3"/>
      <charset val="128"/>
    </font>
    <font>
      <sz val="11"/>
      <color rgb="FF000000"/>
      <name val="ＭＳ 明朝"/>
      <family val="1"/>
      <charset val="128"/>
    </font>
    <font>
      <sz val="11"/>
      <color theme="1"/>
      <name val="ＭＳ 明朝"/>
      <family val="1"/>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11"/>
      <name val="ＭＳ Ｐ明朝"/>
      <family val="1"/>
      <charset val="128"/>
    </font>
    <font>
      <sz val="11"/>
      <color rgb="FF000000"/>
      <name val="ＭＳ Ｐ明朝"/>
      <family val="1"/>
      <charset val="128"/>
    </font>
    <font>
      <sz val="9"/>
      <color rgb="FF000000"/>
      <name val="ＭＳ 明朝"/>
      <family val="1"/>
      <charset val="128"/>
    </font>
    <font>
      <sz val="8"/>
      <name val="ＭＳ ゴシック"/>
      <family val="3"/>
      <charset val="128"/>
    </font>
    <font>
      <sz val="8"/>
      <name val="ＭＳ 明朝"/>
      <family val="1"/>
      <charset val="128"/>
    </font>
    <font>
      <sz val="12"/>
      <color rgb="FF000000"/>
      <name val="ＭＳ 明朝"/>
      <family val="1"/>
      <charset val="128"/>
    </font>
    <font>
      <b/>
      <sz val="11"/>
      <name val="ＭＳ 明朝"/>
      <family val="1"/>
      <charset val="128"/>
    </font>
    <font>
      <b/>
      <sz val="11"/>
      <name val="ＭＳ Ｐゴシック"/>
      <family val="3"/>
      <charset val="128"/>
    </font>
    <font>
      <b/>
      <u/>
      <sz val="11"/>
      <name val="ＭＳ 明朝"/>
      <family val="1"/>
      <charset val="128"/>
    </font>
    <font>
      <sz val="10"/>
      <color theme="1"/>
      <name val="ＭＳ 明朝"/>
      <family val="1"/>
      <charset val="128"/>
    </font>
    <font>
      <b/>
      <sz val="9"/>
      <name val="ＭＳ 明朝"/>
      <family val="1"/>
      <charset val="128"/>
    </font>
    <font>
      <b/>
      <sz val="9"/>
      <name val="ＭＳ Ｐゴシック"/>
      <family val="3"/>
      <charset val="128"/>
    </font>
    <font>
      <sz val="9"/>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13">
    <xf numFmtId="0" fontId="0" fillId="0" borderId="0" xfId="0">
      <alignment vertical="center"/>
    </xf>
    <xf numFmtId="0" fontId="4" fillId="0" borderId="0" xfId="2" applyFont="1">
      <alignment vertical="center"/>
    </xf>
    <xf numFmtId="0" fontId="4" fillId="0" borderId="4" xfId="2" applyFont="1" applyBorder="1">
      <alignment vertical="center"/>
    </xf>
    <xf numFmtId="0" fontId="5" fillId="0" borderId="0" xfId="2" applyFont="1" applyAlignment="1">
      <alignment vertical="center"/>
    </xf>
    <xf numFmtId="0" fontId="5" fillId="0" borderId="0" xfId="2" applyFont="1" applyAlignment="1">
      <alignment horizontal="center" vertical="center"/>
    </xf>
    <xf numFmtId="0" fontId="6" fillId="0" borderId="0" xfId="2" applyFont="1">
      <alignment vertical="center"/>
    </xf>
    <xf numFmtId="177" fontId="6" fillId="0" borderId="0" xfId="2" applyNumberFormat="1" applyFont="1" applyBorder="1">
      <alignment vertical="center"/>
    </xf>
    <xf numFmtId="0" fontId="6" fillId="0" borderId="0" xfId="2" applyFont="1" applyBorder="1" applyAlignment="1">
      <alignment vertical="center"/>
    </xf>
    <xf numFmtId="0" fontId="5" fillId="0" borderId="0" xfId="2" applyFont="1" applyAlignment="1">
      <alignment horizontal="centerContinuous" vertical="center"/>
    </xf>
    <xf numFmtId="0" fontId="5" fillId="0" borderId="0" xfId="2" applyFont="1" applyAlignment="1">
      <alignment horizontal="right" vertical="center"/>
    </xf>
    <xf numFmtId="0" fontId="5" fillId="0" borderId="0" xfId="2" applyFont="1" applyAlignment="1">
      <alignment horizontal="center" vertical="center"/>
    </xf>
    <xf numFmtId="0" fontId="5" fillId="0" borderId="0" xfId="2" applyFont="1" applyAlignment="1">
      <alignment horizontal="left" vertical="center" shrinkToFit="1"/>
    </xf>
    <xf numFmtId="0" fontId="5" fillId="0" borderId="0" xfId="2" applyFont="1" applyAlignment="1">
      <alignment vertical="center" shrinkToFit="1"/>
    </xf>
    <xf numFmtId="0" fontId="7" fillId="0" borderId="1" xfId="0" applyFont="1" applyBorder="1" applyAlignment="1">
      <alignment vertical="center"/>
    </xf>
    <xf numFmtId="0" fontId="5" fillId="0" borderId="1" xfId="2" applyFont="1" applyBorder="1" applyAlignment="1">
      <alignment vertical="center"/>
    </xf>
    <xf numFmtId="0" fontId="6" fillId="0" borderId="1" xfId="2" applyFont="1" applyFill="1" applyBorder="1" applyAlignment="1">
      <alignment vertical="center"/>
    </xf>
    <xf numFmtId="14" fontId="6" fillId="0" borderId="1" xfId="2" applyNumberFormat="1" applyFont="1" applyFill="1" applyBorder="1" applyAlignment="1">
      <alignment horizontal="left" vertical="center"/>
    </xf>
    <xf numFmtId="0" fontId="6" fillId="0" borderId="1" xfId="2" applyFont="1" applyBorder="1">
      <alignment vertical="center"/>
    </xf>
    <xf numFmtId="0" fontId="6" fillId="0" borderId="0" xfId="2" applyFont="1" applyAlignment="1">
      <alignment vertical="center"/>
    </xf>
    <xf numFmtId="0" fontId="7" fillId="0" borderId="0" xfId="0" applyFont="1" applyFill="1" applyBorder="1" applyAlignment="1">
      <alignment vertical="center"/>
    </xf>
    <xf numFmtId="0" fontId="7" fillId="0" borderId="0" xfId="0" applyFont="1" applyAlignment="1">
      <alignment vertical="center"/>
    </xf>
    <xf numFmtId="176" fontId="7" fillId="0" borderId="0" xfId="0" applyNumberFormat="1" applyFont="1" applyBorder="1" applyAlignment="1">
      <alignment vertical="center"/>
    </xf>
    <xf numFmtId="0" fontId="7" fillId="0" borderId="0" xfId="0" applyNumberFormat="1" applyFont="1" applyBorder="1" applyAlignment="1">
      <alignment vertical="center"/>
    </xf>
    <xf numFmtId="38" fontId="7" fillId="0" borderId="0" xfId="1" applyFont="1" applyBorder="1" applyAlignment="1">
      <alignment vertical="center"/>
    </xf>
    <xf numFmtId="0" fontId="7" fillId="0" borderId="0" xfId="1" applyNumberFormat="1" applyFont="1" applyFill="1" applyBorder="1" applyAlignment="1">
      <alignment vertical="center"/>
    </xf>
    <xf numFmtId="0" fontId="7" fillId="0" borderId="0" xfId="0" applyFont="1" applyAlignment="1">
      <alignment vertical="top"/>
    </xf>
    <xf numFmtId="176" fontId="7" fillId="0" borderId="2" xfId="0" applyNumberFormat="1" applyFont="1" applyBorder="1" applyAlignment="1">
      <alignment vertical="center"/>
    </xf>
    <xf numFmtId="0" fontId="7" fillId="0" borderId="1" xfId="0" applyFont="1" applyBorder="1" applyAlignment="1">
      <alignment horizontal="justify" vertical="center" wrapText="1"/>
    </xf>
    <xf numFmtId="0" fontId="7" fillId="0" borderId="0" xfId="0" applyFont="1" applyBorder="1" applyAlignment="1">
      <alignment vertical="center"/>
    </xf>
    <xf numFmtId="0" fontId="7" fillId="0" borderId="1" xfId="0" applyFont="1" applyBorder="1" applyAlignment="1">
      <alignment horizontal="center" vertical="center"/>
    </xf>
    <xf numFmtId="0" fontId="13" fillId="0" borderId="0" xfId="2" applyFont="1" applyAlignment="1">
      <alignment vertical="center"/>
    </xf>
    <xf numFmtId="0" fontId="9" fillId="0" borderId="0" xfId="0" applyFont="1" applyAlignment="1">
      <alignment vertical="center"/>
    </xf>
    <xf numFmtId="176" fontId="7" fillId="0" borderId="2" xfId="0" applyNumberFormat="1" applyFont="1" applyBorder="1" applyAlignment="1">
      <alignment vertical="center" wrapText="1"/>
    </xf>
    <xf numFmtId="0" fontId="7" fillId="0" borderId="15" xfId="0" applyFont="1" applyBorder="1" applyAlignment="1">
      <alignment horizontal="justify" vertical="center" wrapText="1"/>
    </xf>
    <xf numFmtId="0" fontId="7" fillId="0" borderId="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1" xfId="0" applyFont="1" applyBorder="1" applyAlignment="1">
      <alignment horizontal="justify" vertical="center" wrapText="1"/>
    </xf>
    <xf numFmtId="0" fontId="7" fillId="0" borderId="0" xfId="2" applyFont="1" applyAlignment="1">
      <alignment vertical="center"/>
    </xf>
    <xf numFmtId="0" fontId="5" fillId="0" borderId="0" xfId="2" applyFont="1" applyAlignment="1">
      <alignment horizontal="center" vertical="center"/>
    </xf>
    <xf numFmtId="0" fontId="9" fillId="0" borderId="1" xfId="0" applyFont="1" applyBorder="1" applyAlignment="1">
      <alignment horizontal="center" vertical="center" wrapText="1"/>
    </xf>
    <xf numFmtId="0" fontId="6" fillId="0" borderId="1" xfId="2" applyFont="1" applyBorder="1" applyAlignment="1">
      <alignment horizontal="center" vertical="center"/>
    </xf>
    <xf numFmtId="0" fontId="0" fillId="0" borderId="0" xfId="0" applyAlignment="1">
      <alignment vertical="center" shrinkToFit="1"/>
    </xf>
    <xf numFmtId="0" fontId="5" fillId="2" borderId="0" xfId="2" applyFont="1" applyFill="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5" fillId="0" borderId="0" xfId="2" applyFont="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shrinkToFit="1"/>
    </xf>
    <xf numFmtId="0" fontId="0" fillId="0" borderId="0" xfId="0" applyAlignment="1">
      <alignment vertical="center" shrinkToFit="1"/>
    </xf>
    <xf numFmtId="0" fontId="20" fillId="0" borderId="0" xfId="2" applyFont="1" applyAlignment="1">
      <alignment vertical="center"/>
    </xf>
    <xf numFmtId="0" fontId="0" fillId="0" borderId="0" xfId="0" applyBorder="1" applyAlignment="1">
      <alignment vertical="center" wrapText="1"/>
    </xf>
    <xf numFmtId="0" fontId="10" fillId="0" borderId="0" xfId="0" applyFont="1" applyBorder="1" applyAlignment="1">
      <alignment vertical="center" wrapText="1"/>
    </xf>
    <xf numFmtId="0" fontId="9" fillId="2" borderId="1" xfId="0" applyFont="1" applyFill="1" applyBorder="1" applyAlignment="1" applyProtection="1">
      <alignment vertical="center" wrapText="1"/>
      <protection locked="0"/>
    </xf>
    <xf numFmtId="178" fontId="9" fillId="0" borderId="1" xfId="0" applyNumberFormat="1" applyFont="1" applyFill="1" applyBorder="1" applyAlignment="1">
      <alignment vertical="center" shrinkToFit="1"/>
    </xf>
    <xf numFmtId="0" fontId="9" fillId="0" borderId="1" xfId="0" applyNumberFormat="1" applyFont="1" applyFill="1" applyBorder="1" applyAlignment="1">
      <alignment vertical="top" wrapText="1"/>
    </xf>
    <xf numFmtId="0" fontId="21" fillId="0" borderId="0" xfId="0" applyFont="1" applyFill="1" applyAlignment="1">
      <alignment vertical="center"/>
    </xf>
    <xf numFmtId="0" fontId="0" fillId="0" borderId="0" xfId="0" applyAlignment="1">
      <alignment vertical="top"/>
    </xf>
    <xf numFmtId="0" fontId="0" fillId="0" borderId="0" xfId="0" applyAlignment="1">
      <alignment vertical="center"/>
    </xf>
    <xf numFmtId="0" fontId="21" fillId="0" borderId="1" xfId="0" applyFont="1" applyBorder="1" applyAlignment="1">
      <alignment horizontal="center" vertical="center" wrapText="1"/>
    </xf>
    <xf numFmtId="0" fontId="0" fillId="0" borderId="0" xfId="0" applyAlignment="1">
      <alignment vertical="center" shrinkToFit="1"/>
    </xf>
    <xf numFmtId="0" fontId="7" fillId="0" borderId="6" xfId="0" applyFont="1" applyBorder="1" applyAlignment="1">
      <alignment vertical="top" wrapText="1"/>
    </xf>
    <xf numFmtId="0" fontId="0" fillId="0" borderId="6" xfId="0" applyFont="1" applyBorder="1" applyAlignment="1">
      <alignment vertical="top" wrapText="1"/>
    </xf>
    <xf numFmtId="0" fontId="7" fillId="0" borderId="0" xfId="0" applyFont="1" applyBorder="1" applyAlignment="1">
      <alignment vertical="top" wrapText="1"/>
    </xf>
    <xf numFmtId="0" fontId="0" fillId="0" borderId="0" xfId="0" applyFont="1" applyBorder="1" applyAlignment="1">
      <alignment vertical="top" wrapText="1"/>
    </xf>
    <xf numFmtId="176" fontId="7" fillId="0" borderId="6" xfId="0" applyNumberFormat="1" applyFont="1" applyBorder="1" applyAlignment="1">
      <alignment vertical="center" wrapText="1"/>
    </xf>
    <xf numFmtId="176" fontId="7" fillId="0" borderId="13" xfId="0" applyNumberFormat="1" applyFont="1" applyBorder="1" applyAlignment="1">
      <alignment vertical="center"/>
    </xf>
    <xf numFmtId="176" fontId="7" fillId="0" borderId="10" xfId="0" applyNumberFormat="1" applyFont="1" applyBorder="1" applyAlignment="1">
      <alignment vertical="center" wrapText="1"/>
    </xf>
    <xf numFmtId="176" fontId="7" fillId="0" borderId="10" xfId="0" applyNumberFormat="1" applyFont="1" applyBorder="1" applyAlignment="1">
      <alignment vertical="center"/>
    </xf>
    <xf numFmtId="0" fontId="5" fillId="0" borderId="0" xfId="2" applyFont="1" applyAlignment="1">
      <alignment horizontal="left" vertical="center"/>
    </xf>
    <xf numFmtId="0" fontId="7"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distributed" vertical="center"/>
    </xf>
    <xf numFmtId="49" fontId="5" fillId="2" borderId="12" xfId="2" applyNumberFormat="1" applyFont="1" applyFill="1" applyBorder="1" applyAlignment="1" applyProtection="1">
      <alignment vertical="center"/>
      <protection locked="0"/>
    </xf>
    <xf numFmtId="49" fontId="6" fillId="2" borderId="8" xfId="2" applyNumberFormat="1" applyFont="1" applyFill="1" applyBorder="1" applyAlignment="1" applyProtection="1">
      <alignment vertical="center"/>
      <protection locked="0"/>
    </xf>
    <xf numFmtId="49" fontId="6" fillId="2" borderId="1" xfId="2" applyNumberFormat="1" applyFont="1" applyFill="1" applyBorder="1" applyAlignment="1" applyProtection="1">
      <alignment vertical="center"/>
      <protection locked="0"/>
    </xf>
    <xf numFmtId="0" fontId="24" fillId="0" borderId="1" xfId="0" applyFont="1" applyBorder="1" applyAlignment="1">
      <alignment horizontal="justify" vertical="center" wrapText="1"/>
    </xf>
    <xf numFmtId="0" fontId="6" fillId="0" borderId="12" xfId="2" applyFont="1" applyBorder="1" applyAlignment="1">
      <alignment vertical="top"/>
    </xf>
    <xf numFmtId="0" fontId="0" fillId="0" borderId="13" xfId="0" applyBorder="1" applyAlignment="1">
      <alignment vertical="top"/>
    </xf>
    <xf numFmtId="0" fontId="0" fillId="0" borderId="8" xfId="0" applyBorder="1" applyAlignment="1">
      <alignment vertical="top"/>
    </xf>
    <xf numFmtId="49" fontId="5" fillId="2" borderId="5" xfId="2" applyNumberFormat="1" applyFont="1" applyFill="1" applyBorder="1" applyAlignment="1" applyProtection="1">
      <alignment horizontal="center" vertical="center" wrapText="1"/>
      <protection locked="0"/>
    </xf>
    <xf numFmtId="49" fontId="0" fillId="2" borderId="6" xfId="0" applyNumberFormat="1" applyFill="1" applyBorder="1" applyAlignment="1" applyProtection="1">
      <alignment horizontal="center" vertical="center" wrapText="1"/>
      <protection locked="0"/>
    </xf>
    <xf numFmtId="49" fontId="0" fillId="2" borderId="7"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49" fontId="0" fillId="2" borderId="0" xfId="0" applyNumberFormat="1" applyFill="1" applyBorder="1" applyAlignment="1" applyProtection="1">
      <alignment horizontal="center" vertical="center" wrapText="1"/>
      <protection locked="0"/>
    </xf>
    <xf numFmtId="49" fontId="0" fillId="2" borderId="10" xfId="0" applyNumberFormat="1" applyFill="1" applyBorder="1" applyAlignment="1" applyProtection="1">
      <alignment horizontal="center" vertical="center" wrapText="1"/>
      <protection locked="0"/>
    </xf>
    <xf numFmtId="49" fontId="6" fillId="2" borderId="2" xfId="2" applyNumberFormat="1" applyFont="1" applyFill="1" applyBorder="1" applyAlignment="1" applyProtection="1">
      <alignment horizontal="center" vertical="center" wrapText="1"/>
      <protection locked="0"/>
    </xf>
    <xf numFmtId="49" fontId="0" fillId="2" borderId="11" xfId="0" applyNumberFormat="1" applyFill="1" applyBorder="1" applyAlignment="1" applyProtection="1">
      <alignment horizontal="center" vertical="center" wrapText="1"/>
      <protection locked="0"/>
    </xf>
    <xf numFmtId="49" fontId="0" fillId="2" borderId="3" xfId="0" applyNumberFormat="1" applyFill="1" applyBorder="1" applyAlignment="1" applyProtection="1">
      <alignment horizontal="center" vertical="center" wrapText="1"/>
      <protection locked="0"/>
    </xf>
    <xf numFmtId="49" fontId="5" fillId="2" borderId="0" xfId="2" applyNumberFormat="1" applyFont="1" applyFill="1" applyAlignment="1" applyProtection="1">
      <alignment horizontal="left" vertical="center" wrapText="1"/>
      <protection locked="0"/>
    </xf>
    <xf numFmtId="49" fontId="0" fillId="2" borderId="0" xfId="0" applyNumberFormat="1" applyFill="1" applyAlignment="1" applyProtection="1">
      <alignment horizontal="left" vertical="center" wrapText="1"/>
      <protection locked="0"/>
    </xf>
    <xf numFmtId="0" fontId="6" fillId="0" borderId="12" xfId="2" applyFont="1" applyBorder="1" applyAlignment="1">
      <alignment vertical="center" wrapText="1"/>
    </xf>
    <xf numFmtId="0" fontId="0" fillId="0" borderId="12" xfId="0" applyBorder="1" applyAlignment="1">
      <alignment vertical="center" wrapText="1"/>
    </xf>
    <xf numFmtId="0" fontId="6" fillId="0" borderId="13" xfId="2" applyFont="1" applyBorder="1" applyAlignment="1">
      <alignment vertical="center" shrinkToFit="1"/>
    </xf>
    <xf numFmtId="0" fontId="0" fillId="0" borderId="13" xfId="0" applyBorder="1" applyAlignment="1">
      <alignment vertical="center" shrinkToFit="1"/>
    </xf>
    <xf numFmtId="0" fontId="6" fillId="0" borderId="8" xfId="2" applyFont="1" applyBorder="1" applyAlignment="1">
      <alignment vertical="center" shrinkToFit="1"/>
    </xf>
    <xf numFmtId="0" fontId="0" fillId="0" borderId="8" xfId="0" applyBorder="1" applyAlignment="1">
      <alignment vertical="center" shrinkToFit="1"/>
    </xf>
    <xf numFmtId="49" fontId="7" fillId="2" borderId="1" xfId="0" applyNumberFormat="1" applyFont="1" applyFill="1" applyBorder="1" applyAlignment="1" applyProtection="1">
      <alignment vertical="top" wrapText="1"/>
      <protection locked="0"/>
    </xf>
    <xf numFmtId="49" fontId="0" fillId="2" borderId="1" xfId="0" applyNumberFormat="1" applyFill="1" applyBorder="1" applyAlignment="1" applyProtection="1">
      <alignment vertical="top" wrapText="1"/>
      <protection locked="0"/>
    </xf>
    <xf numFmtId="0" fontId="5" fillId="0" borderId="1" xfId="2" applyFont="1" applyBorder="1" applyAlignment="1">
      <alignment vertical="center" shrinkToFit="1"/>
    </xf>
    <xf numFmtId="0" fontId="0" fillId="0" borderId="1" xfId="0" applyBorder="1" applyAlignment="1">
      <alignment vertical="center" shrinkToFit="1"/>
    </xf>
    <xf numFmtId="178" fontId="5" fillId="0" borderId="2" xfId="2" applyNumberFormat="1" applyFont="1" applyBorder="1" applyAlignment="1" applyProtection="1">
      <alignment horizontal="center" vertical="center" shrinkToFit="1"/>
    </xf>
    <xf numFmtId="178" fontId="0" fillId="0" borderId="11" xfId="0" applyNumberFormat="1" applyBorder="1" applyAlignment="1" applyProtection="1">
      <alignment horizontal="center" vertical="center" shrinkToFit="1"/>
    </xf>
    <xf numFmtId="178" fontId="0" fillId="0" borderId="3" xfId="0" applyNumberFormat="1" applyBorder="1" applyAlignment="1" applyProtection="1">
      <alignment horizontal="center" vertical="center" shrinkToFit="1"/>
    </xf>
    <xf numFmtId="49" fontId="6" fillId="2" borderId="1" xfId="2" applyNumberFormat="1" applyFont="1" applyFill="1" applyBorder="1" applyAlignment="1" applyProtection="1">
      <alignment horizontal="center" vertical="center" shrinkToFit="1"/>
      <protection locked="0"/>
    </xf>
    <xf numFmtId="49" fontId="0" fillId="2" borderId="1" xfId="0" applyNumberFormat="1" applyFill="1" applyBorder="1" applyAlignment="1" applyProtection="1">
      <alignment horizontal="center" vertical="center" shrinkToFit="1"/>
      <protection locked="0"/>
    </xf>
    <xf numFmtId="0" fontId="5" fillId="0" borderId="0" xfId="2" applyFont="1" applyAlignment="1">
      <alignment vertical="top" wrapText="1"/>
    </xf>
    <xf numFmtId="0" fontId="7" fillId="0" borderId="0" xfId="0" applyFont="1" applyAlignment="1">
      <alignment vertical="top" wrapText="1"/>
    </xf>
    <xf numFmtId="0" fontId="5" fillId="0" borderId="0" xfId="2" applyFont="1" applyAlignment="1">
      <alignment horizontal="left" vertical="center" wrapText="1"/>
    </xf>
    <xf numFmtId="0" fontId="5" fillId="0" borderId="0" xfId="2" applyFont="1" applyAlignment="1">
      <alignment horizontal="center" vertical="center"/>
    </xf>
    <xf numFmtId="0" fontId="0" fillId="0" borderId="0" xfId="0" applyAlignment="1">
      <alignment horizontal="center" vertical="center"/>
    </xf>
    <xf numFmtId="0" fontId="5" fillId="0" borderId="1" xfId="2" applyFont="1" applyBorder="1" applyAlignment="1">
      <alignment vertical="top"/>
    </xf>
    <xf numFmtId="0" fontId="0" fillId="0" borderId="1" xfId="0" applyBorder="1" applyAlignment="1">
      <alignment vertical="top"/>
    </xf>
    <xf numFmtId="0" fontId="6" fillId="0" borderId="1" xfId="2" applyFont="1" applyFill="1" applyBorder="1" applyAlignment="1">
      <alignment vertical="top"/>
    </xf>
    <xf numFmtId="49" fontId="6" fillId="2" borderId="1" xfId="2" applyNumberFormat="1" applyFont="1" applyFill="1" applyBorder="1" applyAlignment="1" applyProtection="1">
      <alignment vertical="center" wrapText="1"/>
      <protection locked="0"/>
    </xf>
    <xf numFmtId="49" fontId="0" fillId="2" borderId="1" xfId="0" applyNumberFormat="1" applyFill="1" applyBorder="1" applyAlignment="1" applyProtection="1">
      <alignment vertical="center" wrapText="1"/>
      <protection locked="0"/>
    </xf>
    <xf numFmtId="0" fontId="5" fillId="0" borderId="12" xfId="2" applyFont="1" applyBorder="1" applyAlignment="1">
      <alignment vertical="top"/>
    </xf>
    <xf numFmtId="178" fontId="5" fillId="0" borderId="2" xfId="2" applyNumberFormat="1" applyFont="1" applyBorder="1" applyAlignment="1">
      <alignment horizontal="center" vertical="center" shrinkToFit="1"/>
    </xf>
    <xf numFmtId="178" fontId="0" fillId="0" borderId="11" xfId="0" applyNumberFormat="1" applyBorder="1" applyAlignment="1">
      <alignment horizontal="center" vertical="center" shrinkToFit="1"/>
    </xf>
    <xf numFmtId="178" fontId="0" fillId="0" borderId="3" xfId="0" applyNumberFormat="1" applyBorder="1" applyAlignment="1">
      <alignment horizontal="center" vertical="center" shrinkToFit="1"/>
    </xf>
    <xf numFmtId="49" fontId="5" fillId="2" borderId="0" xfId="2" applyNumberFormat="1" applyFont="1" applyFill="1" applyAlignment="1" applyProtection="1">
      <alignment vertical="center" wrapText="1"/>
      <protection locked="0"/>
    </xf>
    <xf numFmtId="49" fontId="0" fillId="2" borderId="0" xfId="0" applyNumberFormat="1" applyFill="1" applyAlignment="1" applyProtection="1">
      <alignment vertical="center" wrapText="1"/>
      <protection locked="0"/>
    </xf>
    <xf numFmtId="0" fontId="17" fillId="0" borderId="0" xfId="0" applyFont="1" applyAlignment="1">
      <alignment vertical="center" wrapText="1"/>
    </xf>
    <xf numFmtId="0" fontId="18" fillId="0" borderId="0" xfId="0" applyFont="1" applyAlignment="1">
      <alignment vertical="center" wrapText="1"/>
    </xf>
    <xf numFmtId="0" fontId="0" fillId="0" borderId="0" xfId="0" applyAlignment="1">
      <alignment vertical="center" wrapText="1"/>
    </xf>
    <xf numFmtId="0" fontId="8" fillId="0" borderId="16" xfId="0" applyFont="1" applyBorder="1" applyAlignment="1">
      <alignment vertical="center" wrapText="1"/>
    </xf>
    <xf numFmtId="0" fontId="10" fillId="0" borderId="16" xfId="0" applyFont="1" applyBorder="1" applyAlignment="1">
      <alignment vertical="center" wrapText="1"/>
    </xf>
    <xf numFmtId="0" fontId="9" fillId="2" borderId="2" xfId="0" applyFont="1" applyFill="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2" xfId="0" applyNumberFormat="1" applyFont="1" applyBorder="1" applyAlignment="1">
      <alignment horizontal="center" vertical="center" shrinkToFit="1"/>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178" fontId="7" fillId="0" borderId="0" xfId="0" applyNumberFormat="1" applyFont="1" applyBorder="1" applyAlignment="1">
      <alignment vertical="center" shrinkToFit="1"/>
    </xf>
    <xf numFmtId="0" fontId="0" fillId="0" borderId="0" xfId="0" applyAlignment="1">
      <alignment vertical="center" shrinkToFit="1"/>
    </xf>
    <xf numFmtId="0" fontId="7" fillId="0" borderId="0" xfId="0" applyFont="1" applyFill="1" applyBorder="1" applyAlignment="1">
      <alignment horizontal="center" vertical="center" shrinkToFit="1"/>
    </xf>
    <xf numFmtId="0" fontId="0" fillId="0" borderId="0" xfId="0" applyAlignment="1">
      <alignment horizontal="center" vertical="center" shrinkToFit="1"/>
    </xf>
    <xf numFmtId="176" fontId="7" fillId="0" borderId="1" xfId="0" applyNumberFormat="1" applyFont="1" applyBorder="1" applyAlignment="1">
      <alignment vertical="center" shrinkToFit="1"/>
    </xf>
    <xf numFmtId="0" fontId="14" fillId="2" borderId="2" xfId="2" applyFont="1" applyFill="1" applyBorder="1" applyAlignment="1" applyProtection="1">
      <alignment vertical="center" wrapText="1"/>
      <protection locked="0"/>
    </xf>
    <xf numFmtId="0" fontId="14" fillId="2" borderId="3" xfId="2" applyFont="1" applyFill="1" applyBorder="1" applyAlignment="1" applyProtection="1">
      <alignment vertical="center" wrapText="1"/>
      <protection locked="0"/>
    </xf>
    <xf numFmtId="178" fontId="9" fillId="0" borderId="2" xfId="0" applyNumberFormat="1" applyFont="1" applyBorder="1" applyAlignment="1">
      <alignment vertical="center" shrinkToFit="1"/>
    </xf>
    <xf numFmtId="178" fontId="9" fillId="0" borderId="3" xfId="0" applyNumberFormat="1" applyFont="1" applyBorder="1" applyAlignment="1">
      <alignment vertical="center" shrinkToFit="1"/>
    </xf>
    <xf numFmtId="0" fontId="15" fillId="2" borderId="2" xfId="0" applyNumberFormat="1" applyFont="1" applyFill="1" applyBorder="1" applyAlignment="1" applyProtection="1">
      <alignment vertical="center" wrapText="1"/>
      <protection locked="0"/>
    </xf>
    <xf numFmtId="0" fontId="15" fillId="2" borderId="3" xfId="0" applyNumberFormat="1" applyFont="1" applyFill="1" applyBorder="1" applyAlignment="1" applyProtection="1">
      <alignment vertical="center" wrapText="1"/>
      <protection locked="0"/>
    </xf>
    <xf numFmtId="0" fontId="17" fillId="0" borderId="0" xfId="0" applyFont="1" applyAlignment="1">
      <alignment vertical="top" wrapText="1"/>
    </xf>
    <xf numFmtId="0" fontId="18" fillId="0" borderId="0" xfId="0" applyFont="1" applyAlignment="1">
      <alignment vertical="top" wrapText="1"/>
    </xf>
    <xf numFmtId="0" fontId="0" fillId="0" borderId="0" xfId="0" applyAlignment="1">
      <alignment vertical="top" wrapText="1"/>
    </xf>
    <xf numFmtId="0" fontId="5" fillId="0" borderId="0" xfId="2" applyFont="1" applyAlignment="1">
      <alignment horizontal="center" vertical="center" shrinkToFit="1"/>
    </xf>
    <xf numFmtId="176" fontId="7" fillId="0" borderId="16" xfId="0" applyNumberFormat="1" applyFont="1" applyBorder="1" applyAlignment="1">
      <alignment vertical="center" wrapText="1"/>
    </xf>
    <xf numFmtId="0" fontId="0" fillId="0" borderId="16" xfId="0" applyBorder="1" applyAlignment="1">
      <alignment vertical="center" wrapText="1"/>
    </xf>
    <xf numFmtId="0" fontId="0" fillId="0" borderId="0" xfId="0" applyBorder="1" applyAlignment="1">
      <alignment vertical="center" wrapText="1"/>
    </xf>
    <xf numFmtId="0" fontId="9" fillId="0" borderId="2" xfId="0"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9" fillId="0" borderId="2" xfId="0" applyNumberFormat="1" applyFont="1" applyFill="1" applyBorder="1" applyAlignment="1">
      <alignment horizontal="center" vertical="center" shrinkToFit="1"/>
    </xf>
    <xf numFmtId="0" fontId="0" fillId="0" borderId="11" xfId="0" applyNumberFormat="1" applyBorder="1" applyAlignment="1">
      <alignment horizontal="center" vertical="center" shrinkToFit="1"/>
    </xf>
    <xf numFmtId="0" fontId="0" fillId="0" borderId="3" xfId="0" applyNumberFormat="1" applyBorder="1" applyAlignment="1">
      <alignment horizontal="center" vertical="center" shrinkToFit="1"/>
    </xf>
    <xf numFmtId="0" fontId="7" fillId="0" borderId="6" xfId="0" applyFont="1" applyBorder="1" applyAlignment="1">
      <alignment vertical="top" wrapText="1"/>
    </xf>
    <xf numFmtId="0" fontId="0" fillId="0" borderId="6" xfId="0" applyBorder="1" applyAlignment="1">
      <alignment vertical="top" wrapText="1"/>
    </xf>
    <xf numFmtId="0" fontId="9" fillId="0" borderId="12" xfId="0" applyFont="1" applyFill="1" applyBorder="1" applyAlignment="1">
      <alignment horizontal="center" vertical="center" wrapText="1"/>
    </xf>
    <xf numFmtId="0" fontId="0" fillId="0" borderId="8" xfId="0" applyBorder="1" applyAlignment="1">
      <alignment vertical="center" wrapText="1"/>
    </xf>
    <xf numFmtId="0" fontId="9" fillId="0" borderId="1" xfId="0" applyFont="1" applyFill="1" applyBorder="1" applyAlignment="1">
      <alignment horizontal="center" vertical="center" wrapText="1"/>
    </xf>
    <xf numFmtId="0" fontId="0" fillId="0" borderId="1" xfId="0" applyBorder="1" applyAlignment="1">
      <alignment vertical="center" wrapText="1"/>
    </xf>
    <xf numFmtId="0" fontId="7" fillId="0" borderId="2" xfId="0" applyFont="1" applyFill="1" applyBorder="1" applyAlignment="1">
      <alignment horizontal="center" vertical="center" shrinkToFit="1"/>
    </xf>
    <xf numFmtId="0" fontId="8" fillId="0" borderId="16" xfId="0" applyFont="1" applyFill="1" applyBorder="1" applyAlignment="1">
      <alignment vertical="center" wrapText="1"/>
    </xf>
    <xf numFmtId="178" fontId="7" fillId="0" borderId="2" xfId="1" applyNumberFormat="1" applyFont="1" applyBorder="1" applyAlignment="1">
      <alignment vertical="center" shrinkToFit="1"/>
    </xf>
    <xf numFmtId="178" fontId="0" fillId="0" borderId="11" xfId="0" applyNumberFormat="1" applyBorder="1" applyAlignment="1">
      <alignment vertical="center" shrinkToFit="1"/>
    </xf>
    <xf numFmtId="0" fontId="0" fillId="0" borderId="11" xfId="0" applyBorder="1" applyAlignment="1">
      <alignment vertical="center" shrinkToFit="1"/>
    </xf>
    <xf numFmtId="0" fontId="0" fillId="0" borderId="3"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176" fontId="7" fillId="0" borderId="1" xfId="0" applyNumberFormat="1" applyFont="1" applyBorder="1" applyAlignment="1">
      <alignment vertical="center" wrapText="1" shrinkToFit="1"/>
    </xf>
    <xf numFmtId="0" fontId="9" fillId="0" borderId="3"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9" fillId="0" borderId="2" xfId="0" applyNumberFormat="1" applyFont="1" applyFill="1" applyBorder="1" applyAlignment="1" applyProtection="1">
      <alignment horizontal="center" vertical="center" wrapText="1"/>
      <protection locked="0"/>
    </xf>
    <xf numFmtId="178" fontId="9" fillId="2" borderId="2" xfId="0" applyNumberFormat="1" applyFont="1" applyFill="1" applyBorder="1" applyAlignment="1" applyProtection="1">
      <alignment vertical="center" shrinkToFit="1"/>
      <protection locked="0"/>
    </xf>
    <xf numFmtId="178" fontId="23" fillId="2" borderId="2" xfId="0" applyNumberFormat="1" applyFont="1" applyFill="1" applyBorder="1" applyAlignment="1" applyProtection="1">
      <alignment vertical="center" shrinkToFit="1"/>
      <protection locked="0"/>
    </xf>
    <xf numFmtId="0" fontId="21" fillId="0" borderId="12" xfId="0" applyFont="1" applyBorder="1" applyAlignment="1">
      <alignment horizontal="center" vertical="center" wrapText="1"/>
    </xf>
    <xf numFmtId="0" fontId="0" fillId="0" borderId="8" xfId="0" applyBorder="1" applyAlignment="1">
      <alignment horizontal="center" vertical="center" wrapText="1"/>
    </xf>
    <xf numFmtId="0" fontId="21" fillId="0" borderId="2" xfId="0" applyFont="1" applyBorder="1" applyAlignment="1">
      <alignment vertical="center" wrapText="1"/>
    </xf>
    <xf numFmtId="0" fontId="18" fillId="0" borderId="11" xfId="0" applyFont="1" applyBorder="1" applyAlignment="1">
      <alignment vertical="center" wrapText="1"/>
    </xf>
    <xf numFmtId="0" fontId="18" fillId="0" borderId="3" xfId="0" applyFont="1" applyBorder="1" applyAlignment="1">
      <alignment vertical="center" wrapText="1"/>
    </xf>
    <xf numFmtId="0" fontId="21"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1"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ont="1" applyAlignment="1">
      <alignment vertical="center" wrapText="1"/>
    </xf>
    <xf numFmtId="0" fontId="6" fillId="0" borderId="0" xfId="2" applyFont="1" applyAlignment="1">
      <alignment horizontal="center" vertical="center"/>
    </xf>
    <xf numFmtId="49" fontId="8" fillId="2" borderId="0" xfId="0" applyNumberFormat="1" applyFont="1" applyFill="1" applyAlignment="1" applyProtection="1">
      <alignment vertical="center" wrapText="1"/>
      <protection locked="0"/>
    </xf>
    <xf numFmtId="49" fontId="10" fillId="2" borderId="0" xfId="0" applyNumberFormat="1" applyFont="1" applyFill="1" applyAlignment="1" applyProtection="1">
      <alignment vertical="center" wrapText="1"/>
      <protection locked="0"/>
    </xf>
    <xf numFmtId="0" fontId="7" fillId="0" borderId="0" xfId="0" applyFont="1" applyBorder="1" applyAlignment="1">
      <alignment vertical="top" wrapText="1"/>
    </xf>
    <xf numFmtId="0" fontId="7" fillId="0" borderId="1" xfId="0" applyFont="1" applyBorder="1" applyAlignment="1">
      <alignment horizontal="center" vertical="center" shrinkToFit="1"/>
    </xf>
    <xf numFmtId="0" fontId="7" fillId="0" borderId="1" xfId="0" applyFont="1" applyBorder="1" applyAlignment="1">
      <alignment vertical="center" wrapText="1"/>
    </xf>
    <xf numFmtId="0" fontId="5" fillId="0" borderId="1" xfId="2" applyFont="1" applyBorder="1" applyAlignment="1">
      <alignment vertical="center" wrapText="1"/>
    </xf>
    <xf numFmtId="0" fontId="0" fillId="0" borderId="6" xfId="0"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6</xdr:row>
          <xdr:rowOff>160020</xdr:rowOff>
        </xdr:from>
        <xdr:to>
          <xdr:col>1</xdr:col>
          <xdr:colOff>640080</xdr:colOff>
          <xdr:row>6</xdr:row>
          <xdr:rowOff>411480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160020</xdr:rowOff>
        </xdr:from>
        <xdr:to>
          <xdr:col>2</xdr:col>
          <xdr:colOff>609600</xdr:colOff>
          <xdr:row>6</xdr:row>
          <xdr:rowOff>411480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xdr:row>
          <xdr:rowOff>190500</xdr:rowOff>
        </xdr:from>
        <xdr:to>
          <xdr:col>1</xdr:col>
          <xdr:colOff>640080</xdr:colOff>
          <xdr:row>7</xdr:row>
          <xdr:rowOff>441960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xdr:row>
          <xdr:rowOff>190500</xdr:rowOff>
        </xdr:from>
        <xdr:to>
          <xdr:col>2</xdr:col>
          <xdr:colOff>609600</xdr:colOff>
          <xdr:row>7</xdr:row>
          <xdr:rowOff>441960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8</xdr:row>
          <xdr:rowOff>190500</xdr:rowOff>
        </xdr:from>
        <xdr:to>
          <xdr:col>1</xdr:col>
          <xdr:colOff>640080</xdr:colOff>
          <xdr:row>8</xdr:row>
          <xdr:rowOff>441960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190500</xdr:rowOff>
        </xdr:from>
        <xdr:to>
          <xdr:col>2</xdr:col>
          <xdr:colOff>609600</xdr:colOff>
          <xdr:row>8</xdr:row>
          <xdr:rowOff>441960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7120-E07E-4411-A547-1849761EEEC0}">
  <sheetPr>
    <pageSetUpPr fitToPage="1"/>
  </sheetPr>
  <dimension ref="A1:J30"/>
  <sheetViews>
    <sheetView tabSelected="1" view="pageBreakPreview" zoomScaleNormal="100" zoomScaleSheetLayoutView="100" workbookViewId="0">
      <selection activeCell="I3" sqref="I3"/>
    </sheetView>
  </sheetViews>
  <sheetFormatPr defaultColWidth="9" defaultRowHeight="13.2"/>
  <cols>
    <col min="1" max="1" width="14.33203125" style="5" customWidth="1"/>
    <col min="2" max="2" width="14.109375" style="5" customWidth="1"/>
    <col min="3" max="3" width="7.44140625" style="5" customWidth="1"/>
    <col min="4" max="4" width="13.44140625" style="5" customWidth="1"/>
    <col min="5" max="5" width="11.77734375" style="5" customWidth="1"/>
    <col min="6" max="6" width="24.6640625" style="5" customWidth="1"/>
    <col min="7" max="7" width="4.109375" style="5" customWidth="1"/>
    <col min="8" max="8" width="10.44140625" style="5" customWidth="1"/>
    <col min="9" max="9" width="14.44140625" style="5" customWidth="1"/>
    <col min="10" max="10" width="27.77734375" style="5" customWidth="1"/>
    <col min="11" max="11" width="28.44140625" style="5" customWidth="1"/>
    <col min="12" max="12" width="21.77734375" style="5" customWidth="1"/>
    <col min="13" max="16384" width="9" style="5"/>
  </cols>
  <sheetData>
    <row r="1" spans="1:9" ht="23.25" customHeight="1">
      <c r="A1" s="3" t="s">
        <v>8</v>
      </c>
      <c r="B1" s="4"/>
      <c r="C1" s="4"/>
      <c r="D1" s="4"/>
      <c r="E1" s="8"/>
      <c r="F1" s="4"/>
      <c r="G1" s="8"/>
      <c r="H1" s="8"/>
      <c r="I1" s="4"/>
    </row>
    <row r="2" spans="1:9" ht="23.25" customHeight="1">
      <c r="A2" s="4"/>
      <c r="B2" s="4"/>
      <c r="C2" s="4"/>
      <c r="D2" s="4"/>
      <c r="E2" s="8"/>
      <c r="F2" s="42" t="s">
        <v>9</v>
      </c>
      <c r="G2" s="8"/>
      <c r="H2" s="8"/>
      <c r="I2" s="4"/>
    </row>
    <row r="3" spans="1:9" ht="23.25" customHeight="1">
      <c r="A3" s="4"/>
      <c r="B3" s="4"/>
      <c r="C3" s="4"/>
      <c r="D3" s="4"/>
      <c r="E3" s="8"/>
      <c r="F3" s="4"/>
      <c r="G3" s="8"/>
      <c r="H3" s="8"/>
      <c r="I3" s="4"/>
    </row>
    <row r="4" spans="1:9" ht="23.25" customHeight="1">
      <c r="A4" s="3" t="s">
        <v>10</v>
      </c>
      <c r="B4" s="4"/>
      <c r="C4" s="4"/>
      <c r="D4" s="4"/>
      <c r="E4" s="8"/>
      <c r="F4" s="4"/>
      <c r="G4" s="8"/>
      <c r="H4" s="8"/>
      <c r="I4" s="4"/>
    </row>
    <row r="5" spans="1:9" ht="23.25" customHeight="1">
      <c r="A5" s="4"/>
      <c r="B5" s="4"/>
      <c r="C5" s="4"/>
      <c r="D5" s="4"/>
      <c r="E5" s="8"/>
      <c r="F5" s="4"/>
      <c r="G5" s="8"/>
      <c r="H5" s="37" t="s">
        <v>90</v>
      </c>
      <c r="I5" s="4"/>
    </row>
    <row r="6" spans="1:9" ht="23.25" customHeight="1">
      <c r="A6" s="3"/>
      <c r="B6" s="3"/>
      <c r="D6" s="12" t="s">
        <v>11</v>
      </c>
      <c r="E6" s="4"/>
      <c r="F6" s="3"/>
      <c r="G6" s="3"/>
      <c r="H6" s="4"/>
      <c r="I6" s="4"/>
    </row>
    <row r="7" spans="1:9" ht="23.25" customHeight="1">
      <c r="A7" s="44"/>
      <c r="B7" s="44"/>
      <c r="D7" s="12" t="s">
        <v>118</v>
      </c>
      <c r="E7" s="87"/>
      <c r="F7" s="88"/>
      <c r="G7" s="8"/>
      <c r="H7" s="3" t="s">
        <v>112</v>
      </c>
      <c r="I7" s="44"/>
    </row>
    <row r="8" spans="1:9" ht="23.25" customHeight="1">
      <c r="A8" s="4"/>
      <c r="B8" s="4"/>
      <c r="D8" s="12" t="s">
        <v>13</v>
      </c>
      <c r="E8" s="87"/>
      <c r="F8" s="88"/>
      <c r="G8" s="8"/>
      <c r="H8" s="3"/>
      <c r="I8" s="4"/>
    </row>
    <row r="9" spans="1:9" ht="23.25" customHeight="1">
      <c r="A9" s="4"/>
      <c r="B9" s="4"/>
      <c r="D9" s="12" t="s">
        <v>14</v>
      </c>
      <c r="E9" s="87"/>
      <c r="F9" s="88"/>
      <c r="G9" s="8"/>
      <c r="H9" s="8"/>
      <c r="I9" s="4"/>
    </row>
    <row r="10" spans="1:9" ht="23.25" customHeight="1">
      <c r="A10" s="4"/>
      <c r="B10" s="4"/>
      <c r="D10" s="12" t="s">
        <v>12</v>
      </c>
      <c r="E10" s="87"/>
      <c r="F10" s="88"/>
      <c r="G10" s="8"/>
      <c r="H10" s="8"/>
      <c r="I10" s="4"/>
    </row>
    <row r="11" spans="1:9" ht="23.25" customHeight="1">
      <c r="A11" s="3"/>
      <c r="B11" s="3"/>
      <c r="D11" s="11" t="s">
        <v>15</v>
      </c>
      <c r="E11" s="87"/>
      <c r="F11" s="88"/>
      <c r="G11" s="3"/>
      <c r="H11" s="4"/>
      <c r="I11" s="4"/>
    </row>
    <row r="12" spans="1:9" ht="23.25" customHeight="1">
      <c r="A12" s="4"/>
      <c r="B12" s="4"/>
      <c r="C12" s="4"/>
      <c r="D12" s="4"/>
      <c r="E12" s="8"/>
      <c r="F12" s="4"/>
      <c r="G12" s="8"/>
      <c r="H12" s="8"/>
      <c r="I12" s="4"/>
    </row>
    <row r="13" spans="1:9" ht="23.25" customHeight="1">
      <c r="A13" s="107" t="s">
        <v>115</v>
      </c>
      <c r="B13" s="108"/>
      <c r="C13" s="108"/>
      <c r="D13" s="108"/>
      <c r="E13" s="108"/>
      <c r="F13" s="108"/>
      <c r="G13" s="8"/>
      <c r="H13" s="8"/>
      <c r="I13" s="4"/>
    </row>
    <row r="14" spans="1:9" ht="23.25" customHeight="1">
      <c r="A14" s="4"/>
      <c r="B14" s="4"/>
      <c r="C14" s="4"/>
      <c r="D14" s="4"/>
      <c r="E14" s="8"/>
      <c r="F14" s="4"/>
      <c r="G14" s="8"/>
      <c r="H14" s="8"/>
      <c r="I14" s="4"/>
    </row>
    <row r="15" spans="1:9" ht="23.25" customHeight="1">
      <c r="A15" s="104" t="s">
        <v>116</v>
      </c>
      <c r="B15" s="105"/>
      <c r="C15" s="105"/>
      <c r="D15" s="105"/>
      <c r="E15" s="105"/>
      <c r="F15" s="105"/>
      <c r="G15" s="3"/>
      <c r="H15" s="4"/>
      <c r="I15" s="4"/>
    </row>
    <row r="16" spans="1:9" ht="23.25" customHeight="1">
      <c r="A16" s="105"/>
      <c r="B16" s="105"/>
      <c r="C16" s="105"/>
      <c r="D16" s="105"/>
      <c r="E16" s="105"/>
      <c r="F16" s="105"/>
      <c r="G16" s="8"/>
      <c r="H16" s="8"/>
      <c r="I16" s="4"/>
    </row>
    <row r="17" spans="1:10" ht="23.25" customHeight="1">
      <c r="A17" s="13" t="s">
        <v>16</v>
      </c>
      <c r="B17" s="95"/>
      <c r="C17" s="96"/>
      <c r="D17" s="96"/>
      <c r="E17" s="96"/>
      <c r="F17" s="96"/>
      <c r="G17" s="8"/>
      <c r="H17" s="8"/>
      <c r="I17" s="4"/>
    </row>
    <row r="18" spans="1:10" ht="23.25" customHeight="1">
      <c r="A18" s="14" t="s">
        <v>17</v>
      </c>
      <c r="B18" s="97" t="s">
        <v>162</v>
      </c>
      <c r="C18" s="98"/>
      <c r="D18" s="98"/>
      <c r="E18" s="98"/>
      <c r="F18" s="98"/>
      <c r="G18" s="8"/>
      <c r="H18" s="67" t="s">
        <v>160</v>
      </c>
      <c r="I18" s="67"/>
      <c r="J18" s="67"/>
    </row>
    <row r="19" spans="1:10" ht="23.25" customHeight="1">
      <c r="A19" s="14" t="s">
        <v>18</v>
      </c>
      <c r="B19" s="99">
        <f>IF('様式2(介護･高齢)'!J73&lt;&gt;"",'様式2(介護･高齢)'!J73,"")</f>
        <v>0</v>
      </c>
      <c r="C19" s="100"/>
      <c r="D19" s="100"/>
      <c r="E19" s="100"/>
      <c r="F19" s="101"/>
      <c r="G19" s="3"/>
      <c r="H19" s="67"/>
      <c r="I19" s="67"/>
      <c r="J19" s="67"/>
    </row>
    <row r="20" spans="1:10" ht="23.25" customHeight="1">
      <c r="A20" s="114" t="s">
        <v>19</v>
      </c>
      <c r="B20" s="109" t="s">
        <v>21</v>
      </c>
      <c r="C20" s="78"/>
      <c r="D20" s="79"/>
      <c r="E20" s="80"/>
      <c r="F20" s="71" t="s">
        <v>22</v>
      </c>
      <c r="G20" s="3"/>
      <c r="H20" s="106"/>
      <c r="I20" s="106"/>
      <c r="J20" s="106"/>
    </row>
    <row r="21" spans="1:10" ht="23.25" customHeight="1">
      <c r="A21" s="76"/>
      <c r="B21" s="110"/>
      <c r="C21" s="81"/>
      <c r="D21" s="82"/>
      <c r="E21" s="83"/>
      <c r="F21" s="72" t="s">
        <v>23</v>
      </c>
      <c r="H21" s="106"/>
      <c r="I21" s="106"/>
      <c r="J21" s="106"/>
    </row>
    <row r="22" spans="1:10" ht="23.25" customHeight="1">
      <c r="A22" s="76"/>
      <c r="B22" s="15" t="s">
        <v>24</v>
      </c>
      <c r="C22" s="84"/>
      <c r="D22" s="85"/>
      <c r="E22" s="86"/>
      <c r="F22" s="73" t="s">
        <v>25</v>
      </c>
    </row>
    <row r="23" spans="1:10" ht="23.25" customHeight="1">
      <c r="A23" s="76"/>
      <c r="B23" s="16" t="s">
        <v>26</v>
      </c>
      <c r="C23" s="102" t="s">
        <v>31</v>
      </c>
      <c r="D23" s="103"/>
      <c r="E23" s="103"/>
      <c r="F23" s="103"/>
    </row>
    <row r="24" spans="1:10" ht="23.25" customHeight="1">
      <c r="A24" s="76"/>
      <c r="B24" s="15" t="s">
        <v>27</v>
      </c>
      <c r="C24" s="102"/>
      <c r="D24" s="103"/>
      <c r="E24" s="103"/>
      <c r="F24" s="103"/>
    </row>
    <row r="25" spans="1:10" ht="23.25" customHeight="1">
      <c r="A25" s="76"/>
      <c r="B25" s="111" t="s">
        <v>28</v>
      </c>
      <c r="C25" s="15" t="s">
        <v>29</v>
      </c>
      <c r="D25" s="112"/>
      <c r="E25" s="112"/>
      <c r="F25" s="113"/>
    </row>
    <row r="26" spans="1:10" ht="23.25" customHeight="1">
      <c r="A26" s="77"/>
      <c r="B26" s="110"/>
      <c r="C26" s="17" t="s">
        <v>30</v>
      </c>
      <c r="D26" s="112"/>
      <c r="E26" s="112"/>
      <c r="F26" s="113"/>
    </row>
    <row r="27" spans="1:10" ht="36" customHeight="1">
      <c r="A27" s="75" t="s">
        <v>20</v>
      </c>
      <c r="B27" s="89" t="s">
        <v>163</v>
      </c>
      <c r="C27" s="90"/>
      <c r="D27" s="90"/>
      <c r="E27" s="90"/>
      <c r="F27" s="90"/>
    </row>
    <row r="28" spans="1:10" ht="23.25" customHeight="1">
      <c r="A28" s="76"/>
      <c r="B28" s="91" t="s">
        <v>164</v>
      </c>
      <c r="C28" s="92"/>
      <c r="D28" s="92"/>
      <c r="E28" s="92"/>
      <c r="F28" s="92"/>
    </row>
    <row r="29" spans="1:10" ht="23.25" customHeight="1">
      <c r="A29" s="77"/>
      <c r="B29" s="93" t="s">
        <v>165</v>
      </c>
      <c r="C29" s="94"/>
      <c r="D29" s="94"/>
      <c r="E29" s="94"/>
      <c r="F29" s="94"/>
      <c r="G29" s="6"/>
    </row>
    <row r="30" spans="1:10" ht="23.25" customHeight="1">
      <c r="A30" s="7" t="s">
        <v>111</v>
      </c>
    </row>
  </sheetData>
  <sheetProtection sheet="1" objects="1" scenarios="1"/>
  <mergeCells count="24">
    <mergeCell ref="H20:J21"/>
    <mergeCell ref="E7:F7"/>
    <mergeCell ref="A13:F13"/>
    <mergeCell ref="B20:B21"/>
    <mergeCell ref="B25:B26"/>
    <mergeCell ref="D25:F25"/>
    <mergeCell ref="D26:F26"/>
    <mergeCell ref="A20:A26"/>
    <mergeCell ref="A27:A29"/>
    <mergeCell ref="C20:E21"/>
    <mergeCell ref="C22:E22"/>
    <mergeCell ref="E8:F8"/>
    <mergeCell ref="E9:F9"/>
    <mergeCell ref="E10:F10"/>
    <mergeCell ref="E11:F11"/>
    <mergeCell ref="B27:F27"/>
    <mergeCell ref="B28:F28"/>
    <mergeCell ref="B29:F29"/>
    <mergeCell ref="B17:F17"/>
    <mergeCell ref="B18:F18"/>
    <mergeCell ref="B19:F19"/>
    <mergeCell ref="C23:F23"/>
    <mergeCell ref="C24:F24"/>
    <mergeCell ref="A15:F16"/>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C353F-FED4-40B8-BA50-A668BC55EC81}">
  <sheetPr>
    <pageSetUpPr fitToPage="1"/>
  </sheetPr>
  <dimension ref="A1:J30"/>
  <sheetViews>
    <sheetView view="pageBreakPreview" zoomScaleNormal="100" zoomScaleSheetLayoutView="100" workbookViewId="0">
      <selection activeCell="B19" sqref="B19:F19"/>
    </sheetView>
  </sheetViews>
  <sheetFormatPr defaultColWidth="9" defaultRowHeight="13.2"/>
  <cols>
    <col min="1" max="1" width="14.33203125" style="5" customWidth="1"/>
    <col min="2" max="2" width="14.109375" style="5" customWidth="1"/>
    <col min="3" max="3" width="7.44140625" style="5" customWidth="1"/>
    <col min="4" max="4" width="13.44140625" style="5" customWidth="1"/>
    <col min="5" max="5" width="11.77734375" style="5" customWidth="1"/>
    <col min="6" max="6" width="24.6640625" style="5" customWidth="1"/>
    <col min="7" max="7" width="4.109375" style="5" customWidth="1"/>
    <col min="8" max="8" width="10.44140625" style="5" customWidth="1"/>
    <col min="9" max="9" width="14.44140625" style="5" customWidth="1"/>
    <col min="10" max="10" width="27.77734375" style="5" customWidth="1"/>
    <col min="11" max="11" width="28.44140625" style="5" customWidth="1"/>
    <col min="12" max="12" width="21.77734375" style="5" customWidth="1"/>
    <col min="13" max="16384" width="9" style="5"/>
  </cols>
  <sheetData>
    <row r="1" spans="1:9" ht="23.25" customHeight="1">
      <c r="A1" s="3" t="s">
        <v>8</v>
      </c>
      <c r="B1" s="38"/>
      <c r="C1" s="38"/>
      <c r="D1" s="38"/>
      <c r="E1" s="8"/>
      <c r="F1" s="38"/>
      <c r="G1" s="8"/>
      <c r="H1" s="8"/>
      <c r="I1" s="38"/>
    </row>
    <row r="2" spans="1:9" ht="23.25" customHeight="1">
      <c r="A2" s="38"/>
      <c r="B2" s="38"/>
      <c r="C2" s="38"/>
      <c r="D2" s="38"/>
      <c r="E2" s="8"/>
      <c r="F2" s="42" t="s">
        <v>9</v>
      </c>
      <c r="G2" s="8"/>
      <c r="H2" s="8"/>
      <c r="I2" s="38"/>
    </row>
    <row r="3" spans="1:9" ht="23.25" customHeight="1">
      <c r="A3" s="38"/>
      <c r="B3" s="38"/>
      <c r="C3" s="38"/>
      <c r="D3" s="38"/>
      <c r="E3" s="8"/>
      <c r="F3" s="38"/>
      <c r="G3" s="8"/>
      <c r="H3" s="8"/>
      <c r="I3" s="38"/>
    </row>
    <row r="4" spans="1:9" ht="23.25" customHeight="1">
      <c r="A4" s="3" t="s">
        <v>10</v>
      </c>
      <c r="B4" s="38"/>
      <c r="C4" s="38"/>
      <c r="D4" s="38"/>
      <c r="E4" s="8"/>
      <c r="F4" s="38"/>
      <c r="G4" s="8"/>
      <c r="H4" s="8"/>
      <c r="I4" s="38"/>
    </row>
    <row r="5" spans="1:9" ht="23.25" customHeight="1">
      <c r="A5" s="38"/>
      <c r="B5" s="38"/>
      <c r="C5" s="38"/>
      <c r="D5" s="38"/>
      <c r="E5" s="8"/>
      <c r="F5" s="38"/>
      <c r="G5" s="8"/>
      <c r="H5" s="37" t="s">
        <v>90</v>
      </c>
      <c r="I5" s="38"/>
    </row>
    <row r="6" spans="1:9" ht="23.25" customHeight="1">
      <c r="A6" s="3"/>
      <c r="B6" s="3"/>
      <c r="D6" s="12" t="s">
        <v>11</v>
      </c>
      <c r="E6" s="38"/>
      <c r="F6" s="3"/>
      <c r="G6" s="3"/>
      <c r="H6" s="38"/>
      <c r="I6" s="38"/>
    </row>
    <row r="7" spans="1:9" ht="23.25" customHeight="1">
      <c r="A7" s="44"/>
      <c r="B7" s="44"/>
      <c r="D7" s="12" t="s">
        <v>118</v>
      </c>
      <c r="E7" s="118"/>
      <c r="F7" s="119"/>
      <c r="G7" s="8"/>
      <c r="H7" s="3" t="s">
        <v>112</v>
      </c>
      <c r="I7" s="44"/>
    </row>
    <row r="8" spans="1:9" ht="23.25" customHeight="1">
      <c r="A8" s="38"/>
      <c r="B8" s="38"/>
      <c r="D8" s="12" t="s">
        <v>13</v>
      </c>
      <c r="E8" s="118"/>
      <c r="F8" s="119"/>
      <c r="G8" s="8"/>
      <c r="H8" s="3"/>
      <c r="I8" s="38"/>
    </row>
    <row r="9" spans="1:9" ht="23.25" customHeight="1">
      <c r="A9" s="38"/>
      <c r="B9" s="38"/>
      <c r="D9" s="12" t="s">
        <v>14</v>
      </c>
      <c r="E9" s="118"/>
      <c r="F9" s="119"/>
      <c r="G9" s="8"/>
      <c r="H9" s="8"/>
      <c r="I9" s="38"/>
    </row>
    <row r="10" spans="1:9" ht="23.25" customHeight="1">
      <c r="A10" s="38"/>
      <c r="B10" s="38"/>
      <c r="D10" s="12" t="s">
        <v>12</v>
      </c>
      <c r="E10" s="118"/>
      <c r="F10" s="119"/>
      <c r="G10" s="8"/>
      <c r="H10" s="8"/>
      <c r="I10" s="38"/>
    </row>
    <row r="11" spans="1:9" ht="23.25" customHeight="1">
      <c r="A11" s="3"/>
      <c r="B11" s="3"/>
      <c r="D11" s="11" t="s">
        <v>15</v>
      </c>
      <c r="E11" s="118"/>
      <c r="F11" s="119"/>
      <c r="G11" s="3"/>
      <c r="H11" s="38"/>
      <c r="I11" s="38"/>
    </row>
    <row r="12" spans="1:9" ht="23.25" customHeight="1">
      <c r="A12" s="38"/>
      <c r="B12" s="38"/>
      <c r="C12" s="38"/>
      <c r="D12" s="38"/>
      <c r="E12" s="8"/>
      <c r="F12" s="38"/>
      <c r="G12" s="8"/>
      <c r="H12" s="8"/>
      <c r="I12" s="38"/>
    </row>
    <row r="13" spans="1:9" ht="23.25" customHeight="1">
      <c r="A13" s="107" t="s">
        <v>115</v>
      </c>
      <c r="B13" s="108"/>
      <c r="C13" s="108"/>
      <c r="D13" s="108"/>
      <c r="E13" s="108"/>
      <c r="F13" s="108"/>
      <c r="G13" s="8"/>
      <c r="H13" s="8"/>
      <c r="I13" s="38"/>
    </row>
    <row r="14" spans="1:9" ht="23.25" customHeight="1">
      <c r="A14" s="38"/>
      <c r="B14" s="38"/>
      <c r="C14" s="38"/>
      <c r="D14" s="38"/>
      <c r="E14" s="8"/>
      <c r="F14" s="38"/>
      <c r="G14" s="8"/>
      <c r="H14" s="8"/>
      <c r="I14" s="38"/>
    </row>
    <row r="15" spans="1:9" ht="23.25" customHeight="1">
      <c r="A15" s="104" t="s">
        <v>116</v>
      </c>
      <c r="B15" s="105"/>
      <c r="C15" s="105"/>
      <c r="D15" s="105"/>
      <c r="E15" s="105"/>
      <c r="F15" s="105"/>
      <c r="G15" s="3"/>
      <c r="H15" s="38"/>
      <c r="I15" s="38"/>
    </row>
    <row r="16" spans="1:9" ht="23.25" customHeight="1">
      <c r="A16" s="105"/>
      <c r="B16" s="105"/>
      <c r="C16" s="105"/>
      <c r="D16" s="105"/>
      <c r="E16" s="105"/>
      <c r="F16" s="105"/>
      <c r="G16" s="8"/>
      <c r="H16" s="8"/>
      <c r="I16" s="38"/>
    </row>
    <row r="17" spans="1:10" ht="23.25" customHeight="1">
      <c r="A17" s="13" t="s">
        <v>16</v>
      </c>
      <c r="B17" s="95"/>
      <c r="C17" s="96"/>
      <c r="D17" s="96"/>
      <c r="E17" s="96"/>
      <c r="F17" s="96"/>
      <c r="G17" s="8"/>
      <c r="H17" s="8"/>
      <c r="I17" s="38"/>
    </row>
    <row r="18" spans="1:10" ht="23.25" customHeight="1">
      <c r="A18" s="14" t="s">
        <v>17</v>
      </c>
      <c r="B18" s="97" t="s">
        <v>161</v>
      </c>
      <c r="C18" s="98"/>
      <c r="D18" s="98"/>
      <c r="E18" s="98"/>
      <c r="F18" s="98"/>
      <c r="G18" s="8"/>
      <c r="H18" s="67" t="s">
        <v>160</v>
      </c>
      <c r="I18" s="67"/>
      <c r="J18" s="67"/>
    </row>
    <row r="19" spans="1:10" ht="23.25" customHeight="1">
      <c r="A19" s="14" t="s">
        <v>18</v>
      </c>
      <c r="B19" s="115">
        <f>IF('様式3(障がい)'!J72&lt;&gt;"",'様式3(障がい)'!J72,"")</f>
        <v>0</v>
      </c>
      <c r="C19" s="116"/>
      <c r="D19" s="116"/>
      <c r="E19" s="116"/>
      <c r="F19" s="117"/>
      <c r="G19" s="3"/>
      <c r="H19" s="67"/>
      <c r="I19" s="67"/>
      <c r="J19" s="67"/>
    </row>
    <row r="20" spans="1:10" ht="23.25" customHeight="1">
      <c r="A20" s="114" t="s">
        <v>19</v>
      </c>
      <c r="B20" s="109" t="s">
        <v>21</v>
      </c>
      <c r="C20" s="78"/>
      <c r="D20" s="79"/>
      <c r="E20" s="80"/>
      <c r="F20" s="71" t="s">
        <v>22</v>
      </c>
      <c r="G20" s="3"/>
      <c r="H20" s="106"/>
      <c r="I20" s="106"/>
      <c r="J20" s="106"/>
    </row>
    <row r="21" spans="1:10" ht="23.25" customHeight="1">
      <c r="A21" s="76"/>
      <c r="B21" s="110"/>
      <c r="C21" s="81"/>
      <c r="D21" s="82"/>
      <c r="E21" s="83"/>
      <c r="F21" s="72" t="s">
        <v>23</v>
      </c>
      <c r="H21" s="106"/>
      <c r="I21" s="106"/>
      <c r="J21" s="106"/>
    </row>
    <row r="22" spans="1:10" ht="23.25" customHeight="1">
      <c r="A22" s="76"/>
      <c r="B22" s="15" t="s">
        <v>24</v>
      </c>
      <c r="C22" s="84"/>
      <c r="D22" s="85"/>
      <c r="E22" s="86"/>
      <c r="F22" s="73" t="s">
        <v>25</v>
      </c>
    </row>
    <row r="23" spans="1:10" ht="23.25" customHeight="1">
      <c r="A23" s="76"/>
      <c r="B23" s="16" t="s">
        <v>26</v>
      </c>
      <c r="C23" s="102" t="s">
        <v>31</v>
      </c>
      <c r="D23" s="103"/>
      <c r="E23" s="103"/>
      <c r="F23" s="103"/>
    </row>
    <row r="24" spans="1:10" ht="23.25" customHeight="1">
      <c r="A24" s="76"/>
      <c r="B24" s="15" t="s">
        <v>27</v>
      </c>
      <c r="C24" s="102"/>
      <c r="D24" s="103"/>
      <c r="E24" s="103"/>
      <c r="F24" s="103"/>
    </row>
    <row r="25" spans="1:10" ht="23.25" customHeight="1">
      <c r="A25" s="76"/>
      <c r="B25" s="111" t="s">
        <v>28</v>
      </c>
      <c r="C25" s="15" t="s">
        <v>29</v>
      </c>
      <c r="D25" s="112"/>
      <c r="E25" s="112"/>
      <c r="F25" s="113"/>
    </row>
    <row r="26" spans="1:10" ht="23.25" customHeight="1">
      <c r="A26" s="77"/>
      <c r="B26" s="110"/>
      <c r="C26" s="17" t="s">
        <v>30</v>
      </c>
      <c r="D26" s="112"/>
      <c r="E26" s="112"/>
      <c r="F26" s="113"/>
    </row>
    <row r="27" spans="1:10" ht="36" customHeight="1">
      <c r="A27" s="75" t="s">
        <v>20</v>
      </c>
      <c r="B27" s="89" t="s">
        <v>166</v>
      </c>
      <c r="C27" s="90"/>
      <c r="D27" s="90"/>
      <c r="E27" s="90"/>
      <c r="F27" s="90"/>
    </row>
    <row r="28" spans="1:10" ht="23.25" customHeight="1">
      <c r="A28" s="76"/>
      <c r="B28" s="91" t="s">
        <v>164</v>
      </c>
      <c r="C28" s="92"/>
      <c r="D28" s="92"/>
      <c r="E28" s="92"/>
      <c r="F28" s="92"/>
    </row>
    <row r="29" spans="1:10" ht="23.25" customHeight="1">
      <c r="A29" s="77"/>
      <c r="B29" s="93" t="s">
        <v>165</v>
      </c>
      <c r="C29" s="94"/>
      <c r="D29" s="94"/>
      <c r="E29" s="94"/>
      <c r="F29" s="94"/>
      <c r="G29" s="6"/>
    </row>
    <row r="30" spans="1:10" ht="23.25" customHeight="1">
      <c r="A30" s="7"/>
    </row>
  </sheetData>
  <sheetProtection sheet="1" scenarios="1"/>
  <mergeCells count="24">
    <mergeCell ref="H20:J21"/>
    <mergeCell ref="E7:F7"/>
    <mergeCell ref="A15:F16"/>
    <mergeCell ref="E8:F8"/>
    <mergeCell ref="E9:F9"/>
    <mergeCell ref="E10:F10"/>
    <mergeCell ref="E11:F11"/>
    <mergeCell ref="A13:F13"/>
    <mergeCell ref="A27:A29"/>
    <mergeCell ref="B27:F27"/>
    <mergeCell ref="B28:F28"/>
    <mergeCell ref="B29:F29"/>
    <mergeCell ref="B17:F17"/>
    <mergeCell ref="B18:F18"/>
    <mergeCell ref="B19:F19"/>
    <mergeCell ref="A20:A26"/>
    <mergeCell ref="B20:B21"/>
    <mergeCell ref="C20:E21"/>
    <mergeCell ref="C22:E22"/>
    <mergeCell ref="C23:F23"/>
    <mergeCell ref="C24:F24"/>
    <mergeCell ref="B25:B26"/>
    <mergeCell ref="D25:F25"/>
    <mergeCell ref="D26:F2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34B5-8E2B-4753-A04D-BCC7729BC28E}">
  <dimension ref="A1:AO81"/>
  <sheetViews>
    <sheetView view="pageBreakPreview" zoomScaleNormal="140" zoomScaleSheetLayoutView="100" workbookViewId="0">
      <selection activeCell="F72" sqref="F72:G72"/>
    </sheetView>
  </sheetViews>
  <sheetFormatPr defaultColWidth="2.21875" defaultRowHeight="13.2"/>
  <cols>
    <col min="1" max="10" width="10.109375" style="20" customWidth="1"/>
    <col min="11" max="11" width="2.21875" style="20"/>
    <col min="12" max="12" width="2.77734375" style="31" customWidth="1"/>
    <col min="13" max="13" width="2.21875" style="20"/>
    <col min="14" max="14" width="6" style="20" customWidth="1"/>
    <col min="15" max="16384" width="2.21875" style="20"/>
  </cols>
  <sheetData>
    <row r="1" spans="1:41" s="18" customFormat="1" ht="23.25" customHeight="1">
      <c r="A1" s="3" t="s">
        <v>32</v>
      </c>
      <c r="B1" s="3"/>
      <c r="C1" s="3"/>
      <c r="D1" s="3"/>
      <c r="E1" s="3"/>
      <c r="F1" s="3"/>
      <c r="G1" s="3"/>
      <c r="H1" s="3"/>
      <c r="I1" s="3"/>
      <c r="J1" s="3"/>
      <c r="K1" s="3"/>
      <c r="L1" s="30"/>
      <c r="M1" s="3"/>
    </row>
    <row r="2" spans="1:41" s="18" customFormat="1" ht="23.25" customHeight="1">
      <c r="A2" s="3"/>
      <c r="B2" s="3"/>
      <c r="C2" s="3"/>
      <c r="D2" s="3"/>
      <c r="E2" s="3"/>
      <c r="F2" s="3"/>
      <c r="G2" s="3"/>
      <c r="H2" s="3"/>
      <c r="I2" s="3"/>
      <c r="J2" s="3"/>
      <c r="K2" s="3"/>
      <c r="L2" s="142" t="s">
        <v>114</v>
      </c>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22"/>
      <c r="AM2" s="122"/>
      <c r="AN2" s="122"/>
      <c r="AO2" s="122"/>
    </row>
    <row r="3" spans="1:41" s="18" customFormat="1" ht="23.25" customHeight="1">
      <c r="A3" s="145" t="s">
        <v>154</v>
      </c>
      <c r="B3" s="134"/>
      <c r="C3" s="134"/>
      <c r="D3" s="134"/>
      <c r="E3" s="134"/>
      <c r="F3" s="134"/>
      <c r="G3" s="134"/>
      <c r="H3" s="134"/>
      <c r="I3" s="46"/>
      <c r="J3" s="46"/>
      <c r="K3" s="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22"/>
      <c r="AM3" s="122"/>
      <c r="AN3" s="122"/>
      <c r="AO3" s="122"/>
    </row>
    <row r="4" spans="1:41" ht="23.25" customHeight="1">
      <c r="A4" s="21"/>
      <c r="B4" s="22"/>
      <c r="C4" s="22"/>
      <c r="D4" s="22"/>
      <c r="E4" s="22"/>
      <c r="F4" s="21"/>
      <c r="G4" s="23"/>
      <c r="H4" s="24"/>
      <c r="I4" s="24"/>
      <c r="J4" s="24"/>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2"/>
      <c r="AM4" s="122"/>
      <c r="AN4" s="122"/>
      <c r="AO4" s="122"/>
    </row>
    <row r="5" spans="1:41" ht="23.25" customHeight="1">
      <c r="A5" s="21" t="s">
        <v>109</v>
      </c>
      <c r="B5" s="22"/>
      <c r="C5" s="22"/>
      <c r="D5" s="22"/>
      <c r="E5" s="22"/>
      <c r="G5" s="23"/>
      <c r="H5" s="24"/>
      <c r="I5" s="24"/>
      <c r="J5" s="24"/>
      <c r="L5" s="37" t="s">
        <v>90</v>
      </c>
    </row>
    <row r="6" spans="1:41" ht="23.25" customHeight="1">
      <c r="A6" s="146" t="s">
        <v>95</v>
      </c>
      <c r="B6" s="147"/>
      <c r="C6" s="147"/>
      <c r="D6" s="147"/>
      <c r="E6" s="147"/>
      <c r="F6" s="147"/>
      <c r="G6" s="147"/>
      <c r="H6" s="148"/>
      <c r="I6" s="49"/>
      <c r="J6" s="49"/>
    </row>
    <row r="7" spans="1:41" ht="30.75" customHeight="1">
      <c r="A7" s="39" t="s">
        <v>96</v>
      </c>
      <c r="B7" s="149" t="s">
        <v>97</v>
      </c>
      <c r="C7" s="150"/>
      <c r="D7" s="151"/>
      <c r="E7" s="149" t="s">
        <v>33</v>
      </c>
      <c r="F7" s="170"/>
      <c r="G7" s="149" t="s">
        <v>39</v>
      </c>
      <c r="H7" s="170"/>
      <c r="I7" s="149" t="s">
        <v>157</v>
      </c>
      <c r="J7" s="170"/>
      <c r="M7" s="105" t="s">
        <v>113</v>
      </c>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22"/>
      <c r="AM7" s="122"/>
      <c r="AN7" s="122"/>
    </row>
    <row r="8" spans="1:41" ht="23.25" customHeight="1">
      <c r="A8" s="51"/>
      <c r="B8" s="125"/>
      <c r="C8" s="126"/>
      <c r="D8" s="127"/>
      <c r="E8" s="136"/>
      <c r="F8" s="137"/>
      <c r="G8" s="140"/>
      <c r="H8" s="141"/>
      <c r="I8" s="138">
        <f>IF(E8='（選択リスト）'!$B$3,$L$37,IF(E8='（選択リスト）'!$B$4,$L$38,IF(E8='（選択リスト）'!$B$5,$L$39,IF(E8='（選択リスト）'!$B$6,$L$40,IF(E8='（選択リスト）'!$B$7,$L$41,IF(E8='（選択リスト）'!$B$8,$L$42,IF(E8='（選択リスト）'!$B$9,$L$43,IF(E8='（選択リスト）'!$B$10,$L$44,IF(E8='（選択リスト）'!$B$11,$L$45,0)))))))))</f>
        <v>0</v>
      </c>
      <c r="J8" s="139"/>
      <c r="L8" s="31">
        <v>1</v>
      </c>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22"/>
      <c r="AM8" s="122"/>
      <c r="AN8" s="122"/>
    </row>
    <row r="9" spans="1:41" ht="23.25" customHeight="1">
      <c r="A9" s="51"/>
      <c r="B9" s="125"/>
      <c r="C9" s="126"/>
      <c r="D9" s="127"/>
      <c r="E9" s="136"/>
      <c r="F9" s="137"/>
      <c r="G9" s="140"/>
      <c r="H9" s="141"/>
      <c r="I9" s="138">
        <f>IF(E9='（選択リスト）'!$B$3,$L$37,IF(E9='（選択リスト）'!$B$4,$L$38,IF(E9='（選択リスト）'!$B$5,$L$39,IF(E9='（選択リスト）'!$B$6,$L$40,IF(E9='（選択リスト）'!$B$7,$L$41,IF(E9='（選択リスト）'!$B$8,$L$42,IF(E9='（選択リスト）'!$B$9,$L$43,IF(E9='（選択リスト）'!$B$10,$L$44,IF(E9='（選択リスト）'!$B$11,$L$45,0)))))))))</f>
        <v>0</v>
      </c>
      <c r="J9" s="139"/>
      <c r="L9" s="31">
        <v>2</v>
      </c>
    </row>
    <row r="10" spans="1:41" ht="23.25" customHeight="1">
      <c r="A10" s="51"/>
      <c r="B10" s="125"/>
      <c r="C10" s="126"/>
      <c r="D10" s="127"/>
      <c r="E10" s="136"/>
      <c r="F10" s="137"/>
      <c r="G10" s="140"/>
      <c r="H10" s="141"/>
      <c r="I10" s="138">
        <f>IF(E10='（選択リスト）'!$B$3,$L$37,IF(E10='（選択リスト）'!$B$4,$L$38,IF(E10='（選択リスト）'!$B$5,$L$39,IF(E10='（選択リスト）'!$B$6,$L$40,IF(E10='（選択リスト）'!$B$7,$L$41,IF(E10='（選択リスト）'!$B$8,$L$42,IF(E10='（選択リスト）'!$B$9,$L$43,IF(E10='（選択リスト）'!$B$10,$L$44,IF(E10='（選択リスト）'!$B$11,$L$45,0)))))))))</f>
        <v>0</v>
      </c>
      <c r="J10" s="139"/>
      <c r="L10" s="31">
        <v>3</v>
      </c>
    </row>
    <row r="11" spans="1:41" ht="23.25" customHeight="1">
      <c r="A11" s="51"/>
      <c r="B11" s="125"/>
      <c r="C11" s="126"/>
      <c r="D11" s="127"/>
      <c r="E11" s="136"/>
      <c r="F11" s="137"/>
      <c r="G11" s="140"/>
      <c r="H11" s="141"/>
      <c r="I11" s="138">
        <f>IF(E11='（選択リスト）'!$B$3,$L$37,IF(E11='（選択リスト）'!$B$4,$L$38,IF(E11='（選択リスト）'!$B$5,$L$39,IF(E11='（選択リスト）'!$B$6,$L$40,IF(E11='（選択リスト）'!$B$7,$L$41,IF(E11='（選択リスト）'!$B$8,$L$42,IF(E11='（選択リスト）'!$B$9,$L$43,IF(E11='（選択リスト）'!$B$10,$L$44,IF(E11='（選択リスト）'!$B$11,$L$45,0)))))))))</f>
        <v>0</v>
      </c>
      <c r="J11" s="139"/>
      <c r="L11" s="31">
        <v>4</v>
      </c>
    </row>
    <row r="12" spans="1:41" ht="23.25" customHeight="1">
      <c r="A12" s="51"/>
      <c r="B12" s="125"/>
      <c r="C12" s="126"/>
      <c r="D12" s="127"/>
      <c r="E12" s="136"/>
      <c r="F12" s="137"/>
      <c r="G12" s="140"/>
      <c r="H12" s="141"/>
      <c r="I12" s="138">
        <f>IF(E12='（選択リスト）'!$B$3,$L$37,IF(E12='（選択リスト）'!$B$4,$L$38,IF(E12='（選択リスト）'!$B$5,$L$39,IF(E12='（選択リスト）'!$B$6,$L$40,IF(E12='（選択リスト）'!$B$7,$L$41,IF(E12='（選択リスト）'!$B$8,$L$42,IF(E12='（選択リスト）'!$B$9,$L$43,IF(E12='（選択リスト）'!$B$10,$L$44,IF(E12='（選択リスト）'!$B$11,$L$45,0)))))))))</f>
        <v>0</v>
      </c>
      <c r="J12" s="139"/>
      <c r="L12" s="31">
        <v>5</v>
      </c>
    </row>
    <row r="13" spans="1:41" ht="23.25" customHeight="1">
      <c r="A13" s="51"/>
      <c r="B13" s="125"/>
      <c r="C13" s="126"/>
      <c r="D13" s="127"/>
      <c r="E13" s="136"/>
      <c r="F13" s="137"/>
      <c r="G13" s="140"/>
      <c r="H13" s="141"/>
      <c r="I13" s="138">
        <f>IF(E13='（選択リスト）'!$B$3,$L$37,IF(E13='（選択リスト）'!$B$4,$L$38,IF(E13='（選択リスト）'!$B$5,$L$39,IF(E13='（選択リスト）'!$B$6,$L$40,IF(E13='（選択リスト）'!$B$7,$L$41,IF(E13='（選択リスト）'!$B$8,$L$42,IF(E13='（選択リスト）'!$B$9,$L$43,IF(E13='（選択リスト）'!$B$10,$L$44,IF(E13='（選択リスト）'!$B$11,$L$45,0)))))))))</f>
        <v>0</v>
      </c>
      <c r="J13" s="139"/>
      <c r="L13" s="31">
        <v>6</v>
      </c>
    </row>
    <row r="14" spans="1:41" ht="23.25" customHeight="1">
      <c r="A14" s="51"/>
      <c r="B14" s="125"/>
      <c r="C14" s="126"/>
      <c r="D14" s="127"/>
      <c r="E14" s="136"/>
      <c r="F14" s="137"/>
      <c r="G14" s="140"/>
      <c r="H14" s="141"/>
      <c r="I14" s="138">
        <f>IF(E14='（選択リスト）'!$B$3,$L$37,IF(E14='（選択リスト）'!$B$4,$L$38,IF(E14='（選択リスト）'!$B$5,$L$39,IF(E14='（選択リスト）'!$B$6,$L$40,IF(E14='（選択リスト）'!$B$7,$L$41,IF(E14='（選択リスト）'!$B$8,$L$42,IF(E14='（選択リスト）'!$B$9,$L$43,IF(E14='（選択リスト）'!$B$10,$L$44,IF(E14='（選択リスト）'!$B$11,$L$45,0)))))))))</f>
        <v>0</v>
      </c>
      <c r="J14" s="139"/>
      <c r="L14" s="31">
        <v>7</v>
      </c>
    </row>
    <row r="15" spans="1:41" ht="23.25" customHeight="1">
      <c r="A15" s="51"/>
      <c r="B15" s="125"/>
      <c r="C15" s="126"/>
      <c r="D15" s="127"/>
      <c r="E15" s="136"/>
      <c r="F15" s="137"/>
      <c r="G15" s="140"/>
      <c r="H15" s="141"/>
      <c r="I15" s="138">
        <f>IF(E15='（選択リスト）'!$B$3,$L$37,IF(E15='（選択リスト）'!$B$4,$L$38,IF(E15='（選択リスト）'!$B$5,$L$39,IF(E15='（選択リスト）'!$B$6,$L$40,IF(E15='（選択リスト）'!$B$7,$L$41,IF(E15='（選択リスト）'!$B$8,$L$42,IF(E15='（選択リスト）'!$B$9,$L$43,IF(E15='（選択リスト）'!$B$10,$L$44,IF(E15='（選択リスト）'!$B$11,$L$45,0)))))))))</f>
        <v>0</v>
      </c>
      <c r="J15" s="139"/>
      <c r="L15" s="31">
        <v>8</v>
      </c>
    </row>
    <row r="16" spans="1:41" ht="23.25" customHeight="1">
      <c r="A16" s="51"/>
      <c r="B16" s="125"/>
      <c r="C16" s="126"/>
      <c r="D16" s="127"/>
      <c r="E16" s="136"/>
      <c r="F16" s="137"/>
      <c r="G16" s="140"/>
      <c r="H16" s="141"/>
      <c r="I16" s="138">
        <f>IF(E16='（選択リスト）'!$B$3,$L$37,IF(E16='（選択リスト）'!$B$4,$L$38,IF(E16='（選択リスト）'!$B$5,$L$39,IF(E16='（選択リスト）'!$B$6,$L$40,IF(E16='（選択リスト）'!$B$7,$L$41,IF(E16='（選択リスト）'!$B$8,$L$42,IF(E16='（選択リスト）'!$B$9,$L$43,IF(E16='（選択リスト）'!$B$10,$L$44,IF(E16='（選択リスト）'!$B$11,$L$45,0)))))))))</f>
        <v>0</v>
      </c>
      <c r="J16" s="139"/>
      <c r="L16" s="31">
        <v>9</v>
      </c>
    </row>
    <row r="17" spans="1:12" ht="23.25" customHeight="1">
      <c r="A17" s="51"/>
      <c r="B17" s="125"/>
      <c r="C17" s="126"/>
      <c r="D17" s="127"/>
      <c r="E17" s="136"/>
      <c r="F17" s="137"/>
      <c r="G17" s="140"/>
      <c r="H17" s="141"/>
      <c r="I17" s="138">
        <f>IF(E17='（選択リスト）'!$B$3,$L$37,IF(E17='（選択リスト）'!$B$4,$L$38,IF(E17='（選択リスト）'!$B$5,$L$39,IF(E17='（選択リスト）'!$B$6,$L$40,IF(E17='（選択リスト）'!$B$7,$L$41,IF(E17='（選択リスト）'!$B$8,$L$42,IF(E17='（選択リスト）'!$B$9,$L$43,IF(E17='（選択リスト）'!$B$10,$L$44,IF(E17='（選択リスト）'!$B$11,$L$45,0)))))))))</f>
        <v>0</v>
      </c>
      <c r="J17" s="139"/>
      <c r="L17" s="31">
        <v>10</v>
      </c>
    </row>
    <row r="18" spans="1:12" ht="23.25" customHeight="1">
      <c r="A18" s="51"/>
      <c r="B18" s="125"/>
      <c r="C18" s="126"/>
      <c r="D18" s="127"/>
      <c r="E18" s="136"/>
      <c r="F18" s="137"/>
      <c r="G18" s="140"/>
      <c r="H18" s="141"/>
      <c r="I18" s="138">
        <f>IF(E18='（選択リスト）'!$B$3,$L$37,IF(E18='（選択リスト）'!$B$4,$L$38,IF(E18='（選択リスト）'!$B$5,$L$39,IF(E18='（選択リスト）'!$B$6,$L$40,IF(E18='（選択リスト）'!$B$7,$L$41,IF(E18='（選択リスト）'!$B$8,$L$42,IF(E18='（選択リスト）'!$B$9,$L$43,IF(E18='（選択リスト）'!$B$10,$L$44,IF(E18='（選択リスト）'!$B$11,$L$45,0)))))))))</f>
        <v>0</v>
      </c>
      <c r="J18" s="139"/>
      <c r="L18" s="31">
        <v>11</v>
      </c>
    </row>
    <row r="19" spans="1:12" ht="23.25" customHeight="1">
      <c r="A19" s="51"/>
      <c r="B19" s="125"/>
      <c r="C19" s="126"/>
      <c r="D19" s="127"/>
      <c r="E19" s="136"/>
      <c r="F19" s="137"/>
      <c r="G19" s="140"/>
      <c r="H19" s="141"/>
      <c r="I19" s="138">
        <f>IF(E19='（選択リスト）'!$B$3,$L$37,IF(E19='（選択リスト）'!$B$4,$L$38,IF(E19='（選択リスト）'!$B$5,$L$39,IF(E19='（選択リスト）'!$B$6,$L$40,IF(E19='（選択リスト）'!$B$7,$L$41,IF(E19='（選択リスト）'!$B$8,$L$42,IF(E19='（選択リスト）'!$B$9,$L$43,IF(E19='（選択リスト）'!$B$10,$L$44,IF(E19='（選択リスト）'!$B$11,$L$45,0)))))))))</f>
        <v>0</v>
      </c>
      <c r="J19" s="139"/>
      <c r="L19" s="31">
        <v>12</v>
      </c>
    </row>
    <row r="20" spans="1:12" ht="23.25" customHeight="1">
      <c r="A20" s="51"/>
      <c r="B20" s="125"/>
      <c r="C20" s="126"/>
      <c r="D20" s="127"/>
      <c r="E20" s="136"/>
      <c r="F20" s="137"/>
      <c r="G20" s="140"/>
      <c r="H20" s="141"/>
      <c r="I20" s="138">
        <f>IF(E20='（選択リスト）'!$B$3,$L$37,IF(E20='（選択リスト）'!$B$4,$L$38,IF(E20='（選択リスト）'!$B$5,$L$39,IF(E20='（選択リスト）'!$B$6,$L$40,IF(E20='（選択リスト）'!$B$7,$L$41,IF(E20='（選択リスト）'!$B$8,$L$42,IF(E20='（選択リスト）'!$B$9,$L$43,IF(E20='（選択リスト）'!$B$10,$L$44,IF(E20='（選択リスト）'!$B$11,$L$45,0)))))))))</f>
        <v>0</v>
      </c>
      <c r="J20" s="139"/>
      <c r="L20" s="31">
        <v>13</v>
      </c>
    </row>
    <row r="21" spans="1:12" ht="23.25" customHeight="1">
      <c r="A21" s="51"/>
      <c r="B21" s="125"/>
      <c r="C21" s="126"/>
      <c r="D21" s="127"/>
      <c r="E21" s="136"/>
      <c r="F21" s="137"/>
      <c r="G21" s="140"/>
      <c r="H21" s="141"/>
      <c r="I21" s="138">
        <f>IF(E21='（選択リスト）'!$B$3,$L$37,IF(E21='（選択リスト）'!$B$4,$L$38,IF(E21='（選択リスト）'!$B$5,$L$39,IF(E21='（選択リスト）'!$B$6,$L$40,IF(E21='（選択リスト）'!$B$7,$L$41,IF(E21='（選択リスト）'!$B$8,$L$42,IF(E21='（選択リスト）'!$B$9,$L$43,IF(E21='（選択リスト）'!$B$10,$L$44,IF(E21='（選択リスト）'!$B$11,$L$45,0)))))))))</f>
        <v>0</v>
      </c>
      <c r="J21" s="139"/>
      <c r="L21" s="31">
        <v>14</v>
      </c>
    </row>
    <row r="22" spans="1:12" ht="23.25" customHeight="1">
      <c r="A22" s="51"/>
      <c r="B22" s="125"/>
      <c r="C22" s="126"/>
      <c r="D22" s="127"/>
      <c r="E22" s="136"/>
      <c r="F22" s="137"/>
      <c r="G22" s="140"/>
      <c r="H22" s="141"/>
      <c r="I22" s="138">
        <f>IF(E22='（選択リスト）'!$B$3,$L$37,IF(E22='（選択リスト）'!$B$4,$L$38,IF(E22='（選択リスト）'!$B$5,$L$39,IF(E22='（選択リスト）'!$B$6,$L$40,IF(E22='（選択リスト）'!$B$7,$L$41,IF(E22='（選択リスト）'!$B$8,$L$42,IF(E22='（選択リスト）'!$B$9,$L$43,IF(E22='（選択リスト）'!$B$10,$L$44,IF(E22='（選択リスト）'!$B$11,$L$45,0)))))))))</f>
        <v>0</v>
      </c>
      <c r="J22" s="139"/>
      <c r="L22" s="31">
        <v>15</v>
      </c>
    </row>
    <row r="23" spans="1:12" ht="23.25" customHeight="1">
      <c r="A23" s="51"/>
      <c r="B23" s="125"/>
      <c r="C23" s="126"/>
      <c r="D23" s="127"/>
      <c r="E23" s="136"/>
      <c r="F23" s="137"/>
      <c r="G23" s="140"/>
      <c r="H23" s="141"/>
      <c r="I23" s="138">
        <f>IF(E23='（選択リスト）'!$B$3,$L$37,IF(E23='（選択リスト）'!$B$4,$L$38,IF(E23='（選択リスト）'!$B$5,$L$39,IF(E23='（選択リスト）'!$B$6,$L$40,IF(E23='（選択リスト）'!$B$7,$L$41,IF(E23='（選択リスト）'!$B$8,$L$42,IF(E23='（選択リスト）'!$B$9,$L$43,IF(E23='（選択リスト）'!$B$10,$L$44,IF(E23='（選択リスト）'!$B$11,$L$45,0)))))))))</f>
        <v>0</v>
      </c>
      <c r="J23" s="139"/>
      <c r="L23" s="31">
        <v>16</v>
      </c>
    </row>
    <row r="24" spans="1:12" ht="23.25" customHeight="1">
      <c r="A24" s="51"/>
      <c r="B24" s="125"/>
      <c r="C24" s="126"/>
      <c r="D24" s="127"/>
      <c r="E24" s="136"/>
      <c r="F24" s="137"/>
      <c r="G24" s="140"/>
      <c r="H24" s="141"/>
      <c r="I24" s="138">
        <f>IF(E24='（選択リスト）'!$B$3,$L$37,IF(E24='（選択リスト）'!$B$4,$L$38,IF(E24='（選択リスト）'!$B$5,$L$39,IF(E24='（選択リスト）'!$B$6,$L$40,IF(E24='（選択リスト）'!$B$7,$L$41,IF(E24='（選択リスト）'!$B$8,$L$42,IF(E24='（選択リスト）'!$B$9,$L$43,IF(E24='（選択リスト）'!$B$10,$L$44,IF(E24='（選択リスト）'!$B$11,$L$45,0)))))))))</f>
        <v>0</v>
      </c>
      <c r="J24" s="139"/>
      <c r="L24" s="31">
        <v>17</v>
      </c>
    </row>
    <row r="25" spans="1:12" ht="23.25" customHeight="1">
      <c r="A25" s="51"/>
      <c r="B25" s="125"/>
      <c r="C25" s="126"/>
      <c r="D25" s="127"/>
      <c r="E25" s="136"/>
      <c r="F25" s="137"/>
      <c r="G25" s="140"/>
      <c r="H25" s="141"/>
      <c r="I25" s="138">
        <f>IF(E25='（選択リスト）'!$B$3,$L$37,IF(E25='（選択リスト）'!$B$4,$L$38,IF(E25='（選択リスト）'!$B$5,$L$39,IF(E25='（選択リスト）'!$B$6,$L$40,IF(E25='（選択リスト）'!$B$7,$L$41,IF(E25='（選択リスト）'!$B$8,$L$42,IF(E25='（選択リスト）'!$B$9,$L$43,IF(E25='（選択リスト）'!$B$10,$L$44,IF(E25='（選択リスト）'!$B$11,$L$45,0)))))))))</f>
        <v>0</v>
      </c>
      <c r="J25" s="139"/>
      <c r="L25" s="31">
        <v>18</v>
      </c>
    </row>
    <row r="26" spans="1:12" ht="23.25" customHeight="1">
      <c r="A26" s="51"/>
      <c r="B26" s="125"/>
      <c r="C26" s="126"/>
      <c r="D26" s="127"/>
      <c r="E26" s="136"/>
      <c r="F26" s="137"/>
      <c r="G26" s="140"/>
      <c r="H26" s="141"/>
      <c r="I26" s="138">
        <f>IF(E26='（選択リスト）'!$B$3,$L$37,IF(E26='（選択リスト）'!$B$4,$L$38,IF(E26='（選択リスト）'!$B$5,$L$39,IF(E26='（選択リスト）'!$B$6,$L$40,IF(E26='（選択リスト）'!$B$7,$L$41,IF(E26='（選択リスト）'!$B$8,$L$42,IF(E26='（選択リスト）'!$B$9,$L$43,IF(E26='（選択リスト）'!$B$10,$L$44,IF(E26='（選択リスト）'!$B$11,$L$45,0)))))))))</f>
        <v>0</v>
      </c>
      <c r="J26" s="139"/>
      <c r="L26" s="31">
        <v>19</v>
      </c>
    </row>
    <row r="27" spans="1:12" ht="23.25" customHeight="1">
      <c r="A27" s="51"/>
      <c r="B27" s="125"/>
      <c r="C27" s="126"/>
      <c r="D27" s="127"/>
      <c r="E27" s="136"/>
      <c r="F27" s="137"/>
      <c r="G27" s="140"/>
      <c r="H27" s="141"/>
      <c r="I27" s="138">
        <f>IF(E27='（選択リスト）'!$B$3,$L$37,IF(E27='（選択リスト）'!$B$4,$L$38,IF(E27='（選択リスト）'!$B$5,$L$39,IF(E27='（選択リスト）'!$B$6,$L$40,IF(E27='（選択リスト）'!$B$7,$L$41,IF(E27='（選択リスト）'!$B$8,$L$42,IF(E27='（選択リスト）'!$B$9,$L$43,IF(E27='（選択リスト）'!$B$10,$L$44,IF(E27='（選択リスト）'!$B$11,$L$45,0)))))))))</f>
        <v>0</v>
      </c>
      <c r="J27" s="139"/>
      <c r="L27" s="31">
        <v>20</v>
      </c>
    </row>
    <row r="28" spans="1:12" ht="23.25" customHeight="1">
      <c r="A28" s="171" t="s">
        <v>98</v>
      </c>
      <c r="B28" s="172"/>
      <c r="C28" s="172"/>
      <c r="D28" s="172"/>
      <c r="E28" s="172"/>
      <c r="F28" s="172"/>
      <c r="G28" s="172"/>
      <c r="H28" s="173"/>
      <c r="I28" s="138">
        <f>SUM(I8:I27)</f>
        <v>0</v>
      </c>
      <c r="J28" s="139"/>
    </row>
    <row r="29" spans="1:12" ht="23.25" customHeight="1">
      <c r="A29" s="59"/>
      <c r="B29" s="59"/>
      <c r="C29" s="59"/>
      <c r="D29" s="59"/>
      <c r="E29" s="59"/>
      <c r="F29" s="59"/>
      <c r="G29" s="59"/>
      <c r="H29" s="59"/>
      <c r="I29" s="60"/>
      <c r="J29" s="60"/>
    </row>
    <row r="30" spans="1:12" ht="23.25" customHeight="1">
      <c r="A30" s="61"/>
      <c r="B30" s="61"/>
      <c r="C30" s="61"/>
      <c r="D30" s="61"/>
      <c r="E30" s="61"/>
      <c r="F30" s="61"/>
      <c r="G30" s="61"/>
      <c r="H30" s="61"/>
      <c r="I30" s="62"/>
      <c r="J30" s="62"/>
    </row>
    <row r="31" spans="1:12" ht="23.25" customHeight="1">
      <c r="A31" s="61"/>
      <c r="B31" s="61"/>
      <c r="C31" s="61"/>
      <c r="D31" s="61"/>
      <c r="E31" s="61"/>
      <c r="F31" s="61"/>
      <c r="G31" s="61"/>
      <c r="H31" s="61"/>
      <c r="I31" s="62"/>
      <c r="J31" s="62"/>
    </row>
    <row r="32" spans="1:12" ht="19.5" customHeight="1">
      <c r="A32" s="61"/>
      <c r="B32" s="61"/>
      <c r="C32" s="61"/>
      <c r="D32" s="61"/>
      <c r="E32" s="61"/>
      <c r="F32" s="61"/>
      <c r="G32" s="61"/>
      <c r="H32" s="61"/>
      <c r="I32" s="62"/>
      <c r="J32" s="62"/>
    </row>
    <row r="33" spans="1:22" s="18" customFormat="1" ht="23.25" customHeight="1">
      <c r="A33" s="3"/>
      <c r="B33" s="3"/>
      <c r="C33" s="3"/>
      <c r="D33" s="3"/>
      <c r="E33" s="3"/>
      <c r="F33" s="3"/>
      <c r="G33" s="3"/>
      <c r="H33" s="3"/>
      <c r="I33" s="3"/>
      <c r="J33" s="3"/>
      <c r="K33" s="3"/>
      <c r="L33" s="30"/>
      <c r="M33" s="3"/>
      <c r="V33" s="48"/>
    </row>
    <row r="34" spans="1:22" ht="23.25" customHeight="1">
      <c r="A34" s="19" t="s">
        <v>108</v>
      </c>
      <c r="B34" s="19"/>
      <c r="C34" s="19"/>
      <c r="D34" s="19"/>
      <c r="E34" s="19"/>
      <c r="F34" s="19"/>
      <c r="G34" s="19"/>
      <c r="H34" s="19"/>
      <c r="I34" s="19"/>
      <c r="J34" s="19"/>
    </row>
    <row r="35" spans="1:22" ht="36" customHeight="1">
      <c r="A35" s="162" t="s">
        <v>117</v>
      </c>
      <c r="B35" s="124"/>
      <c r="C35" s="124"/>
      <c r="D35" s="124"/>
      <c r="E35" s="124"/>
      <c r="F35" s="124"/>
      <c r="G35" s="124"/>
      <c r="H35" s="124"/>
      <c r="I35" s="147"/>
      <c r="J35" s="147"/>
    </row>
    <row r="36" spans="1:22" ht="23.25" customHeight="1">
      <c r="A36" s="167" t="s">
        <v>33</v>
      </c>
      <c r="B36" s="168"/>
      <c r="C36" s="161" t="s">
        <v>110</v>
      </c>
      <c r="D36" s="129"/>
      <c r="E36" s="129"/>
      <c r="F36" s="130"/>
      <c r="G36" s="161" t="s">
        <v>156</v>
      </c>
      <c r="H36" s="129"/>
      <c r="I36" s="129"/>
      <c r="J36" s="130"/>
      <c r="L36" s="133" t="s">
        <v>34</v>
      </c>
      <c r="M36" s="134"/>
      <c r="N36" s="134"/>
      <c r="O36" s="134"/>
      <c r="P36" s="134"/>
      <c r="Q36" s="134"/>
    </row>
    <row r="37" spans="1:22" ht="36.75" customHeight="1">
      <c r="A37" s="169" t="s">
        <v>141</v>
      </c>
      <c r="B37" s="98"/>
      <c r="C37" s="128">
        <f>COUNTIF($E$8:$E$27,'（選択リスト）'!B3)</f>
        <v>0</v>
      </c>
      <c r="D37" s="129"/>
      <c r="E37" s="129"/>
      <c r="F37" s="130"/>
      <c r="G37" s="163">
        <f>SUMIF($E$8:$E$27,'（選択リスト）'!B3,$I$8:$I$27)</f>
        <v>0</v>
      </c>
      <c r="H37" s="164"/>
      <c r="I37" s="165"/>
      <c r="J37" s="166"/>
      <c r="L37" s="131">
        <v>45000</v>
      </c>
      <c r="M37" s="132"/>
      <c r="N37" s="132"/>
      <c r="O37" s="132"/>
      <c r="P37" s="132"/>
      <c r="Q37" s="132"/>
    </row>
    <row r="38" spans="1:22" ht="36.75" customHeight="1">
      <c r="A38" s="169" t="s">
        <v>143</v>
      </c>
      <c r="B38" s="98"/>
      <c r="C38" s="128">
        <f>COUNTIF($E$8:$E$27,'（選択リスト）'!B4)</f>
        <v>0</v>
      </c>
      <c r="D38" s="129"/>
      <c r="E38" s="129"/>
      <c r="F38" s="130"/>
      <c r="G38" s="163">
        <f>SUMIF($E$8:$E$27,'（選択リスト）'!B4,$I$8:$I$27)</f>
        <v>0</v>
      </c>
      <c r="H38" s="164"/>
      <c r="I38" s="165"/>
      <c r="J38" s="166"/>
      <c r="L38" s="131">
        <v>80000</v>
      </c>
      <c r="M38" s="132"/>
      <c r="N38" s="132"/>
      <c r="O38" s="132"/>
      <c r="P38" s="132"/>
      <c r="Q38" s="132"/>
    </row>
    <row r="39" spans="1:22" ht="36.75" customHeight="1">
      <c r="A39" s="169" t="s">
        <v>144</v>
      </c>
      <c r="B39" s="98"/>
      <c r="C39" s="128">
        <f>COUNTIF($E$8:$E$27,'（選択リスト）'!B5)</f>
        <v>0</v>
      </c>
      <c r="D39" s="129"/>
      <c r="E39" s="129"/>
      <c r="F39" s="130"/>
      <c r="G39" s="163">
        <f>SUMIF($E$8:$E$27,'（選択リスト）'!B5,$I$8:$I$27)</f>
        <v>0</v>
      </c>
      <c r="H39" s="164"/>
      <c r="I39" s="165"/>
      <c r="J39" s="166"/>
      <c r="L39" s="131">
        <v>112000</v>
      </c>
      <c r="M39" s="132"/>
      <c r="N39" s="132"/>
      <c r="O39" s="132"/>
      <c r="P39" s="132"/>
      <c r="Q39" s="132"/>
    </row>
    <row r="40" spans="1:22" ht="36.75" customHeight="1">
      <c r="A40" s="169" t="s">
        <v>145</v>
      </c>
      <c r="B40" s="98"/>
      <c r="C40" s="128">
        <f>COUNTIF($E$8:$E$27,'（選択リスト）'!B6)</f>
        <v>0</v>
      </c>
      <c r="D40" s="129"/>
      <c r="E40" s="129"/>
      <c r="F40" s="130"/>
      <c r="G40" s="163">
        <f>SUMIF($E$8:$E$27,'（選択リスト）'!B6,$I$8:$I$27)</f>
        <v>0</v>
      </c>
      <c r="H40" s="164"/>
      <c r="I40" s="165"/>
      <c r="J40" s="166"/>
      <c r="L40" s="131">
        <v>144000</v>
      </c>
      <c r="M40" s="132"/>
      <c r="N40" s="132"/>
      <c r="O40" s="132"/>
      <c r="P40" s="132"/>
      <c r="Q40" s="132"/>
    </row>
    <row r="41" spans="1:22" ht="36.75" customHeight="1">
      <c r="A41" s="169" t="s">
        <v>146</v>
      </c>
      <c r="B41" s="98"/>
      <c r="C41" s="128">
        <f>COUNTIF($E$8:$E$27,'（選択リスト）'!B7)</f>
        <v>0</v>
      </c>
      <c r="D41" s="129"/>
      <c r="E41" s="129"/>
      <c r="F41" s="130"/>
      <c r="G41" s="163">
        <f>SUMIF($E$8:$E$27,'（選択リスト）'!B7,$I$8:$I$27)</f>
        <v>0</v>
      </c>
      <c r="H41" s="164"/>
      <c r="I41" s="165"/>
      <c r="J41" s="166"/>
      <c r="L41" s="131">
        <v>363000</v>
      </c>
      <c r="M41" s="132"/>
      <c r="N41" s="132"/>
      <c r="O41" s="132"/>
      <c r="P41" s="132"/>
      <c r="Q41" s="132"/>
    </row>
    <row r="42" spans="1:22" ht="35.25" customHeight="1">
      <c r="A42" s="169" t="s">
        <v>142</v>
      </c>
      <c r="B42" s="98"/>
      <c r="C42" s="128">
        <f>COUNTIF($E$8:$E$27,'（選択リスト）'!B8)</f>
        <v>0</v>
      </c>
      <c r="D42" s="129"/>
      <c r="E42" s="129"/>
      <c r="F42" s="130"/>
      <c r="G42" s="163">
        <f>SUMIF($E$8:$E$27,'（選択リスト）'!B8,$I$8:$I$27)</f>
        <v>0</v>
      </c>
      <c r="H42" s="164"/>
      <c r="I42" s="165"/>
      <c r="J42" s="166"/>
      <c r="L42" s="131">
        <v>411000</v>
      </c>
      <c r="M42" s="132"/>
      <c r="N42" s="132"/>
      <c r="O42" s="132"/>
      <c r="P42" s="132"/>
      <c r="Q42" s="132"/>
      <c r="R42" s="41"/>
      <c r="S42" s="41"/>
      <c r="T42" s="41"/>
      <c r="U42" s="41"/>
    </row>
    <row r="43" spans="1:22" ht="23.25" customHeight="1">
      <c r="A43" s="135" t="s">
        <v>35</v>
      </c>
      <c r="B43" s="98"/>
      <c r="C43" s="128">
        <f>COUNTIF($E$8:$E$27,'（選択リスト）'!B9)</f>
        <v>0</v>
      </c>
      <c r="D43" s="129"/>
      <c r="E43" s="129"/>
      <c r="F43" s="130"/>
      <c r="G43" s="163">
        <f>SUMIF($E$8:$E$27,'（選択リスト）'!B9,$I$8:$I$27)</f>
        <v>0</v>
      </c>
      <c r="H43" s="164"/>
      <c r="I43" s="165"/>
      <c r="J43" s="166"/>
      <c r="L43" s="131">
        <v>67000</v>
      </c>
      <c r="M43" s="132"/>
      <c r="N43" s="132"/>
      <c r="O43" s="132"/>
      <c r="P43" s="132"/>
      <c r="Q43" s="132"/>
    </row>
    <row r="44" spans="1:22" ht="23.25" customHeight="1">
      <c r="A44" s="135" t="s">
        <v>36</v>
      </c>
      <c r="B44" s="98"/>
      <c r="C44" s="128">
        <f>COUNTIF($E$8:$E$27,'（選択リスト）'!B10)</f>
        <v>0</v>
      </c>
      <c r="D44" s="129"/>
      <c r="E44" s="129"/>
      <c r="F44" s="130"/>
      <c r="G44" s="163">
        <f>SUMIF($E$8:$E$27,'（選択リスト）'!B10,$I$8:$I$27)</f>
        <v>0</v>
      </c>
      <c r="H44" s="164"/>
      <c r="I44" s="165"/>
      <c r="J44" s="166"/>
      <c r="L44" s="131">
        <v>61000</v>
      </c>
      <c r="M44" s="132"/>
      <c r="N44" s="132"/>
      <c r="O44" s="132"/>
      <c r="P44" s="132"/>
      <c r="Q44" s="132"/>
    </row>
    <row r="45" spans="1:22" ht="23.25" customHeight="1">
      <c r="A45" s="135" t="s">
        <v>37</v>
      </c>
      <c r="B45" s="98"/>
      <c r="C45" s="128">
        <f>COUNTIF($E$8:$E$27,'（選択リスト）'!B11)</f>
        <v>0</v>
      </c>
      <c r="D45" s="129"/>
      <c r="E45" s="129"/>
      <c r="F45" s="130"/>
      <c r="G45" s="163">
        <f>SUMIF($E$8:$E$27,'（選択リスト）'!B11,$I$8:$I$27)</f>
        <v>0</v>
      </c>
      <c r="H45" s="164"/>
      <c r="I45" s="165"/>
      <c r="J45" s="166"/>
      <c r="L45" s="131">
        <v>22000</v>
      </c>
      <c r="M45" s="132"/>
      <c r="N45" s="132"/>
      <c r="O45" s="132"/>
      <c r="P45" s="132"/>
      <c r="Q45" s="132"/>
    </row>
    <row r="46" spans="1:22" ht="23.25" customHeight="1">
      <c r="A46" s="135" t="s">
        <v>94</v>
      </c>
      <c r="B46" s="98"/>
      <c r="C46" s="128">
        <f>SUM(C37:F45)</f>
        <v>0</v>
      </c>
      <c r="D46" s="129"/>
      <c r="E46" s="129"/>
      <c r="F46" s="130"/>
      <c r="G46" s="163">
        <f>SUM(G37:H45)</f>
        <v>0</v>
      </c>
      <c r="H46" s="164"/>
      <c r="I46" s="165"/>
      <c r="J46" s="166"/>
      <c r="L46" s="54" t="str">
        <f>IF(G46&gt;=J73,"〇","×")</f>
        <v>〇</v>
      </c>
      <c r="M46" s="20" t="s">
        <v>123</v>
      </c>
    </row>
    <row r="47" spans="1:22" ht="22.5" customHeight="1"/>
    <row r="48" spans="1:22" ht="22.5" customHeight="1"/>
    <row r="49" spans="1:34" ht="22.5" customHeight="1">
      <c r="A49" s="20" t="s">
        <v>92</v>
      </c>
    </row>
    <row r="50" spans="1:34" ht="22.5" customHeight="1">
      <c r="A50" s="123" t="s">
        <v>119</v>
      </c>
      <c r="B50" s="124"/>
      <c r="C50" s="124"/>
      <c r="D50" s="124"/>
      <c r="E50" s="124"/>
      <c r="F50" s="124"/>
      <c r="G50" s="124"/>
      <c r="H50" s="124"/>
      <c r="I50" s="50"/>
      <c r="J50" s="50"/>
    </row>
    <row r="51" spans="1:34" ht="32.25" customHeight="1">
      <c r="A51" s="157" t="s">
        <v>120</v>
      </c>
      <c r="B51" s="174" t="s">
        <v>171</v>
      </c>
      <c r="C51" s="175"/>
      <c r="D51" s="175"/>
      <c r="E51" s="175"/>
      <c r="F51" s="175"/>
      <c r="G51" s="176"/>
      <c r="H51" s="157" t="s">
        <v>122</v>
      </c>
      <c r="I51" s="159" t="s">
        <v>157</v>
      </c>
      <c r="J51" s="159" t="s">
        <v>158</v>
      </c>
      <c r="L51" s="120" t="s">
        <v>124</v>
      </c>
      <c r="M51" s="121"/>
      <c r="N51" s="121"/>
      <c r="O51" s="121"/>
      <c r="P51" s="121"/>
      <c r="Q51" s="121"/>
      <c r="R51" s="121"/>
      <c r="S51" s="121"/>
      <c r="T51" s="121"/>
      <c r="U51" s="121"/>
      <c r="V51" s="121"/>
      <c r="W51" s="121"/>
      <c r="X51" s="121"/>
      <c r="Y51" s="121"/>
      <c r="Z51" s="121"/>
      <c r="AA51" s="121"/>
      <c r="AB51" s="121"/>
      <c r="AC51" s="121"/>
      <c r="AD51" s="121"/>
      <c r="AE51" s="121"/>
      <c r="AF51" s="121"/>
      <c r="AG51" s="122"/>
      <c r="AH51" s="122"/>
    </row>
    <row r="52" spans="1:34" ht="31.5" customHeight="1">
      <c r="A52" s="158"/>
      <c r="B52" s="177" t="s">
        <v>93</v>
      </c>
      <c r="C52" s="151"/>
      <c r="D52" s="177" t="s">
        <v>121</v>
      </c>
      <c r="E52" s="151"/>
      <c r="F52" s="177" t="s">
        <v>172</v>
      </c>
      <c r="G52" s="151"/>
      <c r="H52" s="158"/>
      <c r="I52" s="160"/>
      <c r="J52" s="160"/>
      <c r="L52" s="121"/>
      <c r="M52" s="121"/>
      <c r="N52" s="121"/>
      <c r="O52" s="121"/>
      <c r="P52" s="121"/>
      <c r="Q52" s="121"/>
      <c r="R52" s="121"/>
      <c r="S52" s="121"/>
      <c r="T52" s="121"/>
      <c r="U52" s="121"/>
      <c r="V52" s="121"/>
      <c r="W52" s="121"/>
      <c r="X52" s="121"/>
      <c r="Y52" s="121"/>
      <c r="Z52" s="121"/>
      <c r="AA52" s="121"/>
      <c r="AB52" s="121"/>
      <c r="AC52" s="121"/>
      <c r="AD52" s="121"/>
      <c r="AE52" s="121"/>
      <c r="AF52" s="121"/>
      <c r="AG52" s="122"/>
      <c r="AH52" s="122"/>
    </row>
    <row r="53" spans="1:34" ht="24.9" customHeight="1">
      <c r="A53" s="53" t="str">
        <f t="shared" ref="A53:A72" si="0">IF(B8&lt;&gt;"",B8,"")</f>
        <v/>
      </c>
      <c r="B53" s="178"/>
      <c r="C53" s="166"/>
      <c r="D53" s="178"/>
      <c r="E53" s="166"/>
      <c r="F53" s="179"/>
      <c r="G53" s="166"/>
      <c r="H53" s="52">
        <f>SUM(B53:G53)</f>
        <v>0</v>
      </c>
      <c r="I53" s="52">
        <f t="shared" ref="I53:I72" si="1">IF(I8&lt;&gt;"",I8,"")</f>
        <v>0</v>
      </c>
      <c r="J53" s="52">
        <f>ROUNDDOWN(IF(H53*0.05&gt;=I53,I53,H53*0.05),-3)</f>
        <v>0</v>
      </c>
      <c r="L53" s="31">
        <v>1</v>
      </c>
      <c r="N53" s="20" t="str">
        <f>IF(I53&lt;J53,"×","")</f>
        <v/>
      </c>
    </row>
    <row r="54" spans="1:34" ht="24.9" customHeight="1">
      <c r="A54" s="53" t="str">
        <f t="shared" si="0"/>
        <v/>
      </c>
      <c r="B54" s="178"/>
      <c r="C54" s="166"/>
      <c r="D54" s="178"/>
      <c r="E54" s="166"/>
      <c r="F54" s="179"/>
      <c r="G54" s="166"/>
      <c r="H54" s="52">
        <f t="shared" ref="H54:H72" si="2">SUM(B54:G54)</f>
        <v>0</v>
      </c>
      <c r="I54" s="52">
        <f t="shared" si="1"/>
        <v>0</v>
      </c>
      <c r="J54" s="52">
        <f t="shared" ref="J54:J72" si="3">ROUNDDOWN(IF(H54*0.05&gt;=I54,I54,H54*0.05),-3)</f>
        <v>0</v>
      </c>
      <c r="L54" s="31">
        <v>2</v>
      </c>
      <c r="N54" s="20" t="str">
        <f t="shared" ref="N54:N56" si="4">IF(I54&lt;J54,"×","")</f>
        <v/>
      </c>
    </row>
    <row r="55" spans="1:34" ht="24.9" customHeight="1">
      <c r="A55" s="53" t="str">
        <f t="shared" si="0"/>
        <v/>
      </c>
      <c r="B55" s="178"/>
      <c r="C55" s="166"/>
      <c r="D55" s="178"/>
      <c r="E55" s="166"/>
      <c r="F55" s="179"/>
      <c r="G55" s="166"/>
      <c r="H55" s="52">
        <f t="shared" si="2"/>
        <v>0</v>
      </c>
      <c r="I55" s="52">
        <f t="shared" si="1"/>
        <v>0</v>
      </c>
      <c r="J55" s="52">
        <f t="shared" si="3"/>
        <v>0</v>
      </c>
      <c r="L55" s="31">
        <v>3</v>
      </c>
      <c r="N55" s="20" t="str">
        <f t="shared" si="4"/>
        <v/>
      </c>
    </row>
    <row r="56" spans="1:34" ht="24.9" customHeight="1">
      <c r="A56" s="53" t="str">
        <f t="shared" si="0"/>
        <v/>
      </c>
      <c r="B56" s="178"/>
      <c r="C56" s="166"/>
      <c r="D56" s="178"/>
      <c r="E56" s="166"/>
      <c r="F56" s="179"/>
      <c r="G56" s="166"/>
      <c r="H56" s="52">
        <f t="shared" si="2"/>
        <v>0</v>
      </c>
      <c r="I56" s="52">
        <f t="shared" si="1"/>
        <v>0</v>
      </c>
      <c r="J56" s="52">
        <f t="shared" si="3"/>
        <v>0</v>
      </c>
      <c r="L56" s="31">
        <v>4</v>
      </c>
      <c r="N56" s="20" t="str">
        <f t="shared" si="4"/>
        <v/>
      </c>
    </row>
    <row r="57" spans="1:34" ht="24.9" customHeight="1">
      <c r="A57" s="53" t="str">
        <f t="shared" si="0"/>
        <v/>
      </c>
      <c r="B57" s="178"/>
      <c r="C57" s="166"/>
      <c r="D57" s="178"/>
      <c r="E57" s="166"/>
      <c r="F57" s="179"/>
      <c r="G57" s="166"/>
      <c r="H57" s="52">
        <f t="shared" si="2"/>
        <v>0</v>
      </c>
      <c r="I57" s="52">
        <f t="shared" si="1"/>
        <v>0</v>
      </c>
      <c r="J57" s="52">
        <f t="shared" si="3"/>
        <v>0</v>
      </c>
      <c r="L57" s="31">
        <v>5</v>
      </c>
      <c r="N57" s="20" t="str">
        <f>IF(I57&lt;J57,"×","")</f>
        <v/>
      </c>
    </row>
    <row r="58" spans="1:34" ht="24.9" customHeight="1">
      <c r="A58" s="53" t="str">
        <f t="shared" si="0"/>
        <v/>
      </c>
      <c r="B58" s="178"/>
      <c r="C58" s="166"/>
      <c r="D58" s="178"/>
      <c r="E58" s="166"/>
      <c r="F58" s="179"/>
      <c r="G58" s="166"/>
      <c r="H58" s="52">
        <f t="shared" si="2"/>
        <v>0</v>
      </c>
      <c r="I58" s="52">
        <f t="shared" si="1"/>
        <v>0</v>
      </c>
      <c r="J58" s="52">
        <f t="shared" si="3"/>
        <v>0</v>
      </c>
      <c r="L58" s="31">
        <v>6</v>
      </c>
      <c r="N58" s="20" t="str">
        <f t="shared" ref="N58:N72" si="5">IF(I58&lt;J58,"×","")</f>
        <v/>
      </c>
    </row>
    <row r="59" spans="1:34" ht="24.9" customHeight="1">
      <c r="A59" s="53" t="str">
        <f t="shared" si="0"/>
        <v/>
      </c>
      <c r="B59" s="178"/>
      <c r="C59" s="166"/>
      <c r="D59" s="178"/>
      <c r="E59" s="166"/>
      <c r="F59" s="179"/>
      <c r="G59" s="166"/>
      <c r="H59" s="52">
        <f>SUM(B59:G59)</f>
        <v>0</v>
      </c>
      <c r="I59" s="52">
        <f t="shared" si="1"/>
        <v>0</v>
      </c>
      <c r="J59" s="52">
        <f t="shared" si="3"/>
        <v>0</v>
      </c>
      <c r="L59" s="31">
        <v>7</v>
      </c>
      <c r="N59" s="20" t="str">
        <f t="shared" si="5"/>
        <v/>
      </c>
    </row>
    <row r="60" spans="1:34" ht="24.9" customHeight="1">
      <c r="A60" s="53" t="str">
        <f t="shared" si="0"/>
        <v/>
      </c>
      <c r="B60" s="178"/>
      <c r="C60" s="166"/>
      <c r="D60" s="178"/>
      <c r="E60" s="166"/>
      <c r="F60" s="179"/>
      <c r="G60" s="166"/>
      <c r="H60" s="52">
        <f t="shared" si="2"/>
        <v>0</v>
      </c>
      <c r="I60" s="52">
        <f t="shared" si="1"/>
        <v>0</v>
      </c>
      <c r="J60" s="52">
        <f t="shared" si="3"/>
        <v>0</v>
      </c>
      <c r="L60" s="31">
        <v>8</v>
      </c>
      <c r="N60" s="20" t="str">
        <f t="shared" si="5"/>
        <v/>
      </c>
    </row>
    <row r="61" spans="1:34" ht="24.9" customHeight="1">
      <c r="A61" s="53" t="str">
        <f t="shared" si="0"/>
        <v/>
      </c>
      <c r="B61" s="178"/>
      <c r="C61" s="166"/>
      <c r="D61" s="178"/>
      <c r="E61" s="166"/>
      <c r="F61" s="179"/>
      <c r="G61" s="166"/>
      <c r="H61" s="52">
        <f t="shared" si="2"/>
        <v>0</v>
      </c>
      <c r="I61" s="52">
        <f t="shared" si="1"/>
        <v>0</v>
      </c>
      <c r="J61" s="52">
        <f t="shared" si="3"/>
        <v>0</v>
      </c>
      <c r="L61" s="31">
        <v>9</v>
      </c>
      <c r="N61" s="20" t="str">
        <f t="shared" si="5"/>
        <v/>
      </c>
    </row>
    <row r="62" spans="1:34" ht="24.9" customHeight="1">
      <c r="A62" s="53" t="str">
        <f t="shared" si="0"/>
        <v/>
      </c>
      <c r="B62" s="178"/>
      <c r="C62" s="166"/>
      <c r="D62" s="178"/>
      <c r="E62" s="166"/>
      <c r="F62" s="179"/>
      <c r="G62" s="166"/>
      <c r="H62" s="52">
        <f t="shared" si="2"/>
        <v>0</v>
      </c>
      <c r="I62" s="52">
        <f t="shared" si="1"/>
        <v>0</v>
      </c>
      <c r="J62" s="52">
        <f t="shared" si="3"/>
        <v>0</v>
      </c>
      <c r="L62" s="31">
        <v>10</v>
      </c>
      <c r="N62" s="20" t="str">
        <f t="shared" si="5"/>
        <v/>
      </c>
    </row>
    <row r="63" spans="1:34" ht="24.9" customHeight="1">
      <c r="A63" s="53" t="str">
        <f t="shared" si="0"/>
        <v/>
      </c>
      <c r="B63" s="178"/>
      <c r="C63" s="166"/>
      <c r="D63" s="178"/>
      <c r="E63" s="166"/>
      <c r="F63" s="179"/>
      <c r="G63" s="166"/>
      <c r="H63" s="52">
        <f t="shared" si="2"/>
        <v>0</v>
      </c>
      <c r="I63" s="52">
        <f t="shared" si="1"/>
        <v>0</v>
      </c>
      <c r="J63" s="52">
        <f t="shared" si="3"/>
        <v>0</v>
      </c>
      <c r="L63" s="31">
        <v>11</v>
      </c>
      <c r="N63" s="20" t="str">
        <f t="shared" si="5"/>
        <v/>
      </c>
    </row>
    <row r="64" spans="1:34" ht="24.9" customHeight="1">
      <c r="A64" s="53" t="str">
        <f t="shared" si="0"/>
        <v/>
      </c>
      <c r="B64" s="178"/>
      <c r="C64" s="166"/>
      <c r="D64" s="178"/>
      <c r="E64" s="166"/>
      <c r="F64" s="179"/>
      <c r="G64" s="166"/>
      <c r="H64" s="52">
        <f t="shared" si="2"/>
        <v>0</v>
      </c>
      <c r="I64" s="52">
        <f t="shared" si="1"/>
        <v>0</v>
      </c>
      <c r="J64" s="52">
        <f t="shared" si="3"/>
        <v>0</v>
      </c>
      <c r="L64" s="31">
        <v>12</v>
      </c>
      <c r="N64" s="20" t="str">
        <f t="shared" si="5"/>
        <v/>
      </c>
    </row>
    <row r="65" spans="1:14" ht="24.9" customHeight="1">
      <c r="A65" s="53" t="str">
        <f t="shared" si="0"/>
        <v/>
      </c>
      <c r="B65" s="178"/>
      <c r="C65" s="166"/>
      <c r="D65" s="178"/>
      <c r="E65" s="166"/>
      <c r="F65" s="179"/>
      <c r="G65" s="166"/>
      <c r="H65" s="52">
        <f t="shared" si="2"/>
        <v>0</v>
      </c>
      <c r="I65" s="52">
        <f t="shared" si="1"/>
        <v>0</v>
      </c>
      <c r="J65" s="52">
        <f t="shared" si="3"/>
        <v>0</v>
      </c>
      <c r="L65" s="31">
        <v>13</v>
      </c>
      <c r="N65" s="20" t="str">
        <f t="shared" si="5"/>
        <v/>
      </c>
    </row>
    <row r="66" spans="1:14" ht="24.9" customHeight="1">
      <c r="A66" s="53" t="str">
        <f t="shared" si="0"/>
        <v/>
      </c>
      <c r="B66" s="178"/>
      <c r="C66" s="166"/>
      <c r="D66" s="178"/>
      <c r="E66" s="166"/>
      <c r="F66" s="179"/>
      <c r="G66" s="166"/>
      <c r="H66" s="52">
        <f t="shared" si="2"/>
        <v>0</v>
      </c>
      <c r="I66" s="52">
        <f t="shared" si="1"/>
        <v>0</v>
      </c>
      <c r="J66" s="52">
        <f t="shared" si="3"/>
        <v>0</v>
      </c>
      <c r="L66" s="31">
        <v>14</v>
      </c>
      <c r="N66" s="20" t="str">
        <f t="shared" si="5"/>
        <v/>
      </c>
    </row>
    <row r="67" spans="1:14" ht="24.9" customHeight="1">
      <c r="A67" s="53" t="str">
        <f t="shared" si="0"/>
        <v/>
      </c>
      <c r="B67" s="178"/>
      <c r="C67" s="166"/>
      <c r="D67" s="178"/>
      <c r="E67" s="166"/>
      <c r="F67" s="179"/>
      <c r="G67" s="166"/>
      <c r="H67" s="52">
        <f t="shared" si="2"/>
        <v>0</v>
      </c>
      <c r="I67" s="52">
        <f t="shared" si="1"/>
        <v>0</v>
      </c>
      <c r="J67" s="52">
        <f t="shared" si="3"/>
        <v>0</v>
      </c>
      <c r="L67" s="31">
        <v>15</v>
      </c>
      <c r="N67" s="20" t="str">
        <f t="shared" si="5"/>
        <v/>
      </c>
    </row>
    <row r="68" spans="1:14" ht="24.9" customHeight="1">
      <c r="A68" s="53" t="str">
        <f t="shared" si="0"/>
        <v/>
      </c>
      <c r="B68" s="178"/>
      <c r="C68" s="166"/>
      <c r="D68" s="178"/>
      <c r="E68" s="166"/>
      <c r="F68" s="179"/>
      <c r="G68" s="166"/>
      <c r="H68" s="52">
        <f t="shared" si="2"/>
        <v>0</v>
      </c>
      <c r="I68" s="52">
        <f t="shared" si="1"/>
        <v>0</v>
      </c>
      <c r="J68" s="52">
        <f t="shared" si="3"/>
        <v>0</v>
      </c>
      <c r="L68" s="31">
        <v>16</v>
      </c>
      <c r="N68" s="20" t="str">
        <f t="shared" si="5"/>
        <v/>
      </c>
    </row>
    <row r="69" spans="1:14" ht="24.9" customHeight="1">
      <c r="A69" s="53" t="str">
        <f t="shared" si="0"/>
        <v/>
      </c>
      <c r="B69" s="178"/>
      <c r="C69" s="166"/>
      <c r="D69" s="178"/>
      <c r="E69" s="166"/>
      <c r="F69" s="179"/>
      <c r="G69" s="166"/>
      <c r="H69" s="52">
        <f t="shared" si="2"/>
        <v>0</v>
      </c>
      <c r="I69" s="52">
        <f t="shared" si="1"/>
        <v>0</v>
      </c>
      <c r="J69" s="52">
        <f t="shared" si="3"/>
        <v>0</v>
      </c>
      <c r="L69" s="31">
        <v>17</v>
      </c>
      <c r="N69" s="20" t="str">
        <f t="shared" si="5"/>
        <v/>
      </c>
    </row>
    <row r="70" spans="1:14" ht="24.9" customHeight="1">
      <c r="A70" s="53" t="str">
        <f t="shared" si="0"/>
        <v/>
      </c>
      <c r="B70" s="178"/>
      <c r="C70" s="166"/>
      <c r="D70" s="178"/>
      <c r="E70" s="166"/>
      <c r="F70" s="179"/>
      <c r="G70" s="166"/>
      <c r="H70" s="52">
        <f t="shared" si="2"/>
        <v>0</v>
      </c>
      <c r="I70" s="52">
        <f t="shared" si="1"/>
        <v>0</v>
      </c>
      <c r="J70" s="52">
        <f t="shared" si="3"/>
        <v>0</v>
      </c>
      <c r="L70" s="31">
        <v>18</v>
      </c>
      <c r="N70" s="20" t="str">
        <f t="shared" si="5"/>
        <v/>
      </c>
    </row>
    <row r="71" spans="1:14" ht="24.9" customHeight="1">
      <c r="A71" s="53" t="str">
        <f t="shared" si="0"/>
        <v/>
      </c>
      <c r="B71" s="178"/>
      <c r="C71" s="166"/>
      <c r="D71" s="178"/>
      <c r="E71" s="166"/>
      <c r="F71" s="179"/>
      <c r="G71" s="166"/>
      <c r="H71" s="52">
        <f t="shared" si="2"/>
        <v>0</v>
      </c>
      <c r="I71" s="52">
        <f t="shared" si="1"/>
        <v>0</v>
      </c>
      <c r="J71" s="52">
        <f t="shared" si="3"/>
        <v>0</v>
      </c>
      <c r="L71" s="31">
        <v>19</v>
      </c>
      <c r="N71" s="20" t="str">
        <f t="shared" si="5"/>
        <v/>
      </c>
    </row>
    <row r="72" spans="1:14" ht="24.9" customHeight="1">
      <c r="A72" s="53" t="str">
        <f t="shared" si="0"/>
        <v/>
      </c>
      <c r="B72" s="178"/>
      <c r="C72" s="166"/>
      <c r="D72" s="178"/>
      <c r="E72" s="166"/>
      <c r="F72" s="179"/>
      <c r="G72" s="166"/>
      <c r="H72" s="52">
        <f t="shared" si="2"/>
        <v>0</v>
      </c>
      <c r="I72" s="52">
        <f t="shared" si="1"/>
        <v>0</v>
      </c>
      <c r="J72" s="52">
        <f t="shared" si="3"/>
        <v>0</v>
      </c>
      <c r="L72" s="31">
        <v>20</v>
      </c>
      <c r="N72" s="20" t="str">
        <f t="shared" si="5"/>
        <v/>
      </c>
    </row>
    <row r="73" spans="1:14" ht="24.9" customHeight="1">
      <c r="A73" s="152" t="s">
        <v>98</v>
      </c>
      <c r="B73" s="153"/>
      <c r="C73" s="153"/>
      <c r="D73" s="153"/>
      <c r="E73" s="153"/>
      <c r="F73" s="153"/>
      <c r="G73" s="154"/>
      <c r="H73" s="52">
        <f>SUM(H53:H72)</f>
        <v>0</v>
      </c>
      <c r="I73" s="52">
        <f t="shared" ref="I73:J73" si="6">SUM(I53:I72)</f>
        <v>0</v>
      </c>
      <c r="J73" s="52">
        <f t="shared" si="6"/>
        <v>0</v>
      </c>
      <c r="L73" s="54" t="str">
        <f>IF(G46&gt;=J73,"〇","×")</f>
        <v>〇</v>
      </c>
      <c r="M73" s="20" t="s">
        <v>123</v>
      </c>
    </row>
    <row r="74" spans="1:14" ht="22.5" customHeight="1">
      <c r="A74" s="155" t="s">
        <v>173</v>
      </c>
      <c r="B74" s="156"/>
      <c r="C74" s="156"/>
      <c r="D74" s="156"/>
      <c r="E74" s="156"/>
      <c r="F74" s="156"/>
      <c r="G74" s="156"/>
      <c r="H74" s="156"/>
      <c r="I74" s="156"/>
      <c r="J74" s="156"/>
      <c r="L74" s="20"/>
    </row>
    <row r="75" spans="1:14" ht="22.5" customHeight="1">
      <c r="A75" s="144"/>
      <c r="B75" s="144"/>
      <c r="C75" s="144"/>
      <c r="D75" s="144"/>
      <c r="E75" s="144"/>
      <c r="F75" s="144"/>
      <c r="G75" s="144"/>
      <c r="H75" s="144"/>
      <c r="I75" s="144"/>
      <c r="J75" s="144"/>
      <c r="L75" s="20"/>
    </row>
    <row r="76" spans="1:14" ht="22.5" customHeight="1">
      <c r="A76" s="144"/>
      <c r="B76" s="144"/>
      <c r="C76" s="144"/>
      <c r="D76" s="144"/>
      <c r="E76" s="144"/>
      <c r="F76" s="144"/>
      <c r="G76" s="144"/>
      <c r="H76" s="144"/>
      <c r="I76" s="144"/>
      <c r="J76" s="144"/>
      <c r="L76" s="20"/>
    </row>
    <row r="77" spans="1:14" ht="22.5" customHeight="1">
      <c r="L77" s="20"/>
    </row>
    <row r="78" spans="1:14" ht="22.5" customHeight="1">
      <c r="L78" s="20"/>
    </row>
    <row r="79" spans="1:14" ht="22.5" customHeight="1">
      <c r="L79" s="20"/>
    </row>
    <row r="80" spans="1:14" ht="22.5" customHeight="1">
      <c r="L80" s="20"/>
    </row>
    <row r="81" spans="12:12" ht="22.5" customHeight="1">
      <c r="L81" s="20"/>
    </row>
  </sheetData>
  <sheetProtection sheet="1" objects="1" scenarios="1"/>
  <mergeCells count="206">
    <mergeCell ref="B70:C70"/>
    <mergeCell ref="D70:E70"/>
    <mergeCell ref="F70:G70"/>
    <mergeCell ref="B71:C71"/>
    <mergeCell ref="D71:E71"/>
    <mergeCell ref="F71:G71"/>
    <mergeCell ref="B72:C72"/>
    <mergeCell ref="D72:E72"/>
    <mergeCell ref="F72:G72"/>
    <mergeCell ref="B67:C67"/>
    <mergeCell ref="D67:E67"/>
    <mergeCell ref="F67:G67"/>
    <mergeCell ref="B68:C68"/>
    <mergeCell ref="D68:E68"/>
    <mergeCell ref="F68:G68"/>
    <mergeCell ref="B69:C69"/>
    <mergeCell ref="D69:E69"/>
    <mergeCell ref="F69:G69"/>
    <mergeCell ref="B64:C64"/>
    <mergeCell ref="D64:E64"/>
    <mergeCell ref="F64:G64"/>
    <mergeCell ref="B65:C65"/>
    <mergeCell ref="D65:E65"/>
    <mergeCell ref="F65:G65"/>
    <mergeCell ref="B66:C66"/>
    <mergeCell ref="D66:E66"/>
    <mergeCell ref="F66:G66"/>
    <mergeCell ref="B61:C61"/>
    <mergeCell ref="D61:E61"/>
    <mergeCell ref="F61:G61"/>
    <mergeCell ref="B62:C62"/>
    <mergeCell ref="D62:E62"/>
    <mergeCell ref="F62:G62"/>
    <mergeCell ref="B63:C63"/>
    <mergeCell ref="D63:E63"/>
    <mergeCell ref="F63:G63"/>
    <mergeCell ref="B58:C58"/>
    <mergeCell ref="D58:E58"/>
    <mergeCell ref="F58:G58"/>
    <mergeCell ref="B59:C59"/>
    <mergeCell ref="D59:E59"/>
    <mergeCell ref="F59:G59"/>
    <mergeCell ref="B60:C60"/>
    <mergeCell ref="D60:E60"/>
    <mergeCell ref="F60:G60"/>
    <mergeCell ref="B55:C55"/>
    <mergeCell ref="D55:E55"/>
    <mergeCell ref="F55:G55"/>
    <mergeCell ref="B56:C56"/>
    <mergeCell ref="D56:E56"/>
    <mergeCell ref="F56:G56"/>
    <mergeCell ref="B57:C57"/>
    <mergeCell ref="D57:E57"/>
    <mergeCell ref="F57:G57"/>
    <mergeCell ref="B51:G51"/>
    <mergeCell ref="B52:C52"/>
    <mergeCell ref="D52:E52"/>
    <mergeCell ref="F52:G52"/>
    <mergeCell ref="B53:C53"/>
    <mergeCell ref="D53:E53"/>
    <mergeCell ref="F53:G53"/>
    <mergeCell ref="B54:C54"/>
    <mergeCell ref="D54:E54"/>
    <mergeCell ref="F54:G54"/>
    <mergeCell ref="G26:H26"/>
    <mergeCell ref="G27:H27"/>
    <mergeCell ref="A28:H28"/>
    <mergeCell ref="E8:F8"/>
    <mergeCell ref="E9:F9"/>
    <mergeCell ref="E10:F10"/>
    <mergeCell ref="E11:F11"/>
    <mergeCell ref="I26:J26"/>
    <mergeCell ref="I27:J27"/>
    <mergeCell ref="I28:J28"/>
    <mergeCell ref="G16:H16"/>
    <mergeCell ref="G17:H17"/>
    <mergeCell ref="G18:H18"/>
    <mergeCell ref="G19:H19"/>
    <mergeCell ref="E26:F26"/>
    <mergeCell ref="E27:F27"/>
    <mergeCell ref="I16:J16"/>
    <mergeCell ref="I17:J17"/>
    <mergeCell ref="I18:J18"/>
    <mergeCell ref="I19:J19"/>
    <mergeCell ref="I20:J20"/>
    <mergeCell ref="E12:F12"/>
    <mergeCell ref="E13:F13"/>
    <mergeCell ref="E14:F14"/>
    <mergeCell ref="G7:H7"/>
    <mergeCell ref="G8:H8"/>
    <mergeCell ref="G9:H9"/>
    <mergeCell ref="G10:H10"/>
    <mergeCell ref="G11:H11"/>
    <mergeCell ref="G12:H12"/>
    <mergeCell ref="G13:H13"/>
    <mergeCell ref="G14:H14"/>
    <mergeCell ref="G15:H15"/>
    <mergeCell ref="I7:J7"/>
    <mergeCell ref="I8:J8"/>
    <mergeCell ref="I9:J9"/>
    <mergeCell ref="I10:J10"/>
    <mergeCell ref="I11:J11"/>
    <mergeCell ref="I12:J12"/>
    <mergeCell ref="I13:J13"/>
    <mergeCell ref="I14:J14"/>
    <mergeCell ref="I15:J15"/>
    <mergeCell ref="G38:J38"/>
    <mergeCell ref="L38:Q38"/>
    <mergeCell ref="A41:B41"/>
    <mergeCell ref="C41:F41"/>
    <mergeCell ref="G41:J41"/>
    <mergeCell ref="L41:Q41"/>
    <mergeCell ref="G40:J40"/>
    <mergeCell ref="L40:Q40"/>
    <mergeCell ref="A39:B39"/>
    <mergeCell ref="C39:F39"/>
    <mergeCell ref="G39:J39"/>
    <mergeCell ref="L39:Q39"/>
    <mergeCell ref="C37:F37"/>
    <mergeCell ref="C42:F42"/>
    <mergeCell ref="A40:B40"/>
    <mergeCell ref="C40:F40"/>
    <mergeCell ref="E15:F15"/>
    <mergeCell ref="E16:F16"/>
    <mergeCell ref="E7:F7"/>
    <mergeCell ref="A38:B38"/>
    <mergeCell ref="C38:F38"/>
    <mergeCell ref="B25:D25"/>
    <mergeCell ref="B27:D27"/>
    <mergeCell ref="B26:D26"/>
    <mergeCell ref="E17:F17"/>
    <mergeCell ref="E18:F18"/>
    <mergeCell ref="E19:F19"/>
    <mergeCell ref="E20:F20"/>
    <mergeCell ref="I24:J24"/>
    <mergeCell ref="I25:J25"/>
    <mergeCell ref="A73:G73"/>
    <mergeCell ref="A74:J76"/>
    <mergeCell ref="H51:H52"/>
    <mergeCell ref="A51:A52"/>
    <mergeCell ref="I51:I52"/>
    <mergeCell ref="J51:J52"/>
    <mergeCell ref="G36:J36"/>
    <mergeCell ref="A35:J35"/>
    <mergeCell ref="C36:F36"/>
    <mergeCell ref="A44:B44"/>
    <mergeCell ref="A46:B46"/>
    <mergeCell ref="C45:F45"/>
    <mergeCell ref="G37:J37"/>
    <mergeCell ref="A36:B36"/>
    <mergeCell ref="A37:B37"/>
    <mergeCell ref="G42:J42"/>
    <mergeCell ref="G43:J43"/>
    <mergeCell ref="G44:J44"/>
    <mergeCell ref="G45:J45"/>
    <mergeCell ref="G46:J46"/>
    <mergeCell ref="A45:B45"/>
    <mergeCell ref="A42:B42"/>
    <mergeCell ref="G20:H20"/>
    <mergeCell ref="G21:H21"/>
    <mergeCell ref="G22:H22"/>
    <mergeCell ref="G23:H23"/>
    <mergeCell ref="G24:H24"/>
    <mergeCell ref="G25:H25"/>
    <mergeCell ref="L2:AO4"/>
    <mergeCell ref="M7:AN8"/>
    <mergeCell ref="A3:H3"/>
    <mergeCell ref="B14:D14"/>
    <mergeCell ref="A6:H6"/>
    <mergeCell ref="B7:D7"/>
    <mergeCell ref="B8:D8"/>
    <mergeCell ref="B9:D9"/>
    <mergeCell ref="B10:D10"/>
    <mergeCell ref="B11:D11"/>
    <mergeCell ref="B12:D12"/>
    <mergeCell ref="B13:D13"/>
    <mergeCell ref="B16:D16"/>
    <mergeCell ref="B17:D17"/>
    <mergeCell ref="B18:D18"/>
    <mergeCell ref="B19:D19"/>
    <mergeCell ref="B20:D20"/>
    <mergeCell ref="B15:D15"/>
    <mergeCell ref="L51:AH52"/>
    <mergeCell ref="A50:H50"/>
    <mergeCell ref="B21:D21"/>
    <mergeCell ref="B22:D22"/>
    <mergeCell ref="B23:D23"/>
    <mergeCell ref="C43:F43"/>
    <mergeCell ref="C44:F44"/>
    <mergeCell ref="C46:F46"/>
    <mergeCell ref="L45:Q45"/>
    <mergeCell ref="L37:Q37"/>
    <mergeCell ref="L36:Q36"/>
    <mergeCell ref="L43:Q43"/>
    <mergeCell ref="L42:Q42"/>
    <mergeCell ref="L44:Q44"/>
    <mergeCell ref="A43:B43"/>
    <mergeCell ref="E21:F21"/>
    <mergeCell ref="E22:F22"/>
    <mergeCell ref="E23:F23"/>
    <mergeCell ref="E24:F24"/>
    <mergeCell ref="E25:F25"/>
    <mergeCell ref="B24:D24"/>
    <mergeCell ref="I21:J21"/>
    <mergeCell ref="I22:J22"/>
    <mergeCell ref="I23:J23"/>
  </mergeCells>
  <phoneticPr fontId="3"/>
  <pageMargins left="0.7" right="0.7" top="0.75" bottom="0.75" header="0.3" footer="0.3"/>
  <pageSetup paperSize="9" scale="69" orientation="portrait" r:id="rId1"/>
  <rowBreaks count="1" manualBreakCount="1">
    <brk id="32" max="9" man="1"/>
  </rowBreaks>
  <extLst>
    <ext xmlns:x14="http://schemas.microsoft.com/office/spreadsheetml/2009/9/main" uri="{CCE6A557-97BC-4b89-ADB6-D9C93CAAB3DF}">
      <x14:dataValidations xmlns:xm="http://schemas.microsoft.com/office/excel/2006/main" count="2">
        <x14:dataValidation type="list" errorStyle="warning" showInputMessage="1" showErrorMessage="1" xr:uid="{78B89D1F-219F-4CBA-97E5-32CA7E4E68F3}">
          <x14:formula1>
            <xm:f>'（選択リスト）'!$D$3:$D$31</xm:f>
          </x14:formula1>
          <xm:sqref>G8:G27</xm:sqref>
        </x14:dataValidation>
        <x14:dataValidation type="list" allowBlank="1" showInputMessage="1" showErrorMessage="1" xr:uid="{93BFF79F-1892-45FE-AF88-AF2BCDF5C844}">
          <x14:formula1>
            <xm:f>'（選択リスト）'!$B$3:$B$11</xm:f>
          </x14:formula1>
          <xm:sqref>E8:E27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F4782-C383-44D0-9069-8D949846B494}">
  <dimension ref="A1:AU80"/>
  <sheetViews>
    <sheetView view="pageBreakPreview" zoomScaleNormal="140" zoomScaleSheetLayoutView="100" workbookViewId="0">
      <selection activeCell="L70" sqref="L70"/>
    </sheetView>
  </sheetViews>
  <sheetFormatPr defaultColWidth="2.21875" defaultRowHeight="13.2"/>
  <cols>
    <col min="1" max="1" width="11" style="20" customWidth="1"/>
    <col min="2" max="10" width="10.109375" style="20" customWidth="1"/>
    <col min="11" max="11" width="2.21875" style="20"/>
    <col min="12" max="12" width="2.77734375" style="31" customWidth="1"/>
    <col min="13" max="13" width="2.21875" style="20"/>
    <col min="14" max="14" width="7.109375" style="20" customWidth="1"/>
    <col min="15" max="20" width="2.21875" style="20"/>
    <col min="21" max="21" width="4.6640625" style="20" customWidth="1"/>
    <col min="22" max="16384" width="2.21875" style="20"/>
  </cols>
  <sheetData>
    <row r="1" spans="1:47" s="18" customFormat="1" ht="23.25" customHeight="1">
      <c r="A1" s="3" t="s">
        <v>101</v>
      </c>
      <c r="B1" s="3"/>
      <c r="C1" s="3"/>
      <c r="D1" s="3"/>
      <c r="E1" s="3"/>
      <c r="F1" s="3"/>
      <c r="G1" s="3"/>
      <c r="H1" s="3"/>
      <c r="I1" s="3"/>
      <c r="J1" s="3"/>
      <c r="K1" s="3"/>
      <c r="L1" s="30"/>
      <c r="M1" s="3"/>
    </row>
    <row r="2" spans="1:47" s="18" customFormat="1" ht="23.25" customHeight="1">
      <c r="A2" s="3"/>
      <c r="B2" s="3"/>
      <c r="C2" s="3"/>
      <c r="D2" s="3"/>
      <c r="E2" s="3"/>
      <c r="F2" s="3"/>
      <c r="G2" s="3"/>
      <c r="H2" s="3"/>
      <c r="I2" s="3"/>
      <c r="J2" s="3"/>
      <c r="K2" s="3"/>
      <c r="L2" s="142" t="s">
        <v>170</v>
      </c>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204"/>
      <c r="AM2" s="204"/>
      <c r="AN2" s="204"/>
      <c r="AO2" s="204"/>
    </row>
    <row r="3" spans="1:47" s="18" customFormat="1" ht="23.25" customHeight="1">
      <c r="A3" s="145" t="s">
        <v>167</v>
      </c>
      <c r="B3" s="134"/>
      <c r="C3" s="134"/>
      <c r="D3" s="134"/>
      <c r="E3" s="134"/>
      <c r="F3" s="134"/>
      <c r="G3" s="134"/>
      <c r="H3" s="134"/>
      <c r="I3" s="46"/>
      <c r="J3" s="46"/>
      <c r="K3" s="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204"/>
      <c r="AM3" s="204"/>
      <c r="AN3" s="204"/>
      <c r="AO3" s="204"/>
    </row>
    <row r="4" spans="1:47" ht="23.25" customHeight="1">
      <c r="A4" s="21"/>
      <c r="B4" s="22"/>
      <c r="C4" s="22"/>
      <c r="D4" s="22"/>
      <c r="E4" s="22"/>
      <c r="F4" s="21"/>
      <c r="G4" s="23"/>
      <c r="H4" s="24"/>
      <c r="I4" s="24"/>
      <c r="J4" s="24"/>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204"/>
      <c r="AM4" s="204"/>
      <c r="AN4" s="204"/>
      <c r="AO4" s="204"/>
    </row>
    <row r="5" spans="1:47" ht="23.25" customHeight="1">
      <c r="A5" s="21" t="s">
        <v>109</v>
      </c>
      <c r="B5" s="22"/>
      <c r="C5" s="22"/>
      <c r="D5" s="22"/>
      <c r="E5" s="22"/>
      <c r="G5" s="23"/>
      <c r="H5" s="24"/>
      <c r="I5" s="24"/>
      <c r="J5" s="24"/>
      <c r="L5" s="37" t="s">
        <v>90</v>
      </c>
    </row>
    <row r="6" spans="1:47" ht="23.25" customHeight="1">
      <c r="A6" s="146" t="s">
        <v>95</v>
      </c>
      <c r="B6" s="147"/>
      <c r="C6" s="147"/>
      <c r="D6" s="147"/>
      <c r="E6" s="147"/>
      <c r="F6" s="147"/>
      <c r="G6" s="147"/>
      <c r="H6" s="148"/>
      <c r="I6" s="49"/>
      <c r="J6" s="49"/>
    </row>
    <row r="7" spans="1:47" ht="30.75" customHeight="1">
      <c r="A7" s="45" t="s">
        <v>96</v>
      </c>
      <c r="B7" s="149" t="s">
        <v>97</v>
      </c>
      <c r="C7" s="150"/>
      <c r="D7" s="151"/>
      <c r="E7" s="149" t="s">
        <v>33</v>
      </c>
      <c r="F7" s="170"/>
      <c r="G7" s="149" t="s">
        <v>39</v>
      </c>
      <c r="H7" s="170"/>
      <c r="I7" s="149" t="s">
        <v>157</v>
      </c>
      <c r="J7" s="170"/>
      <c r="M7" s="25"/>
      <c r="N7" s="142" t="s">
        <v>125</v>
      </c>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56"/>
      <c r="AQ7" s="56"/>
      <c r="AR7" s="56"/>
      <c r="AS7" s="56"/>
      <c r="AT7" s="56"/>
      <c r="AU7" s="56"/>
    </row>
    <row r="8" spans="1:47" ht="23.25" customHeight="1">
      <c r="A8" s="51"/>
      <c r="B8" s="125"/>
      <c r="C8" s="126"/>
      <c r="D8" s="127"/>
      <c r="E8" s="136"/>
      <c r="F8" s="137"/>
      <c r="G8" s="140"/>
      <c r="H8" s="141"/>
      <c r="I8" s="138">
        <f>IF(E8='（選択リスト）'!$C$3,$L$37,IF(E8='（選択リスト）'!$C$4,$L$38,IF(E8='（選択リスト）'!$C$5,$L$39,IF(E8='（選択リスト）'!$C$6,$L$40,IF(E8='（選択リスト）'!$C$7,$L$41,IF(E8='（選択リスト）'!$C$8,$L$42,IF(E8='（選択リスト）'!$C$9,$L$43,IF(E8='（選択リスト）'!$C$10,$L$44,0))))))))</f>
        <v>0</v>
      </c>
      <c r="J8" s="139"/>
      <c r="L8" s="31">
        <v>1</v>
      </c>
      <c r="M8" s="55"/>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56"/>
      <c r="AQ8" s="56"/>
      <c r="AR8" s="56"/>
      <c r="AS8" s="56"/>
      <c r="AT8" s="56"/>
      <c r="AU8" s="56"/>
    </row>
    <row r="9" spans="1:47" ht="23.25" customHeight="1">
      <c r="A9" s="51"/>
      <c r="B9" s="125"/>
      <c r="C9" s="126"/>
      <c r="D9" s="127"/>
      <c r="E9" s="136"/>
      <c r="F9" s="137"/>
      <c r="G9" s="140"/>
      <c r="H9" s="141"/>
      <c r="I9" s="138">
        <f>IF(E9='（選択リスト）'!$C$3,$L$37,IF(E9='（選択リスト）'!$C$4,$L$38,IF(E9='（選択リスト）'!$C$5,$L$39,IF(E9='（選択リスト）'!$C$6,$L$40,IF(E9='（選択リスト）'!$C$7,$L$41,IF(E9='（選択リスト）'!$C$8,$L$42,IF(E9='（選択リスト）'!$C$9,$L$43,IF(E9='（選択リスト）'!$C$10,$L$44,0))))))))</f>
        <v>0</v>
      </c>
      <c r="J9" s="139"/>
      <c r="L9" s="31">
        <v>2</v>
      </c>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row>
    <row r="10" spans="1:47" ht="23.25" customHeight="1">
      <c r="A10" s="51"/>
      <c r="B10" s="125"/>
      <c r="C10" s="126"/>
      <c r="D10" s="127"/>
      <c r="E10" s="136"/>
      <c r="F10" s="137"/>
      <c r="G10" s="140"/>
      <c r="H10" s="141"/>
      <c r="I10" s="138">
        <f>IF(E10='（選択リスト）'!$C$3,$L$37,IF(E10='（選択リスト）'!$C$4,$L$38,IF(E10='（選択リスト）'!$C$5,$L$39,IF(E10='（選択リスト）'!$C$6,$L$40,IF(E10='（選択リスト）'!$C$7,$L$41,IF(E10='（選択リスト）'!$C$8,$L$42,IF(E10='（選択リスト）'!$C$9,$L$43,IF(E10='（選択リスト）'!$C$10,$L$44,0))))))))</f>
        <v>0</v>
      </c>
      <c r="J10" s="139"/>
      <c r="L10" s="31">
        <v>3</v>
      </c>
      <c r="N10" s="142" t="s">
        <v>126</v>
      </c>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row>
    <row r="11" spans="1:47" ht="23.25" customHeight="1">
      <c r="A11" s="51"/>
      <c r="B11" s="125"/>
      <c r="C11" s="126"/>
      <c r="D11" s="127"/>
      <c r="E11" s="136"/>
      <c r="F11" s="137"/>
      <c r="G11" s="140"/>
      <c r="H11" s="141"/>
      <c r="I11" s="138">
        <f>IF(E11='（選択リスト）'!$C$3,$L$37,IF(E11='（選択リスト）'!$C$4,$L$38,IF(E11='（選択リスト）'!$C$5,$L$39,IF(E11='（選択リスト）'!$C$6,$L$40,IF(E11='（選択リスト）'!$C$7,$L$41,IF(E11='（選択リスト）'!$C$8,$L$42,IF(E11='（選択リスト）'!$C$9,$L$43,IF(E11='（選択リスト）'!$C$10,$L$44,0))))))))</f>
        <v>0</v>
      </c>
      <c r="J11" s="139"/>
      <c r="L11" s="31">
        <v>4</v>
      </c>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row>
    <row r="12" spans="1:47" ht="23.25" customHeight="1">
      <c r="A12" s="51"/>
      <c r="B12" s="125"/>
      <c r="C12" s="126"/>
      <c r="D12" s="127"/>
      <c r="E12" s="136"/>
      <c r="F12" s="137"/>
      <c r="G12" s="140"/>
      <c r="H12" s="141"/>
      <c r="I12" s="138">
        <f>IF(E12='（選択リスト）'!$C$3,$L$37,IF(E12='（選択リスト）'!$C$4,$L$38,IF(E12='（選択リスト）'!$C$5,$L$39,IF(E12='（選択リスト）'!$C$6,$L$40,IF(E12='（選択リスト）'!$C$7,$L$41,IF(E12='（選択リスト）'!$C$8,$L$42,IF(E12='（選択リスト）'!$C$9,$L$43,IF(E12='（選択リスト）'!$C$10,$L$44,0))))))))</f>
        <v>0</v>
      </c>
      <c r="J12" s="139"/>
      <c r="L12" s="31">
        <v>5</v>
      </c>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row>
    <row r="13" spans="1:47" ht="23.25" customHeight="1">
      <c r="A13" s="51"/>
      <c r="B13" s="125"/>
      <c r="C13" s="126"/>
      <c r="D13" s="127"/>
      <c r="E13" s="136"/>
      <c r="F13" s="137"/>
      <c r="G13" s="140"/>
      <c r="H13" s="141"/>
      <c r="I13" s="138">
        <f>IF(E13='（選択リスト）'!$C$3,$L$37,IF(E13='（選択リスト）'!$C$4,$L$38,IF(E13='（選択リスト）'!$C$5,$L$39,IF(E13='（選択リスト）'!$C$6,$L$40,IF(E13='（選択リスト）'!$C$7,$L$41,IF(E13='（選択リスト）'!$C$8,$L$42,IF(E13='（選択リスト）'!$C$9,$L$43,IF(E13='（選択リスト）'!$C$10,$L$44,0))))))))</f>
        <v>0</v>
      </c>
      <c r="J13" s="139"/>
      <c r="L13" s="31">
        <v>6</v>
      </c>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row>
    <row r="14" spans="1:47" ht="23.25" customHeight="1">
      <c r="A14" s="51"/>
      <c r="B14" s="125"/>
      <c r="C14" s="126"/>
      <c r="D14" s="127"/>
      <c r="E14" s="136"/>
      <c r="F14" s="137"/>
      <c r="G14" s="140"/>
      <c r="H14" s="141"/>
      <c r="I14" s="138">
        <f>IF(E14='（選択リスト）'!$C$3,$L$37,IF(E14='（選択リスト）'!$C$4,$L$38,IF(E14='（選択リスト）'!$C$5,$L$39,IF(E14='（選択リスト）'!$C$6,$L$40,IF(E14='（選択リスト）'!$C$7,$L$41,IF(E14='（選択リスト）'!$C$8,$L$42,IF(E14='（選択リスト）'!$C$9,$L$43,IF(E14='（選択リスト）'!$C$10,$L$44,0))))))))</f>
        <v>0</v>
      </c>
      <c r="J14" s="139"/>
      <c r="L14" s="31">
        <v>7</v>
      </c>
      <c r="N14" s="57" t="s">
        <v>127</v>
      </c>
      <c r="O14" s="191" t="s">
        <v>120</v>
      </c>
      <c r="P14" s="150"/>
      <c r="Q14" s="150"/>
      <c r="R14" s="150"/>
      <c r="S14" s="150"/>
      <c r="T14" s="150"/>
      <c r="U14" s="150"/>
      <c r="V14" s="151"/>
      <c r="W14" s="196" t="s">
        <v>33</v>
      </c>
      <c r="X14" s="197"/>
      <c r="Y14" s="198"/>
      <c r="Z14" s="182" t="s">
        <v>39</v>
      </c>
      <c r="AA14" s="183"/>
      <c r="AB14" s="183"/>
      <c r="AC14" s="183"/>
      <c r="AD14" s="183"/>
      <c r="AE14" s="183"/>
      <c r="AF14" s="183"/>
      <c r="AG14" s="184"/>
      <c r="AH14" s="196" t="s">
        <v>40</v>
      </c>
      <c r="AI14" s="197"/>
      <c r="AJ14" s="197"/>
      <c r="AK14" s="197"/>
      <c r="AL14" s="197"/>
      <c r="AM14" s="197"/>
      <c r="AN14" s="197"/>
      <c r="AO14" s="198"/>
    </row>
    <row r="15" spans="1:47" ht="23.25" customHeight="1">
      <c r="A15" s="51"/>
      <c r="B15" s="125"/>
      <c r="C15" s="126"/>
      <c r="D15" s="127"/>
      <c r="E15" s="136"/>
      <c r="F15" s="137"/>
      <c r="G15" s="140"/>
      <c r="H15" s="141"/>
      <c r="I15" s="138">
        <f>IF(E15='（選択リスト）'!$C$3,$L$37,IF(E15='（選択リスト）'!$C$4,$L$38,IF(E15='（選択リスト）'!$C$5,$L$39,IF(E15='（選択リスト）'!$C$6,$L$40,IF(E15='（選択リスト）'!$C$7,$L$41,IF(E15='（選択リスト）'!$C$8,$L$42,IF(E15='（選択リスト）'!$C$9,$L$43,IF(E15='（選択リスト）'!$C$10,$L$44,0))))))))</f>
        <v>0</v>
      </c>
      <c r="J15" s="139"/>
      <c r="L15" s="31">
        <v>8</v>
      </c>
      <c r="N15" s="180"/>
      <c r="O15" s="186" t="s">
        <v>128</v>
      </c>
      <c r="P15" s="192"/>
      <c r="Q15" s="192"/>
      <c r="R15" s="192"/>
      <c r="S15" s="192"/>
      <c r="T15" s="192"/>
      <c r="U15" s="192"/>
      <c r="V15" s="193"/>
      <c r="W15" s="185" t="s">
        <v>37</v>
      </c>
      <c r="X15" s="186"/>
      <c r="Y15" s="187"/>
      <c r="Z15" s="185" t="s">
        <v>129</v>
      </c>
      <c r="AA15" s="186"/>
      <c r="AB15" s="186"/>
      <c r="AC15" s="186"/>
      <c r="AD15" s="186"/>
      <c r="AE15" s="186"/>
      <c r="AF15" s="186"/>
      <c r="AG15" s="187"/>
      <c r="AH15" s="185" t="s">
        <v>169</v>
      </c>
      <c r="AI15" s="199"/>
      <c r="AJ15" s="199"/>
      <c r="AK15" s="199"/>
      <c r="AL15" s="199"/>
      <c r="AM15" s="199"/>
      <c r="AN15" s="199"/>
      <c r="AO15" s="200"/>
    </row>
    <row r="16" spans="1:47" ht="23.25" customHeight="1">
      <c r="A16" s="51"/>
      <c r="B16" s="125"/>
      <c r="C16" s="126"/>
      <c r="D16" s="127"/>
      <c r="E16" s="136"/>
      <c r="F16" s="137"/>
      <c r="G16" s="140"/>
      <c r="H16" s="141"/>
      <c r="I16" s="138">
        <f>IF(E16='（選択リスト）'!$C$3,$L$37,IF(E16='（選択リスト）'!$C$4,$L$38,IF(E16='（選択リスト）'!$C$5,$L$39,IF(E16='（選択リスト）'!$C$6,$L$40,IF(E16='（選択リスト）'!$C$7,$L$41,IF(E16='（選択リスト）'!$C$8,$L$42,IF(E16='（選択リスト）'!$C$9,$L$43,IF(E16='（選択リスト）'!$C$10,$L$44,0))))))))</f>
        <v>0</v>
      </c>
      <c r="J16" s="139"/>
      <c r="L16" s="31">
        <v>9</v>
      </c>
      <c r="N16" s="181"/>
      <c r="O16" s="194"/>
      <c r="P16" s="194"/>
      <c r="Q16" s="194"/>
      <c r="R16" s="194"/>
      <c r="S16" s="194"/>
      <c r="T16" s="194"/>
      <c r="U16" s="194"/>
      <c r="V16" s="195"/>
      <c r="W16" s="188"/>
      <c r="X16" s="189"/>
      <c r="Y16" s="190"/>
      <c r="Z16" s="188"/>
      <c r="AA16" s="189"/>
      <c r="AB16" s="189"/>
      <c r="AC16" s="189"/>
      <c r="AD16" s="189"/>
      <c r="AE16" s="189"/>
      <c r="AF16" s="189"/>
      <c r="AG16" s="190"/>
      <c r="AH16" s="201"/>
      <c r="AI16" s="202"/>
      <c r="AJ16" s="202"/>
      <c r="AK16" s="202"/>
      <c r="AL16" s="202"/>
      <c r="AM16" s="202"/>
      <c r="AN16" s="202"/>
      <c r="AO16" s="203"/>
    </row>
    <row r="17" spans="1:12" ht="23.25" customHeight="1">
      <c r="A17" s="51"/>
      <c r="B17" s="125"/>
      <c r="C17" s="126"/>
      <c r="D17" s="127"/>
      <c r="E17" s="136"/>
      <c r="F17" s="137"/>
      <c r="G17" s="140"/>
      <c r="H17" s="141"/>
      <c r="I17" s="138">
        <f>IF(E17='（選択リスト）'!$C$3,$L$37,IF(E17='（選択リスト）'!$C$4,$L$38,IF(E17='（選択リスト）'!$C$5,$L$39,IF(E17='（選択リスト）'!$C$6,$L$40,IF(E17='（選択リスト）'!$C$7,$L$41,IF(E17='（選択リスト）'!$C$8,$L$42,IF(E17='（選択リスト）'!$C$9,$L$43,IF(E17='（選択リスト）'!$C$10,$L$44,0))))))))</f>
        <v>0</v>
      </c>
      <c r="J17" s="139"/>
      <c r="L17" s="31">
        <v>10</v>
      </c>
    </row>
    <row r="18" spans="1:12" ht="23.25" customHeight="1">
      <c r="A18" s="51"/>
      <c r="B18" s="125"/>
      <c r="C18" s="126"/>
      <c r="D18" s="127"/>
      <c r="E18" s="136"/>
      <c r="F18" s="137"/>
      <c r="G18" s="140"/>
      <c r="H18" s="141"/>
      <c r="I18" s="138">
        <f>IF(E18='（選択リスト）'!$C$3,$L$37,IF(E18='（選択リスト）'!$C$4,$L$38,IF(E18='（選択リスト）'!$C$5,$L$39,IF(E18='（選択リスト）'!$C$6,$L$40,IF(E18='（選択リスト）'!$C$7,$L$41,IF(E18='（選択リスト）'!$C$8,$L$42,IF(E18='（選択リスト）'!$C$9,$L$43,IF(E18='（選択リスト）'!$C$10,$L$44,0))))))))</f>
        <v>0</v>
      </c>
      <c r="J18" s="139"/>
      <c r="L18" s="31">
        <v>11</v>
      </c>
    </row>
    <row r="19" spans="1:12" ht="23.25" customHeight="1">
      <c r="A19" s="51"/>
      <c r="B19" s="125"/>
      <c r="C19" s="126"/>
      <c r="D19" s="127"/>
      <c r="E19" s="136"/>
      <c r="F19" s="137"/>
      <c r="G19" s="140"/>
      <c r="H19" s="141"/>
      <c r="I19" s="138">
        <f>IF(E19='（選択リスト）'!$C$3,$L$37,IF(E19='（選択リスト）'!$C$4,$L$38,IF(E19='（選択リスト）'!$C$5,$L$39,IF(E19='（選択リスト）'!$C$6,$L$40,IF(E19='（選択リスト）'!$C$7,$L$41,IF(E19='（選択リスト）'!$C$8,$L$42,IF(E19='（選択リスト）'!$C$9,$L$43,IF(E19='（選択リスト）'!$C$10,$L$44,0))))))))</f>
        <v>0</v>
      </c>
      <c r="J19" s="139"/>
      <c r="L19" s="31">
        <v>12</v>
      </c>
    </row>
    <row r="20" spans="1:12" ht="23.25" customHeight="1">
      <c r="A20" s="51"/>
      <c r="B20" s="125"/>
      <c r="C20" s="126"/>
      <c r="D20" s="127"/>
      <c r="E20" s="136"/>
      <c r="F20" s="137"/>
      <c r="G20" s="140"/>
      <c r="H20" s="141"/>
      <c r="I20" s="138">
        <f>IF(E20='（選択リスト）'!$C$3,$L$37,IF(E20='（選択リスト）'!$C$4,$L$38,IF(E20='（選択リスト）'!$C$5,$L$39,IF(E20='（選択リスト）'!$C$6,$L$40,IF(E20='（選択リスト）'!$C$7,$L$41,IF(E20='（選択リスト）'!$C$8,$L$42,IF(E20='（選択リスト）'!$C$9,$L$43,IF(E20='（選択リスト）'!$C$10,$L$44,0))))))))</f>
        <v>0</v>
      </c>
      <c r="J20" s="139"/>
      <c r="L20" s="31">
        <v>13</v>
      </c>
    </row>
    <row r="21" spans="1:12" ht="23.25" customHeight="1">
      <c r="A21" s="51"/>
      <c r="B21" s="125"/>
      <c r="C21" s="126"/>
      <c r="D21" s="127"/>
      <c r="E21" s="136"/>
      <c r="F21" s="137"/>
      <c r="G21" s="140"/>
      <c r="H21" s="141"/>
      <c r="I21" s="138">
        <f>IF(E21='（選択リスト）'!$C$3,$L$37,IF(E21='（選択リスト）'!$C$4,$L$38,IF(E21='（選択リスト）'!$C$5,$L$39,IF(E21='（選択リスト）'!$C$6,$L$40,IF(E21='（選択リスト）'!$C$7,$L$41,IF(E21='（選択リスト）'!$C$8,$L$42,IF(E21='（選択リスト）'!$C$9,$L$43,IF(E21='（選択リスト）'!$C$10,$L$44,0))))))))</f>
        <v>0</v>
      </c>
      <c r="J21" s="139"/>
      <c r="L21" s="31">
        <v>14</v>
      </c>
    </row>
    <row r="22" spans="1:12" ht="23.25" customHeight="1">
      <c r="A22" s="51"/>
      <c r="B22" s="125"/>
      <c r="C22" s="126"/>
      <c r="D22" s="127"/>
      <c r="E22" s="136"/>
      <c r="F22" s="137"/>
      <c r="G22" s="140"/>
      <c r="H22" s="141"/>
      <c r="I22" s="138">
        <f>IF(E22='（選択リスト）'!$C$3,$L$37,IF(E22='（選択リスト）'!$C$4,$L$38,IF(E22='（選択リスト）'!$C$5,$L$39,IF(E22='（選択リスト）'!$C$6,$L$40,IF(E22='（選択リスト）'!$C$7,$L$41,IF(E22='（選択リスト）'!$C$8,$L$42,IF(E22='（選択リスト）'!$C$9,$L$43,IF(E22='（選択リスト）'!$C$10,$L$44,0))))))))</f>
        <v>0</v>
      </c>
      <c r="J22" s="139"/>
      <c r="L22" s="31">
        <v>15</v>
      </c>
    </row>
    <row r="23" spans="1:12" ht="23.25" customHeight="1">
      <c r="A23" s="51"/>
      <c r="B23" s="125"/>
      <c r="C23" s="126"/>
      <c r="D23" s="127"/>
      <c r="E23" s="136"/>
      <c r="F23" s="137"/>
      <c r="G23" s="140"/>
      <c r="H23" s="141"/>
      <c r="I23" s="138">
        <f>IF(E23='（選択リスト）'!$C$3,$L$37,IF(E23='（選択リスト）'!$C$4,$L$38,IF(E23='（選択リスト）'!$C$5,$L$39,IF(E23='（選択リスト）'!$C$6,$L$40,IF(E23='（選択リスト）'!$C$7,$L$41,IF(E23='（選択リスト）'!$C$8,$L$42,IF(E23='（選択リスト）'!$C$9,$L$43,IF(E23='（選択リスト）'!$C$10,$L$44,0))))))))</f>
        <v>0</v>
      </c>
      <c r="J23" s="139"/>
      <c r="L23" s="31">
        <v>16</v>
      </c>
    </row>
    <row r="24" spans="1:12" ht="23.25" customHeight="1">
      <c r="A24" s="51"/>
      <c r="B24" s="125"/>
      <c r="C24" s="126"/>
      <c r="D24" s="127"/>
      <c r="E24" s="136"/>
      <c r="F24" s="137"/>
      <c r="G24" s="140"/>
      <c r="H24" s="141"/>
      <c r="I24" s="138">
        <f>IF(E24='（選択リスト）'!$C$3,$L$37,IF(E24='（選択リスト）'!$C$4,$L$38,IF(E24='（選択リスト）'!$C$5,$L$39,IF(E24='（選択リスト）'!$C$6,$L$40,IF(E24='（選択リスト）'!$C$7,$L$41,IF(E24='（選択リスト）'!$C$8,$L$42,IF(E24='（選択リスト）'!$C$9,$L$43,IF(E24='（選択リスト）'!$C$10,$L$44,0))))))))</f>
        <v>0</v>
      </c>
      <c r="J24" s="139"/>
      <c r="L24" s="31">
        <v>17</v>
      </c>
    </row>
    <row r="25" spans="1:12" ht="23.25" customHeight="1">
      <c r="A25" s="51"/>
      <c r="B25" s="125"/>
      <c r="C25" s="126"/>
      <c r="D25" s="127"/>
      <c r="E25" s="136"/>
      <c r="F25" s="137"/>
      <c r="G25" s="140"/>
      <c r="H25" s="141"/>
      <c r="I25" s="138">
        <f>IF(E25='（選択リスト）'!$C$3,$L$37,IF(E25='（選択リスト）'!$C$4,$L$38,IF(E25='（選択リスト）'!$C$5,$L$39,IF(E25='（選択リスト）'!$C$6,$L$40,IF(E25='（選択リスト）'!$C$7,$L$41,IF(E25='（選択リスト）'!$C$8,$L$42,IF(E25='（選択リスト）'!$C$9,$L$43,IF(E25='（選択リスト）'!$C$10,$L$44,0))))))))</f>
        <v>0</v>
      </c>
      <c r="J25" s="139"/>
      <c r="L25" s="31">
        <v>18</v>
      </c>
    </row>
    <row r="26" spans="1:12" ht="23.25" customHeight="1">
      <c r="A26" s="51"/>
      <c r="B26" s="125"/>
      <c r="C26" s="126"/>
      <c r="D26" s="127"/>
      <c r="E26" s="136"/>
      <c r="F26" s="137"/>
      <c r="G26" s="140"/>
      <c r="H26" s="141"/>
      <c r="I26" s="138">
        <f>IF(E26='（選択リスト）'!$C$3,$L$37,IF(E26='（選択リスト）'!$C$4,$L$38,IF(E26='（選択リスト）'!$C$5,$L$39,IF(E26='（選択リスト）'!$C$6,$L$40,IF(E26='（選択リスト）'!$C$7,$L$41,IF(E26='（選択リスト）'!$C$8,$L$42,IF(E26='（選択リスト）'!$C$9,$L$43,IF(E26='（選択リスト）'!$C$10,$L$44,0))))))))</f>
        <v>0</v>
      </c>
      <c r="J26" s="139"/>
      <c r="L26" s="31">
        <v>19</v>
      </c>
    </row>
    <row r="27" spans="1:12" ht="23.25" customHeight="1">
      <c r="A27" s="51"/>
      <c r="B27" s="125"/>
      <c r="C27" s="126"/>
      <c r="D27" s="127"/>
      <c r="E27" s="136"/>
      <c r="F27" s="137"/>
      <c r="G27" s="140"/>
      <c r="H27" s="141"/>
      <c r="I27" s="138">
        <f>IF(E27='（選択リスト）'!$C$3,$L$37,IF(E27='（選択リスト）'!$C$4,$L$38,IF(E27='（選択リスト）'!$C$5,$L$39,IF(E27='（選択リスト）'!$C$6,$L$40,IF(E27='（選択リスト）'!$C$7,$L$41,IF(E27='（選択リスト）'!$C$8,$L$42,IF(E27='（選択リスト）'!$C$9,$L$43,IF(E27='（選択リスト）'!$C$10,$L$44,0))))))))</f>
        <v>0</v>
      </c>
      <c r="J27" s="139"/>
      <c r="L27" s="31">
        <v>20</v>
      </c>
    </row>
    <row r="28" spans="1:12" ht="23.25" customHeight="1">
      <c r="A28" s="171" t="s">
        <v>98</v>
      </c>
      <c r="B28" s="172"/>
      <c r="C28" s="172"/>
      <c r="D28" s="172"/>
      <c r="E28" s="172"/>
      <c r="F28" s="172"/>
      <c r="G28" s="172"/>
      <c r="H28" s="173"/>
      <c r="I28" s="138">
        <f>SUM(I8:I27)</f>
        <v>0</v>
      </c>
      <c r="J28" s="139"/>
    </row>
    <row r="29" spans="1:12" ht="23.25" customHeight="1">
      <c r="A29" s="59"/>
      <c r="B29" s="59"/>
      <c r="C29" s="59"/>
      <c r="D29" s="59"/>
      <c r="E29" s="59"/>
      <c r="F29" s="59"/>
      <c r="G29" s="59"/>
      <c r="H29" s="59"/>
      <c r="I29" s="60"/>
      <c r="J29" s="60"/>
    </row>
    <row r="30" spans="1:12" ht="23.25" customHeight="1">
      <c r="A30" s="61"/>
      <c r="B30" s="61"/>
      <c r="C30" s="61"/>
      <c r="D30" s="61"/>
      <c r="E30" s="61"/>
      <c r="F30" s="61"/>
      <c r="G30" s="61"/>
      <c r="H30" s="61"/>
      <c r="I30" s="62"/>
      <c r="J30" s="62"/>
    </row>
    <row r="31" spans="1:12" ht="23.25" customHeight="1">
      <c r="A31" s="61"/>
      <c r="B31" s="61"/>
      <c r="C31" s="61"/>
      <c r="D31" s="61"/>
      <c r="E31" s="61"/>
      <c r="F31" s="61"/>
      <c r="G31" s="61"/>
      <c r="H31" s="61"/>
      <c r="I31" s="62"/>
      <c r="J31" s="62"/>
    </row>
    <row r="32" spans="1:12" ht="19.5" customHeight="1">
      <c r="A32" s="61"/>
      <c r="B32" s="61"/>
      <c r="C32" s="61"/>
      <c r="D32" s="61"/>
      <c r="E32" s="61"/>
      <c r="F32" s="61"/>
      <c r="G32" s="61"/>
      <c r="H32" s="61"/>
      <c r="I32" s="62"/>
      <c r="J32" s="62"/>
    </row>
    <row r="33" spans="1:22" s="18" customFormat="1" ht="23.25" customHeight="1">
      <c r="A33" s="3"/>
      <c r="B33" s="3"/>
      <c r="C33" s="3"/>
      <c r="D33" s="3"/>
      <c r="E33" s="3"/>
      <c r="F33" s="3"/>
      <c r="G33" s="3"/>
      <c r="H33" s="3"/>
      <c r="I33" s="3"/>
      <c r="J33" s="3"/>
      <c r="K33" s="3"/>
      <c r="L33" s="30"/>
      <c r="M33" s="3"/>
      <c r="V33" s="48"/>
    </row>
    <row r="34" spans="1:22" ht="23.25" customHeight="1">
      <c r="A34" s="19" t="s">
        <v>108</v>
      </c>
      <c r="B34" s="19"/>
      <c r="C34" s="19"/>
      <c r="D34" s="19"/>
      <c r="E34" s="19"/>
      <c r="F34" s="19"/>
      <c r="G34" s="19"/>
      <c r="H34" s="19"/>
      <c r="I34" s="19"/>
      <c r="J34" s="19"/>
    </row>
    <row r="35" spans="1:22" ht="36" customHeight="1">
      <c r="A35" s="162" t="s">
        <v>117</v>
      </c>
      <c r="B35" s="124"/>
      <c r="C35" s="124"/>
      <c r="D35" s="124"/>
      <c r="E35" s="124"/>
      <c r="F35" s="124"/>
      <c r="G35" s="124"/>
      <c r="H35" s="124"/>
      <c r="I35" s="147"/>
      <c r="J35" s="147"/>
    </row>
    <row r="36" spans="1:22" ht="23.25" customHeight="1">
      <c r="A36" s="167" t="s">
        <v>33</v>
      </c>
      <c r="B36" s="168"/>
      <c r="C36" s="161" t="s">
        <v>110</v>
      </c>
      <c r="D36" s="129"/>
      <c r="E36" s="129"/>
      <c r="F36" s="130"/>
      <c r="G36" s="161" t="s">
        <v>156</v>
      </c>
      <c r="H36" s="129"/>
      <c r="I36" s="129"/>
      <c r="J36" s="130"/>
      <c r="L36" s="133" t="s">
        <v>34</v>
      </c>
      <c r="M36" s="134"/>
      <c r="N36" s="134"/>
      <c r="O36" s="134"/>
      <c r="P36" s="134"/>
      <c r="Q36" s="134"/>
    </row>
    <row r="37" spans="1:22" ht="36.75" customHeight="1">
      <c r="A37" s="169" t="s">
        <v>147</v>
      </c>
      <c r="B37" s="98"/>
      <c r="C37" s="128">
        <f>COUNTIF($E$8:$E$27,'（選択リスト）'!C3)</f>
        <v>0</v>
      </c>
      <c r="D37" s="129"/>
      <c r="E37" s="129"/>
      <c r="F37" s="130"/>
      <c r="G37" s="163">
        <f>SUMIF($E$8:$E$27,'（選択リスト）'!C3,$I$8:$I$27)</f>
        <v>0</v>
      </c>
      <c r="H37" s="164"/>
      <c r="I37" s="165"/>
      <c r="J37" s="166"/>
      <c r="L37" s="131">
        <v>13000</v>
      </c>
      <c r="M37" s="132"/>
      <c r="N37" s="132"/>
      <c r="O37" s="132"/>
      <c r="P37" s="132"/>
      <c r="Q37" s="132"/>
    </row>
    <row r="38" spans="1:22" ht="35.25" customHeight="1">
      <c r="A38" s="169" t="s">
        <v>148</v>
      </c>
      <c r="B38" s="98"/>
      <c r="C38" s="128">
        <f>COUNTIF($E$8:$E$27,'（選択リスト）'!C4)</f>
        <v>0</v>
      </c>
      <c r="D38" s="129"/>
      <c r="E38" s="129"/>
      <c r="F38" s="130"/>
      <c r="G38" s="163">
        <f>SUMIF($E$8:$E$27,'（選択リスト）'!C4,$I$8:$I$27)</f>
        <v>0</v>
      </c>
      <c r="H38" s="164"/>
      <c r="I38" s="165"/>
      <c r="J38" s="166"/>
      <c r="L38" s="131">
        <v>20000</v>
      </c>
      <c r="M38" s="132"/>
      <c r="N38" s="132"/>
      <c r="O38" s="132"/>
      <c r="P38" s="132"/>
      <c r="Q38" s="132"/>
      <c r="R38" s="47"/>
      <c r="S38" s="47"/>
      <c r="T38" s="47"/>
      <c r="U38" s="47"/>
    </row>
    <row r="39" spans="1:22" ht="36.75" customHeight="1">
      <c r="A39" s="169" t="s">
        <v>149</v>
      </c>
      <c r="B39" s="98"/>
      <c r="C39" s="128">
        <f>COUNTIF($E$8:$E$27,'（選択リスト）'!C5)</f>
        <v>0</v>
      </c>
      <c r="D39" s="129"/>
      <c r="E39" s="129"/>
      <c r="F39" s="130"/>
      <c r="G39" s="163">
        <f>SUMIF($E$8:$E$27,'（選択リスト）'!C5,$I$8:$I$27)</f>
        <v>0</v>
      </c>
      <c r="H39" s="164"/>
      <c r="I39" s="165"/>
      <c r="J39" s="166"/>
      <c r="L39" s="131">
        <v>21000</v>
      </c>
      <c r="M39" s="132"/>
      <c r="N39" s="132"/>
      <c r="O39" s="132"/>
      <c r="P39" s="132"/>
      <c r="Q39" s="132"/>
    </row>
    <row r="40" spans="1:22" ht="35.25" customHeight="1">
      <c r="A40" s="169" t="s">
        <v>152</v>
      </c>
      <c r="B40" s="98"/>
      <c r="C40" s="128">
        <f>COUNTIF($E$8:$E$27,'（選択リスト）'!C6)</f>
        <v>0</v>
      </c>
      <c r="D40" s="129"/>
      <c r="E40" s="129"/>
      <c r="F40" s="130"/>
      <c r="G40" s="163">
        <f>SUMIF($E$8:$E$27,'（選択リスト）'!C6,$I$8:$I$27)</f>
        <v>0</v>
      </c>
      <c r="H40" s="164"/>
      <c r="I40" s="165"/>
      <c r="J40" s="166"/>
      <c r="L40" s="131">
        <v>70000</v>
      </c>
      <c r="M40" s="132"/>
      <c r="N40" s="132"/>
      <c r="O40" s="132"/>
      <c r="P40" s="132"/>
      <c r="Q40" s="132"/>
      <c r="R40" s="58"/>
      <c r="S40" s="58"/>
      <c r="T40" s="58"/>
      <c r="U40" s="58"/>
    </row>
    <row r="41" spans="1:22" ht="35.25" customHeight="1">
      <c r="A41" s="169" t="s">
        <v>153</v>
      </c>
      <c r="B41" s="98"/>
      <c r="C41" s="128">
        <f>COUNTIF($E$8:$E$27,'（選択リスト）'!C7)</f>
        <v>0</v>
      </c>
      <c r="D41" s="129"/>
      <c r="E41" s="129"/>
      <c r="F41" s="130"/>
      <c r="G41" s="163">
        <f>SUMIF($E$8:$E$27,'（選択リスト）'!C7,$I$8:$I$27)</f>
        <v>0</v>
      </c>
      <c r="H41" s="164"/>
      <c r="I41" s="165"/>
      <c r="J41" s="166"/>
      <c r="L41" s="131">
        <v>234000</v>
      </c>
      <c r="M41" s="132"/>
      <c r="N41" s="132"/>
      <c r="O41" s="132"/>
      <c r="P41" s="132"/>
      <c r="Q41" s="132"/>
      <c r="R41" s="58"/>
      <c r="S41" s="58"/>
      <c r="T41" s="58"/>
      <c r="U41" s="58"/>
    </row>
    <row r="42" spans="1:22" ht="23.25" customHeight="1">
      <c r="A42" s="135" t="s">
        <v>35</v>
      </c>
      <c r="B42" s="98"/>
      <c r="C42" s="128">
        <f>COUNTIF($E$8:$E$27,'（選択リスト）'!C8)</f>
        <v>0</v>
      </c>
      <c r="D42" s="129"/>
      <c r="E42" s="129"/>
      <c r="F42" s="130"/>
      <c r="G42" s="163">
        <f>SUMIF($E$8:$E$27,'（選択リスト）'!C8,$I$8:$I$27)</f>
        <v>0</v>
      </c>
      <c r="H42" s="164"/>
      <c r="I42" s="165"/>
      <c r="J42" s="166"/>
      <c r="L42" s="131">
        <v>17000</v>
      </c>
      <c r="M42" s="132"/>
      <c r="N42" s="132"/>
      <c r="O42" s="132"/>
      <c r="P42" s="132"/>
      <c r="Q42" s="132"/>
    </row>
    <row r="43" spans="1:22" ht="23.25" customHeight="1">
      <c r="A43" s="135" t="s">
        <v>36</v>
      </c>
      <c r="B43" s="98"/>
      <c r="C43" s="128">
        <f>COUNTIF($E$8:$E$27,'（選択リスト）'!C9)</f>
        <v>0</v>
      </c>
      <c r="D43" s="129"/>
      <c r="E43" s="129"/>
      <c r="F43" s="130"/>
      <c r="G43" s="163">
        <f>SUMIF($E$8:$E$27,'（選択リスト）'!C9,$I$8:$I$27)</f>
        <v>0</v>
      </c>
      <c r="H43" s="164"/>
      <c r="I43" s="165"/>
      <c r="J43" s="166"/>
      <c r="L43" s="131">
        <v>22000</v>
      </c>
      <c r="M43" s="132"/>
      <c r="N43" s="132"/>
      <c r="O43" s="132"/>
      <c r="P43" s="132"/>
      <c r="Q43" s="132"/>
    </row>
    <row r="44" spans="1:22" ht="23.25" customHeight="1">
      <c r="A44" s="135" t="s">
        <v>37</v>
      </c>
      <c r="B44" s="98"/>
      <c r="C44" s="128">
        <f>COUNTIF($E$8:$E$27,'（選択リスト）'!C10)</f>
        <v>0</v>
      </c>
      <c r="D44" s="129"/>
      <c r="E44" s="129"/>
      <c r="F44" s="130"/>
      <c r="G44" s="163">
        <f>SUMIF($E$8:$E$27,'（選択リスト）'!C10,$I$8:$I$27)</f>
        <v>0</v>
      </c>
      <c r="H44" s="164"/>
      <c r="I44" s="165"/>
      <c r="J44" s="166"/>
      <c r="L44" s="131">
        <v>11000</v>
      </c>
      <c r="M44" s="132"/>
      <c r="N44" s="132"/>
      <c r="O44" s="132"/>
      <c r="P44" s="132"/>
      <c r="Q44" s="132"/>
    </row>
    <row r="45" spans="1:22" ht="23.25" customHeight="1">
      <c r="A45" s="135" t="s">
        <v>94</v>
      </c>
      <c r="B45" s="98"/>
      <c r="C45" s="128">
        <f>SUM(C37:F44)</f>
        <v>0</v>
      </c>
      <c r="D45" s="129"/>
      <c r="E45" s="129"/>
      <c r="F45" s="130"/>
      <c r="G45" s="163">
        <f>SUM(G37:H44)</f>
        <v>0</v>
      </c>
      <c r="H45" s="164"/>
      <c r="I45" s="165"/>
      <c r="J45" s="166"/>
      <c r="L45" s="54" t="str">
        <f>IF(G45&gt;=J72,"〇","×")</f>
        <v>〇</v>
      </c>
      <c r="M45" s="20" t="s">
        <v>123</v>
      </c>
    </row>
    <row r="46" spans="1:22" ht="22.5" customHeight="1"/>
    <row r="47" spans="1:22" ht="22.5" customHeight="1"/>
    <row r="48" spans="1:22" ht="22.5" customHeight="1">
      <c r="A48" s="20" t="s">
        <v>92</v>
      </c>
    </row>
    <row r="49" spans="1:34" ht="22.5" customHeight="1">
      <c r="A49" s="123" t="s">
        <v>119</v>
      </c>
      <c r="B49" s="124"/>
      <c r="C49" s="124"/>
      <c r="D49" s="124"/>
      <c r="E49" s="124"/>
      <c r="F49" s="124"/>
      <c r="G49" s="124"/>
      <c r="H49" s="124"/>
      <c r="I49" s="50"/>
      <c r="J49" s="50"/>
    </row>
    <row r="50" spans="1:34" ht="32.25" customHeight="1">
      <c r="A50" s="157" t="s">
        <v>120</v>
      </c>
      <c r="B50" s="174" t="s">
        <v>171</v>
      </c>
      <c r="C50" s="175"/>
      <c r="D50" s="175"/>
      <c r="E50" s="175"/>
      <c r="F50" s="175"/>
      <c r="G50" s="176"/>
      <c r="H50" s="157" t="s">
        <v>122</v>
      </c>
      <c r="I50" s="159" t="s">
        <v>159</v>
      </c>
      <c r="J50" s="159" t="s">
        <v>158</v>
      </c>
      <c r="L50" s="120" t="s">
        <v>124</v>
      </c>
      <c r="M50" s="121"/>
      <c r="N50" s="121"/>
      <c r="O50" s="121"/>
      <c r="P50" s="121"/>
      <c r="Q50" s="121"/>
      <c r="R50" s="121"/>
      <c r="S50" s="121"/>
      <c r="T50" s="121"/>
      <c r="U50" s="121"/>
      <c r="V50" s="121"/>
      <c r="W50" s="121"/>
      <c r="X50" s="121"/>
      <c r="Y50" s="121"/>
      <c r="Z50" s="121"/>
      <c r="AA50" s="121"/>
      <c r="AB50" s="121"/>
      <c r="AC50" s="121"/>
      <c r="AD50" s="121"/>
      <c r="AE50" s="121"/>
      <c r="AF50" s="121"/>
      <c r="AG50" s="122"/>
      <c r="AH50" s="122"/>
    </row>
    <row r="51" spans="1:34" ht="31.5" customHeight="1">
      <c r="A51" s="158"/>
      <c r="B51" s="177" t="s">
        <v>93</v>
      </c>
      <c r="C51" s="151"/>
      <c r="D51" s="177" t="s">
        <v>121</v>
      </c>
      <c r="E51" s="151"/>
      <c r="F51" s="177" t="s">
        <v>172</v>
      </c>
      <c r="G51" s="151"/>
      <c r="H51" s="158"/>
      <c r="I51" s="160"/>
      <c r="J51" s="160"/>
      <c r="L51" s="121"/>
      <c r="M51" s="121"/>
      <c r="N51" s="121"/>
      <c r="O51" s="121"/>
      <c r="P51" s="121"/>
      <c r="Q51" s="121"/>
      <c r="R51" s="121"/>
      <c r="S51" s="121"/>
      <c r="T51" s="121"/>
      <c r="U51" s="121"/>
      <c r="V51" s="121"/>
      <c r="W51" s="121"/>
      <c r="X51" s="121"/>
      <c r="Y51" s="121"/>
      <c r="Z51" s="121"/>
      <c r="AA51" s="121"/>
      <c r="AB51" s="121"/>
      <c r="AC51" s="121"/>
      <c r="AD51" s="121"/>
      <c r="AE51" s="121"/>
      <c r="AF51" s="121"/>
      <c r="AG51" s="122"/>
      <c r="AH51" s="122"/>
    </row>
    <row r="52" spans="1:34" ht="24.9" customHeight="1">
      <c r="A52" s="53" t="str">
        <f>IF(B8&lt;&gt;"",B8,"")</f>
        <v/>
      </c>
      <c r="B52" s="178"/>
      <c r="C52" s="166"/>
      <c r="D52" s="178"/>
      <c r="E52" s="166"/>
      <c r="F52" s="179"/>
      <c r="G52" s="166"/>
      <c r="H52" s="52">
        <f>SUM(B52:G52)</f>
        <v>0</v>
      </c>
      <c r="I52" s="52">
        <f>IF(I8&lt;&gt;"",I8,"")</f>
        <v>0</v>
      </c>
      <c r="J52" s="52">
        <f t="shared" ref="J52:J71" si="0">ROUNDDOWN(IF(H52*0.05&gt;=I52,I52,H52*0.05),-3)</f>
        <v>0</v>
      </c>
      <c r="L52" s="31">
        <v>1</v>
      </c>
      <c r="N52" s="20" t="str">
        <f t="shared" ref="N52:N55" si="1">IF(I52&lt;J52,"×","")</f>
        <v/>
      </c>
    </row>
    <row r="53" spans="1:34" ht="24.9" customHeight="1">
      <c r="A53" s="53" t="str">
        <f t="shared" ref="A53:A71" si="2">IF(B9&lt;&gt;"",B9,"")</f>
        <v/>
      </c>
      <c r="B53" s="178"/>
      <c r="C53" s="166"/>
      <c r="D53" s="178"/>
      <c r="E53" s="166"/>
      <c r="F53" s="179"/>
      <c r="G53" s="166"/>
      <c r="H53" s="52">
        <f t="shared" ref="H53:H71" si="3">SUM(B53:G53)</f>
        <v>0</v>
      </c>
      <c r="I53" s="52">
        <f t="shared" ref="I53:I71" si="4">IF(I9&lt;&gt;"",I9,"")</f>
        <v>0</v>
      </c>
      <c r="J53" s="52">
        <f t="shared" si="0"/>
        <v>0</v>
      </c>
      <c r="L53" s="31">
        <v>2</v>
      </c>
      <c r="N53" s="20" t="str">
        <f t="shared" si="1"/>
        <v/>
      </c>
    </row>
    <row r="54" spans="1:34" ht="24.9" customHeight="1">
      <c r="A54" s="53" t="str">
        <f t="shared" si="2"/>
        <v/>
      </c>
      <c r="B54" s="178"/>
      <c r="C54" s="166"/>
      <c r="D54" s="178"/>
      <c r="E54" s="166"/>
      <c r="F54" s="179"/>
      <c r="G54" s="166"/>
      <c r="H54" s="52">
        <f t="shared" si="3"/>
        <v>0</v>
      </c>
      <c r="I54" s="52">
        <f t="shared" si="4"/>
        <v>0</v>
      </c>
      <c r="J54" s="52">
        <f t="shared" si="0"/>
        <v>0</v>
      </c>
      <c r="L54" s="31">
        <v>3</v>
      </c>
      <c r="N54" s="20" t="str">
        <f t="shared" si="1"/>
        <v/>
      </c>
    </row>
    <row r="55" spans="1:34" ht="24.9" customHeight="1">
      <c r="A55" s="53" t="str">
        <f t="shared" si="2"/>
        <v/>
      </c>
      <c r="B55" s="178"/>
      <c r="C55" s="166"/>
      <c r="D55" s="178"/>
      <c r="E55" s="166"/>
      <c r="F55" s="179"/>
      <c r="G55" s="166"/>
      <c r="H55" s="52">
        <f t="shared" si="3"/>
        <v>0</v>
      </c>
      <c r="I55" s="52">
        <f t="shared" si="4"/>
        <v>0</v>
      </c>
      <c r="J55" s="52">
        <f t="shared" si="0"/>
        <v>0</v>
      </c>
      <c r="L55" s="31">
        <v>4</v>
      </c>
      <c r="N55" s="20" t="str">
        <f t="shared" si="1"/>
        <v/>
      </c>
    </row>
    <row r="56" spans="1:34" ht="24.9" customHeight="1">
      <c r="A56" s="53" t="str">
        <f t="shared" si="2"/>
        <v/>
      </c>
      <c r="B56" s="178"/>
      <c r="C56" s="166"/>
      <c r="D56" s="178"/>
      <c r="E56" s="166"/>
      <c r="F56" s="179"/>
      <c r="G56" s="166"/>
      <c r="H56" s="52">
        <f t="shared" si="3"/>
        <v>0</v>
      </c>
      <c r="I56" s="52">
        <f t="shared" si="4"/>
        <v>0</v>
      </c>
      <c r="J56" s="52">
        <f t="shared" si="0"/>
        <v>0</v>
      </c>
      <c r="L56" s="31">
        <v>5</v>
      </c>
      <c r="N56" s="20" t="str">
        <f>IF(I56&lt;J56,"×","")</f>
        <v/>
      </c>
    </row>
    <row r="57" spans="1:34" ht="24.9" customHeight="1">
      <c r="A57" s="53" t="str">
        <f t="shared" si="2"/>
        <v/>
      </c>
      <c r="B57" s="178"/>
      <c r="C57" s="166"/>
      <c r="D57" s="178"/>
      <c r="E57" s="166"/>
      <c r="F57" s="179"/>
      <c r="G57" s="166"/>
      <c r="H57" s="52">
        <f t="shared" si="3"/>
        <v>0</v>
      </c>
      <c r="I57" s="52">
        <f t="shared" si="4"/>
        <v>0</v>
      </c>
      <c r="J57" s="52">
        <f t="shared" si="0"/>
        <v>0</v>
      </c>
      <c r="L57" s="31">
        <v>6</v>
      </c>
      <c r="N57" s="20" t="str">
        <f t="shared" ref="N57:N71" si="5">IF(I57&lt;J57,"×","")</f>
        <v/>
      </c>
    </row>
    <row r="58" spans="1:34" ht="24.9" customHeight="1">
      <c r="A58" s="53" t="str">
        <f t="shared" si="2"/>
        <v/>
      </c>
      <c r="B58" s="178"/>
      <c r="C58" s="166"/>
      <c r="D58" s="178"/>
      <c r="E58" s="166"/>
      <c r="F58" s="179"/>
      <c r="G58" s="166"/>
      <c r="H58" s="52">
        <f t="shared" si="3"/>
        <v>0</v>
      </c>
      <c r="I58" s="52">
        <f t="shared" si="4"/>
        <v>0</v>
      </c>
      <c r="J58" s="52">
        <f t="shared" si="0"/>
        <v>0</v>
      </c>
      <c r="L58" s="31">
        <v>7</v>
      </c>
      <c r="N58" s="20" t="str">
        <f t="shared" si="5"/>
        <v/>
      </c>
    </row>
    <row r="59" spans="1:34" ht="24.9" customHeight="1">
      <c r="A59" s="53" t="str">
        <f t="shared" si="2"/>
        <v/>
      </c>
      <c r="B59" s="178"/>
      <c r="C59" s="166"/>
      <c r="D59" s="178"/>
      <c r="E59" s="166"/>
      <c r="F59" s="179"/>
      <c r="G59" s="166"/>
      <c r="H59" s="52">
        <f>SUM(B59:G59)</f>
        <v>0</v>
      </c>
      <c r="I59" s="52">
        <f t="shared" si="4"/>
        <v>0</v>
      </c>
      <c r="J59" s="52">
        <f t="shared" si="0"/>
        <v>0</v>
      </c>
      <c r="L59" s="31">
        <v>8</v>
      </c>
      <c r="N59" s="20" t="str">
        <f t="shared" si="5"/>
        <v/>
      </c>
    </row>
    <row r="60" spans="1:34" ht="24.9" customHeight="1">
      <c r="A60" s="53" t="str">
        <f t="shared" si="2"/>
        <v/>
      </c>
      <c r="B60" s="178"/>
      <c r="C60" s="166"/>
      <c r="D60" s="178"/>
      <c r="E60" s="166"/>
      <c r="F60" s="179"/>
      <c r="G60" s="166"/>
      <c r="H60" s="52">
        <f t="shared" si="3"/>
        <v>0</v>
      </c>
      <c r="I60" s="52">
        <f t="shared" si="4"/>
        <v>0</v>
      </c>
      <c r="J60" s="52">
        <f t="shared" si="0"/>
        <v>0</v>
      </c>
      <c r="L60" s="31">
        <v>9</v>
      </c>
      <c r="N60" s="20" t="str">
        <f t="shared" si="5"/>
        <v/>
      </c>
    </row>
    <row r="61" spans="1:34" ht="24.9" customHeight="1">
      <c r="A61" s="53" t="str">
        <f t="shared" si="2"/>
        <v/>
      </c>
      <c r="B61" s="178"/>
      <c r="C61" s="166"/>
      <c r="D61" s="178"/>
      <c r="E61" s="166"/>
      <c r="F61" s="179"/>
      <c r="G61" s="166"/>
      <c r="H61" s="52">
        <f t="shared" si="3"/>
        <v>0</v>
      </c>
      <c r="I61" s="52">
        <f t="shared" si="4"/>
        <v>0</v>
      </c>
      <c r="J61" s="52">
        <f t="shared" si="0"/>
        <v>0</v>
      </c>
      <c r="L61" s="31">
        <v>10</v>
      </c>
      <c r="N61" s="20" t="str">
        <f t="shared" si="5"/>
        <v/>
      </c>
    </row>
    <row r="62" spans="1:34" ht="24.9" customHeight="1">
      <c r="A62" s="53" t="str">
        <f t="shared" si="2"/>
        <v/>
      </c>
      <c r="B62" s="178"/>
      <c r="C62" s="166"/>
      <c r="D62" s="178"/>
      <c r="E62" s="166"/>
      <c r="F62" s="179"/>
      <c r="G62" s="166"/>
      <c r="H62" s="52">
        <f t="shared" si="3"/>
        <v>0</v>
      </c>
      <c r="I62" s="52">
        <f t="shared" si="4"/>
        <v>0</v>
      </c>
      <c r="J62" s="52">
        <f t="shared" si="0"/>
        <v>0</v>
      </c>
      <c r="L62" s="31">
        <v>11</v>
      </c>
      <c r="N62" s="20" t="str">
        <f t="shared" si="5"/>
        <v/>
      </c>
    </row>
    <row r="63" spans="1:34" ht="24.9" customHeight="1">
      <c r="A63" s="53" t="str">
        <f t="shared" si="2"/>
        <v/>
      </c>
      <c r="B63" s="178"/>
      <c r="C63" s="166"/>
      <c r="D63" s="178"/>
      <c r="E63" s="166"/>
      <c r="F63" s="179"/>
      <c r="G63" s="166"/>
      <c r="H63" s="52">
        <f t="shared" si="3"/>
        <v>0</v>
      </c>
      <c r="I63" s="52">
        <f t="shared" si="4"/>
        <v>0</v>
      </c>
      <c r="J63" s="52">
        <f t="shared" si="0"/>
        <v>0</v>
      </c>
      <c r="L63" s="31">
        <v>12</v>
      </c>
      <c r="N63" s="20" t="str">
        <f t="shared" si="5"/>
        <v/>
      </c>
    </row>
    <row r="64" spans="1:34" ht="24.9" customHeight="1">
      <c r="A64" s="53" t="str">
        <f t="shared" si="2"/>
        <v/>
      </c>
      <c r="B64" s="178"/>
      <c r="C64" s="166"/>
      <c r="D64" s="178"/>
      <c r="E64" s="166"/>
      <c r="F64" s="179"/>
      <c r="G64" s="166"/>
      <c r="H64" s="52">
        <f t="shared" si="3"/>
        <v>0</v>
      </c>
      <c r="I64" s="52">
        <f t="shared" si="4"/>
        <v>0</v>
      </c>
      <c r="J64" s="52">
        <f t="shared" si="0"/>
        <v>0</v>
      </c>
      <c r="L64" s="31">
        <v>13</v>
      </c>
      <c r="N64" s="20" t="str">
        <f t="shared" si="5"/>
        <v/>
      </c>
    </row>
    <row r="65" spans="1:14" ht="24.9" customHeight="1">
      <c r="A65" s="53" t="str">
        <f t="shared" si="2"/>
        <v/>
      </c>
      <c r="B65" s="178"/>
      <c r="C65" s="166"/>
      <c r="D65" s="178"/>
      <c r="E65" s="166"/>
      <c r="F65" s="179"/>
      <c r="G65" s="166"/>
      <c r="H65" s="52">
        <f>SUM(B65:G65)</f>
        <v>0</v>
      </c>
      <c r="I65" s="52">
        <f t="shared" si="4"/>
        <v>0</v>
      </c>
      <c r="J65" s="52">
        <f t="shared" si="0"/>
        <v>0</v>
      </c>
      <c r="L65" s="31">
        <v>14</v>
      </c>
      <c r="N65" s="20" t="str">
        <f t="shared" si="5"/>
        <v/>
      </c>
    </row>
    <row r="66" spans="1:14" ht="24.9" customHeight="1">
      <c r="A66" s="53" t="str">
        <f t="shared" si="2"/>
        <v/>
      </c>
      <c r="B66" s="178"/>
      <c r="C66" s="166"/>
      <c r="D66" s="178"/>
      <c r="E66" s="166"/>
      <c r="F66" s="179"/>
      <c r="G66" s="166"/>
      <c r="H66" s="52">
        <f t="shared" si="3"/>
        <v>0</v>
      </c>
      <c r="I66" s="52">
        <f t="shared" si="4"/>
        <v>0</v>
      </c>
      <c r="J66" s="52">
        <f t="shared" si="0"/>
        <v>0</v>
      </c>
      <c r="L66" s="31">
        <v>15</v>
      </c>
      <c r="N66" s="20" t="str">
        <f t="shared" si="5"/>
        <v/>
      </c>
    </row>
    <row r="67" spans="1:14" ht="24.9" customHeight="1">
      <c r="A67" s="53" t="str">
        <f t="shared" si="2"/>
        <v/>
      </c>
      <c r="B67" s="178"/>
      <c r="C67" s="166"/>
      <c r="D67" s="178"/>
      <c r="E67" s="166"/>
      <c r="F67" s="179"/>
      <c r="G67" s="166"/>
      <c r="H67" s="52">
        <f t="shared" si="3"/>
        <v>0</v>
      </c>
      <c r="I67" s="52">
        <f t="shared" si="4"/>
        <v>0</v>
      </c>
      <c r="J67" s="52">
        <f t="shared" si="0"/>
        <v>0</v>
      </c>
      <c r="L67" s="31">
        <v>16</v>
      </c>
      <c r="N67" s="20" t="str">
        <f t="shared" si="5"/>
        <v/>
      </c>
    </row>
    <row r="68" spans="1:14" ht="24.9" customHeight="1">
      <c r="A68" s="53" t="str">
        <f t="shared" si="2"/>
        <v/>
      </c>
      <c r="B68" s="178"/>
      <c r="C68" s="166"/>
      <c r="D68" s="178"/>
      <c r="E68" s="166"/>
      <c r="F68" s="179"/>
      <c r="G68" s="166"/>
      <c r="H68" s="52">
        <f t="shared" si="3"/>
        <v>0</v>
      </c>
      <c r="I68" s="52">
        <f t="shared" si="4"/>
        <v>0</v>
      </c>
      <c r="J68" s="52">
        <f t="shared" si="0"/>
        <v>0</v>
      </c>
      <c r="L68" s="31">
        <v>17</v>
      </c>
      <c r="N68" s="20" t="str">
        <f t="shared" si="5"/>
        <v/>
      </c>
    </row>
    <row r="69" spans="1:14" ht="24.9" customHeight="1">
      <c r="A69" s="53" t="str">
        <f t="shared" si="2"/>
        <v/>
      </c>
      <c r="B69" s="178"/>
      <c r="C69" s="166"/>
      <c r="D69" s="178"/>
      <c r="E69" s="166"/>
      <c r="F69" s="179"/>
      <c r="G69" s="166"/>
      <c r="H69" s="52">
        <f t="shared" si="3"/>
        <v>0</v>
      </c>
      <c r="I69" s="52">
        <f t="shared" si="4"/>
        <v>0</v>
      </c>
      <c r="J69" s="52">
        <f t="shared" si="0"/>
        <v>0</v>
      </c>
      <c r="L69" s="31">
        <v>18</v>
      </c>
      <c r="N69" s="20" t="str">
        <f t="shared" si="5"/>
        <v/>
      </c>
    </row>
    <row r="70" spans="1:14" ht="24.9" customHeight="1">
      <c r="A70" s="53" t="str">
        <f t="shared" si="2"/>
        <v/>
      </c>
      <c r="B70" s="178"/>
      <c r="C70" s="166"/>
      <c r="D70" s="178"/>
      <c r="E70" s="166"/>
      <c r="F70" s="179"/>
      <c r="G70" s="166"/>
      <c r="H70" s="52">
        <f t="shared" si="3"/>
        <v>0</v>
      </c>
      <c r="I70" s="52">
        <f t="shared" si="4"/>
        <v>0</v>
      </c>
      <c r="J70" s="52">
        <f t="shared" si="0"/>
        <v>0</v>
      </c>
      <c r="L70" s="31">
        <v>19</v>
      </c>
      <c r="N70" s="20" t="str">
        <f t="shared" si="5"/>
        <v/>
      </c>
    </row>
    <row r="71" spans="1:14" ht="24.9" customHeight="1">
      <c r="A71" s="53" t="str">
        <f t="shared" si="2"/>
        <v/>
      </c>
      <c r="B71" s="178"/>
      <c r="C71" s="166"/>
      <c r="D71" s="178"/>
      <c r="E71" s="166"/>
      <c r="F71" s="179"/>
      <c r="G71" s="166"/>
      <c r="H71" s="52">
        <f t="shared" si="3"/>
        <v>0</v>
      </c>
      <c r="I71" s="52">
        <f t="shared" si="4"/>
        <v>0</v>
      </c>
      <c r="J71" s="52">
        <f t="shared" si="0"/>
        <v>0</v>
      </c>
      <c r="L71" s="31">
        <v>20</v>
      </c>
      <c r="N71" s="20" t="str">
        <f t="shared" si="5"/>
        <v/>
      </c>
    </row>
    <row r="72" spans="1:14" ht="24.9" customHeight="1">
      <c r="A72" s="152" t="s">
        <v>98</v>
      </c>
      <c r="B72" s="153"/>
      <c r="C72" s="153"/>
      <c r="D72" s="153"/>
      <c r="E72" s="153"/>
      <c r="F72" s="153"/>
      <c r="G72" s="154"/>
      <c r="H72" s="52">
        <f>SUM(H52:H71)</f>
        <v>0</v>
      </c>
      <c r="I72" s="52">
        <f t="shared" ref="I72" si="6">SUM(I52:I71)</f>
        <v>0</v>
      </c>
      <c r="J72" s="52">
        <f>SUM(J52:J71)</f>
        <v>0</v>
      </c>
      <c r="L72" s="54" t="str">
        <f>IF(G45&gt;=J72,"〇","×")</f>
        <v>〇</v>
      </c>
      <c r="M72" s="20" t="s">
        <v>123</v>
      </c>
    </row>
    <row r="73" spans="1:14" ht="22.5" customHeight="1">
      <c r="A73" s="155" t="s">
        <v>173</v>
      </c>
      <c r="B73" s="156"/>
      <c r="C73" s="156"/>
      <c r="D73" s="156"/>
      <c r="E73" s="156"/>
      <c r="F73" s="156"/>
      <c r="G73" s="156"/>
      <c r="H73" s="156"/>
      <c r="I73" s="156"/>
      <c r="J73" s="156"/>
      <c r="L73" s="20"/>
    </row>
    <row r="74" spans="1:14" ht="22.5" customHeight="1">
      <c r="A74" s="144"/>
      <c r="B74" s="144"/>
      <c r="C74" s="144"/>
      <c r="D74" s="144"/>
      <c r="E74" s="144"/>
      <c r="F74" s="144"/>
      <c r="G74" s="144"/>
      <c r="H74" s="144"/>
      <c r="I74" s="144"/>
      <c r="J74" s="144"/>
      <c r="L74" s="20"/>
    </row>
    <row r="75" spans="1:14" ht="22.5" customHeight="1">
      <c r="A75" s="144"/>
      <c r="B75" s="144"/>
      <c r="C75" s="144"/>
      <c r="D75" s="144"/>
      <c r="E75" s="144"/>
      <c r="F75" s="144"/>
      <c r="G75" s="144"/>
      <c r="H75" s="144"/>
      <c r="I75" s="144"/>
      <c r="J75" s="144"/>
      <c r="L75" s="20"/>
    </row>
    <row r="76" spans="1:14" ht="22.5" customHeight="1">
      <c r="L76" s="20"/>
    </row>
    <row r="77" spans="1:14" ht="22.5" customHeight="1">
      <c r="L77" s="20"/>
    </row>
    <row r="78" spans="1:14" ht="22.5" customHeight="1">
      <c r="L78" s="20"/>
    </row>
    <row r="79" spans="1:14" ht="22.5" customHeight="1">
      <c r="L79" s="20"/>
    </row>
    <row r="80" spans="1:14" ht="22.5" customHeight="1">
      <c r="L80" s="20"/>
    </row>
  </sheetData>
  <sheetProtection sheet="1" objects="1" scenarios="1"/>
  <mergeCells count="212">
    <mergeCell ref="B70:C70"/>
    <mergeCell ref="D70:E70"/>
    <mergeCell ref="F70:G70"/>
    <mergeCell ref="B71:C71"/>
    <mergeCell ref="D71:E71"/>
    <mergeCell ref="F71:G71"/>
    <mergeCell ref="B67:C67"/>
    <mergeCell ref="D67:E67"/>
    <mergeCell ref="F67:G67"/>
    <mergeCell ref="B68:C68"/>
    <mergeCell ref="D68:E68"/>
    <mergeCell ref="F68:G68"/>
    <mergeCell ref="B69:C69"/>
    <mergeCell ref="D69:E69"/>
    <mergeCell ref="F69:G69"/>
    <mergeCell ref="B64:C64"/>
    <mergeCell ref="D64:E64"/>
    <mergeCell ref="F64:G64"/>
    <mergeCell ref="B65:C65"/>
    <mergeCell ref="D65:E65"/>
    <mergeCell ref="F65:G65"/>
    <mergeCell ref="B66:C66"/>
    <mergeCell ref="D66:E66"/>
    <mergeCell ref="F66:G66"/>
    <mergeCell ref="D60:E60"/>
    <mergeCell ref="F60:G60"/>
    <mergeCell ref="B61:C61"/>
    <mergeCell ref="D61:E61"/>
    <mergeCell ref="F61:G61"/>
    <mergeCell ref="B62:C62"/>
    <mergeCell ref="D62:E62"/>
    <mergeCell ref="F62:G62"/>
    <mergeCell ref="B63:C63"/>
    <mergeCell ref="D63:E63"/>
    <mergeCell ref="F63:G63"/>
    <mergeCell ref="A73:J75"/>
    <mergeCell ref="A45:B45"/>
    <mergeCell ref="C45:F45"/>
    <mergeCell ref="G45:J45"/>
    <mergeCell ref="A49:H49"/>
    <mergeCell ref="A50:A51"/>
    <mergeCell ref="H50:H51"/>
    <mergeCell ref="I50:I51"/>
    <mergeCell ref="J50:J51"/>
    <mergeCell ref="B50:G50"/>
    <mergeCell ref="B51:C51"/>
    <mergeCell ref="D51:E51"/>
    <mergeCell ref="F51:G51"/>
    <mergeCell ref="B52:C52"/>
    <mergeCell ref="D52:E52"/>
    <mergeCell ref="F52:G52"/>
    <mergeCell ref="B53:C53"/>
    <mergeCell ref="D53:E53"/>
    <mergeCell ref="F53:G53"/>
    <mergeCell ref="B54:C54"/>
    <mergeCell ref="D54:E54"/>
    <mergeCell ref="F54:G54"/>
    <mergeCell ref="F59:G59"/>
    <mergeCell ref="B60:C60"/>
    <mergeCell ref="A43:B43"/>
    <mergeCell ref="C43:F43"/>
    <mergeCell ref="G43:J43"/>
    <mergeCell ref="L43:Q43"/>
    <mergeCell ref="A44:B44"/>
    <mergeCell ref="C44:F44"/>
    <mergeCell ref="G44:J44"/>
    <mergeCell ref="L44:Q44"/>
    <mergeCell ref="A72:G72"/>
    <mergeCell ref="L50:AH51"/>
    <mergeCell ref="B55:C55"/>
    <mergeCell ref="D55:E55"/>
    <mergeCell ref="F55:G55"/>
    <mergeCell ref="B56:C56"/>
    <mergeCell ref="D56:E56"/>
    <mergeCell ref="F56:G56"/>
    <mergeCell ref="B57:C57"/>
    <mergeCell ref="D57:E57"/>
    <mergeCell ref="F57:G57"/>
    <mergeCell ref="B58:C58"/>
    <mergeCell ref="D58:E58"/>
    <mergeCell ref="F58:G58"/>
    <mergeCell ref="B59:C59"/>
    <mergeCell ref="D59:E59"/>
    <mergeCell ref="A42:B42"/>
    <mergeCell ref="C42:F42"/>
    <mergeCell ref="G42:J42"/>
    <mergeCell ref="L42:Q42"/>
    <mergeCell ref="A39:B39"/>
    <mergeCell ref="C39:F39"/>
    <mergeCell ref="G39:J39"/>
    <mergeCell ref="L39:Q39"/>
    <mergeCell ref="A40:B40"/>
    <mergeCell ref="C40:F40"/>
    <mergeCell ref="G40:J40"/>
    <mergeCell ref="L40:Q40"/>
    <mergeCell ref="A41:B41"/>
    <mergeCell ref="C41:F41"/>
    <mergeCell ref="G41:J41"/>
    <mergeCell ref="L41:Q41"/>
    <mergeCell ref="A36:B36"/>
    <mergeCell ref="C36:F36"/>
    <mergeCell ref="G36:J36"/>
    <mergeCell ref="L36:Q36"/>
    <mergeCell ref="A37:B37"/>
    <mergeCell ref="C37:F37"/>
    <mergeCell ref="G37:J37"/>
    <mergeCell ref="L37:Q37"/>
    <mergeCell ref="A38:B38"/>
    <mergeCell ref="C38:F38"/>
    <mergeCell ref="G38:J38"/>
    <mergeCell ref="L38:Q38"/>
    <mergeCell ref="A35:J35"/>
    <mergeCell ref="B24:D24"/>
    <mergeCell ref="B25:D25"/>
    <mergeCell ref="B26:D26"/>
    <mergeCell ref="B27:D27"/>
    <mergeCell ref="E24:F24"/>
    <mergeCell ref="G24:H24"/>
    <mergeCell ref="I24:J24"/>
    <mergeCell ref="E25:F25"/>
    <mergeCell ref="E27:F27"/>
    <mergeCell ref="G27:H27"/>
    <mergeCell ref="I27:J27"/>
    <mergeCell ref="A28:H28"/>
    <mergeCell ref="I28:J28"/>
    <mergeCell ref="G25:H25"/>
    <mergeCell ref="I25:J25"/>
    <mergeCell ref="E26:F26"/>
    <mergeCell ref="G26:H26"/>
    <mergeCell ref="I26:J26"/>
    <mergeCell ref="B21:D21"/>
    <mergeCell ref="B22:D22"/>
    <mergeCell ref="B23:D23"/>
    <mergeCell ref="E21:F21"/>
    <mergeCell ref="G21:H21"/>
    <mergeCell ref="I21:J21"/>
    <mergeCell ref="E22:F22"/>
    <mergeCell ref="G22:H22"/>
    <mergeCell ref="I22:J22"/>
    <mergeCell ref="E23:F23"/>
    <mergeCell ref="G23:H23"/>
    <mergeCell ref="I23:J23"/>
    <mergeCell ref="B15:D15"/>
    <mergeCell ref="L2:AO4"/>
    <mergeCell ref="A3:H3"/>
    <mergeCell ref="A6:H6"/>
    <mergeCell ref="B7:D7"/>
    <mergeCell ref="B8:D8"/>
    <mergeCell ref="B9:D9"/>
    <mergeCell ref="B10:D10"/>
    <mergeCell ref="B11:D11"/>
    <mergeCell ref="B12:D12"/>
    <mergeCell ref="G10:H10"/>
    <mergeCell ref="I10:J10"/>
    <mergeCell ref="E7:F7"/>
    <mergeCell ref="G7:H7"/>
    <mergeCell ref="I7:J7"/>
    <mergeCell ref="E8:F8"/>
    <mergeCell ref="G8:H8"/>
    <mergeCell ref="I8:J8"/>
    <mergeCell ref="E9:F9"/>
    <mergeCell ref="G9:H9"/>
    <mergeCell ref="I9:J9"/>
    <mergeCell ref="E10:F10"/>
    <mergeCell ref="E11:F11"/>
    <mergeCell ref="G11:H11"/>
    <mergeCell ref="I11:J11"/>
    <mergeCell ref="E12:F12"/>
    <mergeCell ref="G12:H12"/>
    <mergeCell ref="I12:J12"/>
    <mergeCell ref="B13:D13"/>
    <mergeCell ref="B14:D14"/>
    <mergeCell ref="E13:F13"/>
    <mergeCell ref="G13:H13"/>
    <mergeCell ref="I13:J13"/>
    <mergeCell ref="E14:F14"/>
    <mergeCell ref="G14:H14"/>
    <mergeCell ref="I14:J14"/>
    <mergeCell ref="Z14:AG14"/>
    <mergeCell ref="W15:Y16"/>
    <mergeCell ref="Z15:AG16"/>
    <mergeCell ref="O14:V14"/>
    <mergeCell ref="O15:V16"/>
    <mergeCell ref="W14:Y14"/>
    <mergeCell ref="N7:AO9"/>
    <mergeCell ref="N10:AO13"/>
    <mergeCell ref="AH14:AO14"/>
    <mergeCell ref="AH15:AO16"/>
    <mergeCell ref="E17:F17"/>
    <mergeCell ref="G17:H17"/>
    <mergeCell ref="I17:J17"/>
    <mergeCell ref="B18:D18"/>
    <mergeCell ref="B19:D19"/>
    <mergeCell ref="B20:D20"/>
    <mergeCell ref="E18:F18"/>
    <mergeCell ref="G18:H18"/>
    <mergeCell ref="N15:N16"/>
    <mergeCell ref="B16:D16"/>
    <mergeCell ref="B17:D17"/>
    <mergeCell ref="E15:F15"/>
    <mergeCell ref="G15:H15"/>
    <mergeCell ref="I15:J15"/>
    <mergeCell ref="I18:J18"/>
    <mergeCell ref="E19:F19"/>
    <mergeCell ref="G19:H19"/>
    <mergeCell ref="I19:J19"/>
    <mergeCell ref="E20:F20"/>
    <mergeCell ref="G20:H20"/>
    <mergeCell ref="I20:J20"/>
    <mergeCell ref="E16:F16"/>
    <mergeCell ref="G16:H16"/>
    <mergeCell ref="I16:J16"/>
  </mergeCells>
  <phoneticPr fontId="3"/>
  <pageMargins left="0.7" right="0.7" top="0.75" bottom="0.75" header="0.3" footer="0.3"/>
  <pageSetup paperSize="9" scale="72" orientation="portrait" r:id="rId1"/>
  <rowBreaks count="1" manualBreakCount="1">
    <brk id="32"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2AF999D5-3B8B-4223-BC33-54C7A68395A5}">
          <x14:formula1>
            <xm:f>'（選択リスト）'!$C$3:$C$10</xm:f>
          </x14:formula1>
          <xm:sqref>E8:F27</xm:sqref>
        </x14:dataValidation>
        <x14:dataValidation type="list" errorStyle="warning" showInputMessage="1" showErrorMessage="1" xr:uid="{D7813F40-5247-473E-B110-28DD1DD245D4}">
          <x14:formula1>
            <xm:f>'（選択リスト）'!$E$3:$E$25</xm:f>
          </x14:formula1>
          <xm:sqref>G8:H27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6B116-E5F7-42AD-B4ED-BCCD3E5BB038}">
  <sheetPr>
    <pageSetUpPr fitToPage="1"/>
  </sheetPr>
  <dimension ref="A1:J20"/>
  <sheetViews>
    <sheetView view="pageBreakPreview" zoomScaleNormal="100" zoomScaleSheetLayoutView="100" workbookViewId="0">
      <selection activeCell="F1" sqref="F1"/>
    </sheetView>
  </sheetViews>
  <sheetFormatPr defaultColWidth="9" defaultRowHeight="13.2"/>
  <cols>
    <col min="1" max="1" width="6.109375" style="5" customWidth="1"/>
    <col min="2" max="2" width="11.44140625" style="5" customWidth="1"/>
    <col min="3" max="3" width="10.77734375" style="5" customWidth="1"/>
    <col min="4" max="4" width="12.44140625" style="5" customWidth="1"/>
    <col min="5" max="5" width="14" style="5" customWidth="1"/>
    <col min="6" max="6" width="15" style="5" customWidth="1"/>
    <col min="7" max="7" width="20.88671875" style="5" customWidth="1"/>
    <col min="8" max="8" width="4.77734375" style="5" customWidth="1"/>
    <col min="9" max="9" width="10.44140625" style="5" customWidth="1"/>
    <col min="10" max="10" width="14.44140625" style="5" customWidth="1"/>
    <col min="11" max="11" width="27.77734375" style="5" customWidth="1"/>
    <col min="12" max="12" width="28.44140625" style="5" customWidth="1"/>
    <col min="13" max="13" width="21.77734375" style="5" customWidth="1"/>
    <col min="14" max="16384" width="9" style="5"/>
  </cols>
  <sheetData>
    <row r="1" spans="1:10" ht="23.25" customHeight="1">
      <c r="A1" s="3" t="s">
        <v>155</v>
      </c>
      <c r="C1" s="10"/>
      <c r="D1" s="10"/>
      <c r="E1" s="10"/>
      <c r="F1" s="8"/>
      <c r="G1" s="10"/>
      <c r="H1" s="8"/>
      <c r="I1" s="8"/>
      <c r="J1" s="10"/>
    </row>
    <row r="2" spans="1:10" ht="23.25" customHeight="1">
      <c r="B2" s="10"/>
      <c r="C2" s="10"/>
      <c r="D2" s="10"/>
      <c r="E2" s="10"/>
      <c r="F2" s="8"/>
      <c r="G2" s="9"/>
      <c r="H2" s="8"/>
      <c r="I2" s="8"/>
      <c r="J2" s="10"/>
    </row>
    <row r="3" spans="1:10" ht="23.25" customHeight="1">
      <c r="A3" s="205" t="s">
        <v>100</v>
      </c>
      <c r="B3" s="108"/>
      <c r="C3" s="108"/>
      <c r="D3" s="108"/>
      <c r="E3" s="108"/>
      <c r="F3" s="108"/>
      <c r="G3" s="108"/>
      <c r="H3" s="8"/>
      <c r="I3" s="8"/>
      <c r="J3" s="10"/>
    </row>
    <row r="4" spans="1:10" ht="23.25" customHeight="1">
      <c r="B4" s="10"/>
      <c r="C4" s="10"/>
      <c r="D4" s="10"/>
      <c r="E4" s="10"/>
      <c r="F4" s="8"/>
      <c r="G4" s="10"/>
      <c r="H4" s="8"/>
      <c r="I4" s="37" t="s">
        <v>90</v>
      </c>
      <c r="J4" s="10"/>
    </row>
    <row r="5" spans="1:10" ht="23.25" customHeight="1">
      <c r="A5" s="5" t="s">
        <v>61</v>
      </c>
      <c r="B5" s="3"/>
      <c r="C5" s="25"/>
      <c r="D5" s="25"/>
      <c r="E5" s="25"/>
      <c r="F5" s="25"/>
      <c r="G5" s="25"/>
      <c r="H5" s="3"/>
      <c r="I5" s="10"/>
      <c r="J5" s="10"/>
    </row>
    <row r="6" spans="1:10" ht="23.25" customHeight="1">
      <c r="A6" s="40" t="s">
        <v>99</v>
      </c>
      <c r="B6" s="29" t="s">
        <v>63</v>
      </c>
      <c r="C6" s="29" t="s">
        <v>64</v>
      </c>
      <c r="D6" s="209" t="s">
        <v>62</v>
      </c>
      <c r="E6" s="168"/>
      <c r="F6" s="168"/>
      <c r="G6" s="168"/>
      <c r="H6" s="8"/>
      <c r="I6" s="8"/>
      <c r="J6" s="10"/>
    </row>
    <row r="7" spans="1:10" ht="45" customHeight="1">
      <c r="A7" s="40">
        <v>1</v>
      </c>
      <c r="B7" s="43"/>
      <c r="C7" s="43"/>
      <c r="D7" s="210" t="s">
        <v>102</v>
      </c>
      <c r="E7" s="210"/>
      <c r="F7" s="210"/>
      <c r="G7" s="210"/>
      <c r="H7" s="8"/>
      <c r="I7" s="8"/>
      <c r="J7" s="10"/>
    </row>
    <row r="8" spans="1:10" ht="47.25" customHeight="1">
      <c r="A8" s="40">
        <v>2</v>
      </c>
      <c r="B8" s="43"/>
      <c r="C8" s="43"/>
      <c r="D8" s="210" t="s">
        <v>103</v>
      </c>
      <c r="E8" s="210"/>
      <c r="F8" s="210"/>
      <c r="G8" s="210"/>
      <c r="H8" s="8"/>
      <c r="I8" s="8"/>
      <c r="J8" s="10"/>
    </row>
    <row r="9" spans="1:10" ht="47.25" customHeight="1">
      <c r="A9" s="40">
        <v>3</v>
      </c>
      <c r="B9" s="43"/>
      <c r="C9" s="43"/>
      <c r="D9" s="211" t="s">
        <v>104</v>
      </c>
      <c r="E9" s="210"/>
      <c r="F9" s="210"/>
      <c r="G9" s="210"/>
      <c r="H9" s="3"/>
      <c r="I9" s="10"/>
      <c r="J9" s="10"/>
    </row>
    <row r="10" spans="1:10" customFormat="1" ht="24" customHeight="1">
      <c r="A10" s="212"/>
      <c r="B10" s="212"/>
      <c r="C10" s="212"/>
      <c r="D10" s="212"/>
      <c r="E10" s="212"/>
      <c r="F10" s="212"/>
      <c r="G10" s="212"/>
    </row>
    <row r="11" spans="1:10" ht="23.25" customHeight="1">
      <c r="B11" s="208" t="s">
        <v>105</v>
      </c>
      <c r="C11" s="144"/>
      <c r="D11" s="144"/>
      <c r="E11" s="144"/>
      <c r="F11" s="144"/>
      <c r="G11" s="144"/>
    </row>
    <row r="12" spans="1:10" ht="33" customHeight="1">
      <c r="B12" s="144"/>
      <c r="C12" s="144"/>
      <c r="D12" s="144"/>
      <c r="E12" s="144"/>
      <c r="F12" s="144"/>
      <c r="G12" s="144"/>
    </row>
    <row r="13" spans="1:10" ht="24" customHeight="1">
      <c r="B13" s="144"/>
      <c r="C13" s="144"/>
      <c r="D13" s="144"/>
      <c r="E13" s="144"/>
      <c r="F13" s="144"/>
      <c r="G13" s="144"/>
    </row>
    <row r="14" spans="1:10" ht="23.25" customHeight="1">
      <c r="B14" s="28"/>
      <c r="C14" s="28"/>
      <c r="D14" s="7"/>
      <c r="G14" s="68" t="s">
        <v>91</v>
      </c>
    </row>
    <row r="15" spans="1:10" ht="23.25" customHeight="1">
      <c r="B15" s="7" t="s">
        <v>65</v>
      </c>
      <c r="C15" s="7"/>
      <c r="D15" s="28"/>
      <c r="E15" s="69"/>
      <c r="F15" s="69"/>
      <c r="G15" s="69"/>
    </row>
    <row r="16" spans="1:10" ht="23.25" customHeight="1">
      <c r="B16" s="7"/>
      <c r="C16" s="7"/>
      <c r="D16" s="28"/>
      <c r="E16" s="70" t="s">
        <v>11</v>
      </c>
      <c r="F16" s="69"/>
      <c r="G16" s="69"/>
    </row>
    <row r="17" spans="2:8" ht="23.25" customHeight="1">
      <c r="B17" s="28"/>
      <c r="C17" s="7"/>
      <c r="D17" s="28"/>
      <c r="E17" s="70" t="s">
        <v>106</v>
      </c>
      <c r="F17" s="206"/>
      <c r="G17" s="207"/>
    </row>
    <row r="18" spans="2:8" ht="23.25" customHeight="1">
      <c r="B18" s="28"/>
      <c r="C18" s="7"/>
      <c r="D18" s="28"/>
      <c r="E18" s="70" t="s">
        <v>107</v>
      </c>
      <c r="F18" s="206"/>
      <c r="G18" s="207"/>
    </row>
    <row r="19" spans="2:8" ht="23.25" customHeight="1">
      <c r="B19" s="28"/>
      <c r="C19" s="7"/>
      <c r="D19" s="28"/>
      <c r="E19" s="70" t="s">
        <v>12</v>
      </c>
      <c r="F19" s="206"/>
      <c r="G19" s="207"/>
      <c r="H19" s="6"/>
    </row>
    <row r="20" spans="2:8" ht="23.25" customHeight="1">
      <c r="B20" s="7"/>
    </row>
  </sheetData>
  <sheetProtection sheet="1" scenarios="1"/>
  <dataConsolidate/>
  <mergeCells count="10">
    <mergeCell ref="A3:G3"/>
    <mergeCell ref="F19:G19"/>
    <mergeCell ref="B11:G13"/>
    <mergeCell ref="D6:G6"/>
    <mergeCell ref="D7:G7"/>
    <mergeCell ref="D8:G8"/>
    <mergeCell ref="D9:G9"/>
    <mergeCell ref="F17:G17"/>
    <mergeCell ref="F18:G18"/>
    <mergeCell ref="A10:G10"/>
  </mergeCells>
  <phoneticPr fontId="3"/>
  <pageMargins left="0.7" right="0.7" top="0.75" bottom="0.75" header="0.3" footer="0.3"/>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335280</xdr:colOff>
                    <xdr:row>6</xdr:row>
                    <xdr:rowOff>160020</xdr:rowOff>
                  </from>
                  <to>
                    <xdr:col>1</xdr:col>
                    <xdr:colOff>640080</xdr:colOff>
                    <xdr:row>6</xdr:row>
                    <xdr:rowOff>411480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304800</xdr:colOff>
                    <xdr:row>6</xdr:row>
                    <xdr:rowOff>160020</xdr:rowOff>
                  </from>
                  <to>
                    <xdr:col>2</xdr:col>
                    <xdr:colOff>609600</xdr:colOff>
                    <xdr:row>6</xdr:row>
                    <xdr:rowOff>411480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335280</xdr:colOff>
                    <xdr:row>7</xdr:row>
                    <xdr:rowOff>190500</xdr:rowOff>
                  </from>
                  <to>
                    <xdr:col>1</xdr:col>
                    <xdr:colOff>640080</xdr:colOff>
                    <xdr:row>7</xdr:row>
                    <xdr:rowOff>441960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304800</xdr:colOff>
                    <xdr:row>7</xdr:row>
                    <xdr:rowOff>190500</xdr:rowOff>
                  </from>
                  <to>
                    <xdr:col>2</xdr:col>
                    <xdr:colOff>609600</xdr:colOff>
                    <xdr:row>7</xdr:row>
                    <xdr:rowOff>441960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335280</xdr:colOff>
                    <xdr:row>8</xdr:row>
                    <xdr:rowOff>190500</xdr:rowOff>
                  </from>
                  <to>
                    <xdr:col>1</xdr:col>
                    <xdr:colOff>640080</xdr:colOff>
                    <xdr:row>8</xdr:row>
                    <xdr:rowOff>441960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304800</xdr:colOff>
                    <xdr:row>8</xdr:row>
                    <xdr:rowOff>190500</xdr:rowOff>
                  </from>
                  <to>
                    <xdr:col>2</xdr:col>
                    <xdr:colOff>609600</xdr:colOff>
                    <xdr:row>8</xdr:row>
                    <xdr:rowOff>441960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E31"/>
  <sheetViews>
    <sheetView topLeftCell="C8" workbookViewId="0">
      <selection activeCell="I20" sqref="I20"/>
    </sheetView>
  </sheetViews>
  <sheetFormatPr defaultRowHeight="13.2"/>
  <cols>
    <col min="2" max="3" width="34" customWidth="1"/>
    <col min="4" max="5" width="41.6640625" customWidth="1"/>
  </cols>
  <sheetData>
    <row r="2" spans="2:5" ht="13.8" thickBot="1">
      <c r="B2" s="2" t="s">
        <v>132</v>
      </c>
      <c r="C2" s="2" t="s">
        <v>133</v>
      </c>
      <c r="D2" s="2" t="s">
        <v>66</v>
      </c>
      <c r="E2" s="2" t="s">
        <v>67</v>
      </c>
    </row>
    <row r="3" spans="2:5" ht="13.8" thickTop="1">
      <c r="B3" s="32" t="s">
        <v>130</v>
      </c>
      <c r="C3" s="32" t="s">
        <v>134</v>
      </c>
      <c r="D3" s="33" t="s">
        <v>41</v>
      </c>
      <c r="E3" s="35" t="s">
        <v>68</v>
      </c>
    </row>
    <row r="4" spans="2:5">
      <c r="B4" s="32" t="s">
        <v>137</v>
      </c>
      <c r="C4" s="32" t="s">
        <v>135</v>
      </c>
      <c r="D4" s="34" t="s">
        <v>1</v>
      </c>
      <c r="E4" s="36" t="s">
        <v>69</v>
      </c>
    </row>
    <row r="5" spans="2:5">
      <c r="B5" s="32" t="s">
        <v>138</v>
      </c>
      <c r="C5" s="32" t="s">
        <v>136</v>
      </c>
      <c r="D5" s="34" t="s">
        <v>2</v>
      </c>
      <c r="E5" s="36" t="s">
        <v>70</v>
      </c>
    </row>
    <row r="6" spans="2:5" ht="24">
      <c r="B6" s="32" t="s">
        <v>139</v>
      </c>
      <c r="C6" s="32" t="s">
        <v>150</v>
      </c>
      <c r="D6" s="34" t="s">
        <v>42</v>
      </c>
      <c r="E6" s="36" t="s">
        <v>71</v>
      </c>
    </row>
    <row r="7" spans="2:5" ht="24">
      <c r="B7" s="32" t="s">
        <v>140</v>
      </c>
      <c r="C7" s="32" t="s">
        <v>151</v>
      </c>
      <c r="D7" s="34" t="s">
        <v>43</v>
      </c>
      <c r="E7" s="36" t="s">
        <v>72</v>
      </c>
    </row>
    <row r="8" spans="2:5">
      <c r="B8" s="32" t="s">
        <v>131</v>
      </c>
      <c r="C8" s="26" t="s">
        <v>35</v>
      </c>
      <c r="D8" s="34" t="s">
        <v>44</v>
      </c>
      <c r="E8" s="36" t="s">
        <v>73</v>
      </c>
    </row>
    <row r="9" spans="2:5">
      <c r="B9" s="26" t="s">
        <v>35</v>
      </c>
      <c r="C9" s="26" t="s">
        <v>36</v>
      </c>
      <c r="D9" s="34" t="s">
        <v>6</v>
      </c>
      <c r="E9" s="36" t="s">
        <v>74</v>
      </c>
    </row>
    <row r="10" spans="2:5">
      <c r="B10" s="26" t="s">
        <v>36</v>
      </c>
      <c r="C10" s="26" t="s">
        <v>37</v>
      </c>
      <c r="D10" s="34" t="s">
        <v>5</v>
      </c>
      <c r="E10" s="36" t="s">
        <v>75</v>
      </c>
    </row>
    <row r="11" spans="2:5" ht="26.4">
      <c r="B11" s="26" t="s">
        <v>37</v>
      </c>
      <c r="C11" s="64"/>
      <c r="D11" s="34" t="s">
        <v>45</v>
      </c>
      <c r="E11" s="36" t="s">
        <v>76</v>
      </c>
    </row>
    <row r="12" spans="2:5">
      <c r="B12" s="63"/>
      <c r="C12" s="65"/>
      <c r="D12" s="34" t="s">
        <v>46</v>
      </c>
      <c r="E12" s="36" t="s">
        <v>77</v>
      </c>
    </row>
    <row r="13" spans="2:5">
      <c r="B13" s="21"/>
      <c r="C13" s="66"/>
      <c r="D13" s="34" t="s">
        <v>47</v>
      </c>
      <c r="E13" s="36" t="s">
        <v>78</v>
      </c>
    </row>
    <row r="14" spans="2:5">
      <c r="B14" s="21"/>
      <c r="C14" s="66"/>
      <c r="D14" s="34" t="s">
        <v>48</v>
      </c>
      <c r="E14" s="36" t="s">
        <v>79</v>
      </c>
    </row>
    <row r="15" spans="2:5">
      <c r="B15" s="21"/>
      <c r="C15" s="66"/>
      <c r="D15" s="34" t="s">
        <v>49</v>
      </c>
      <c r="E15" s="36" t="s">
        <v>80</v>
      </c>
    </row>
    <row r="16" spans="2:5">
      <c r="B16" s="1"/>
      <c r="C16" s="1"/>
      <c r="D16" s="34" t="s">
        <v>50</v>
      </c>
      <c r="E16" s="36" t="s">
        <v>81</v>
      </c>
    </row>
    <row r="17" spans="2:5">
      <c r="B17" s="1"/>
      <c r="C17" s="1"/>
      <c r="D17" s="34" t="s">
        <v>51</v>
      </c>
      <c r="E17" s="36" t="s">
        <v>82</v>
      </c>
    </row>
    <row r="18" spans="2:5" ht="26.4">
      <c r="B18" s="1"/>
      <c r="C18" s="1"/>
      <c r="D18" s="34" t="s">
        <v>7</v>
      </c>
      <c r="E18" s="36" t="s">
        <v>83</v>
      </c>
    </row>
    <row r="19" spans="2:5" ht="26.4">
      <c r="B19" s="1"/>
      <c r="C19" s="1"/>
      <c r="D19" s="34" t="s">
        <v>52</v>
      </c>
      <c r="E19" s="36" t="s">
        <v>84</v>
      </c>
    </row>
    <row r="20" spans="2:5" ht="26.4">
      <c r="D20" s="34" t="s">
        <v>3</v>
      </c>
      <c r="E20" s="36" t="s">
        <v>85</v>
      </c>
    </row>
    <row r="21" spans="2:5">
      <c r="D21" s="34" t="s">
        <v>4</v>
      </c>
      <c r="E21" s="74" t="s">
        <v>168</v>
      </c>
    </row>
    <row r="22" spans="2:5" ht="26.4">
      <c r="D22" s="34" t="s">
        <v>53</v>
      </c>
      <c r="E22" s="36" t="s">
        <v>86</v>
      </c>
    </row>
    <row r="23" spans="2:5">
      <c r="D23" s="34" t="s">
        <v>54</v>
      </c>
      <c r="E23" s="36" t="s">
        <v>87</v>
      </c>
    </row>
    <row r="24" spans="2:5" ht="26.4">
      <c r="D24" s="34" t="s">
        <v>55</v>
      </c>
      <c r="E24" s="36" t="s">
        <v>88</v>
      </c>
    </row>
    <row r="25" spans="2:5">
      <c r="D25" s="27" t="s">
        <v>38</v>
      </c>
      <c r="E25" s="36" t="s">
        <v>89</v>
      </c>
    </row>
    <row r="26" spans="2:5" ht="26.4">
      <c r="D26" s="27" t="s">
        <v>56</v>
      </c>
    </row>
    <row r="27" spans="2:5">
      <c r="D27" s="27" t="s">
        <v>57</v>
      </c>
    </row>
    <row r="28" spans="2:5">
      <c r="D28" s="27" t="s">
        <v>58</v>
      </c>
    </row>
    <row r="29" spans="2:5">
      <c r="D29" s="27" t="s">
        <v>59</v>
      </c>
    </row>
    <row r="30" spans="2:5">
      <c r="D30" s="27" t="s">
        <v>0</v>
      </c>
    </row>
    <row r="31" spans="2:5">
      <c r="D31" s="27" t="s">
        <v>60</v>
      </c>
    </row>
  </sheetData>
  <phoneticPr fontId="3"/>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様式1(介護・高齢)</vt:lpstr>
      <vt:lpstr>様式1(障がい)</vt:lpstr>
      <vt:lpstr>様式2(介護･高齢)</vt:lpstr>
      <vt:lpstr>様式3(障がい)</vt:lpstr>
      <vt:lpstr>様式4</vt:lpstr>
      <vt:lpstr>（選択リスト）</vt:lpstr>
      <vt:lpstr>'様式1(介護・高齢)'!Print_Area</vt:lpstr>
      <vt:lpstr>'様式1(障がい)'!Print_Area</vt:lpstr>
      <vt:lpstr>'様式2(介護･高齢)'!Print_Area</vt:lpstr>
      <vt:lpstr>'様式3(障がい)'!Print_Area</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平松　俊貴</cp:lastModifiedBy>
  <cp:lastPrinted>2023-01-26T06:04:10Z</cp:lastPrinted>
  <dcterms:created xsi:type="dcterms:W3CDTF">2020-05-19T00:34:53Z</dcterms:created>
  <dcterms:modified xsi:type="dcterms:W3CDTF">2025-04-23T06:33:28Z</dcterms:modified>
</cp:coreProperties>
</file>