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2.17保健所・保健センター\HP\"/>
    </mc:Choice>
  </mc:AlternateContent>
  <xr:revisionPtr revIDLastSave="0" documentId="13_ncr:1_{A58CB8E4-B834-4E5B-ACD9-DB47C0B33F93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(岐阜市保健所）" sheetId="4" r:id="rId1"/>
    <sheet name="入札金額算定書 (岐阜市南保健センター)" sheetId="5" r:id="rId2"/>
    <sheet name="（不採用）入札金額算定書" sheetId="3" state="hidden" r:id="rId3"/>
  </sheets>
  <definedNames>
    <definedName name="_xlnm.Print_Area" localSheetId="2">'（不採用）入札金額算定書'!$A$1:$T$30</definedName>
    <definedName name="_xlnm.Print_Area" localSheetId="1">'入札金額算定書 (岐阜市南保健センター)'!$A$1:$J$32</definedName>
    <definedName name="_xlnm.Print_Area" localSheetId="0">'入札金額算定書(岐阜市保健所）'!$A$1:$J$32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 a="1"/>
  <c r="H24" i="5" s="1"/>
  <c r="G20" i="5"/>
  <c r="G19" i="5"/>
  <c r="G18" i="5"/>
  <c r="G17" i="5"/>
  <c r="G16" i="5"/>
  <c r="G15" i="5"/>
  <c r="G14" i="5"/>
  <c r="G13" i="5"/>
  <c r="G12" i="5"/>
  <c r="G11" i="5"/>
  <c r="G10" i="5"/>
  <c r="G9" i="5"/>
  <c r="G20" i="4"/>
  <c r="G19" i="4"/>
  <c r="G18" i="4"/>
  <c r="G17" i="4"/>
  <c r="G16" i="4"/>
  <c r="G15" i="4"/>
  <c r="G14" i="4"/>
  <c r="G13" i="4"/>
  <c r="G12" i="4"/>
  <c r="G11" i="4"/>
  <c r="G10" i="4"/>
  <c r="G9" i="4"/>
  <c r="D21" i="5"/>
  <c r="H20" i="5"/>
  <c r="H19" i="5"/>
  <c r="H18" i="5"/>
  <c r="H17" i="5"/>
  <c r="H16" i="5"/>
  <c r="H15" i="5"/>
  <c r="H14" i="5"/>
  <c r="H13" i="5"/>
  <c r="H12" i="5"/>
  <c r="H11" i="5"/>
  <c r="H10" i="5"/>
  <c r="H9" i="5"/>
  <c r="H21" i="5" l="1"/>
  <c r="H18" i="4"/>
  <c r="H19" i="4"/>
  <c r="H20" i="4"/>
  <c r="H10" i="4"/>
  <c r="H11" i="4"/>
  <c r="H12" i="4"/>
  <c r="H13" i="4"/>
  <c r="H14" i="4"/>
  <c r="H15" i="4"/>
  <c r="H16" i="4"/>
  <c r="H17" i="4"/>
  <c r="H9" i="4"/>
  <c r="H21" i="4" l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<sst xmlns="http://schemas.openxmlformats.org/spreadsheetml/2006/main" count="135" uniqueCount="83">
  <si>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</si>
  <si>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</si>
  <si>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</si>
  <si>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</si>
  <si>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</si>
  <si>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</si>
  <si>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</si>
  <si>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</si>
  <si>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</si>
  <si>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</si>
  <si>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</si>
  <si>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</si>
  <si>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</si>
  <si>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</si>
  <si>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</si>
  <si>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</si>
  <si>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</si>
  <si>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</si>
  <si>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</si>
  <si>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</si>
  <si>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</si>
  <si>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</si>
  <si>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</si>
  <si>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</si>
  <si>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</si>
  <si>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</si>
  <si>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</si>
  <si>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</si>
  <si>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</si>
  <si>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</si>
  <si>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</si>
  <si>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</si>
  <si>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</si>
  <si>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</si>
  <si>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</si>
  <si>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</si>
  <si>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</si>
  <si>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</si>
  <si>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</si>
  <si>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</si>
  <si>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</si>
  <si>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</si>
  <si>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</si>
  <si>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</si>
  <si>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</si>
  <si>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</si>
  <si>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</si>
  <si>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</si>
  <si>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</si>
  <si>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</si>
  <si>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</si>
  <si>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</si>
  <si>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</si>
  <si>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</si>
  <si>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</si>
  <si>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</si>
  <si>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</si>
  <si>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</si>
  <si>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</si>
  <si>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</si>
  <si>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</si>
  <si>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</si>
  <si>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</si>
  <si>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</si>
  <si>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</si>
  <si>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</si>
  <si>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</si>
  <si>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</si>
  <si>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</si>
  <si>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</si>
  <si>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</si>
  <si>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</si>
  <si>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</si>
  <si>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R7</t>
    <phoneticPr fontId="1"/>
  </si>
  <si>
    <t>R8</t>
    <phoneticPr fontId="1"/>
  </si>
  <si>
    <t>入札金額算定書(岐阜市保健所）</t>
    <rPh sb="0" eb="2">
      <t>ニュウサツ</t>
    </rPh>
    <rPh sb="2" eb="4">
      <t>キンガク</t>
    </rPh>
    <rPh sb="4" eb="6">
      <t>サンテイ</t>
    </rPh>
    <rPh sb="6" eb="7">
      <t>ショ</t>
    </rPh>
    <rPh sb="8" eb="14">
      <t>ギフシホケンジョ</t>
    </rPh>
    <phoneticPr fontId="2"/>
  </si>
  <si>
    <t>様式第５-1</t>
    <rPh sb="0" eb="2">
      <t>ヨウシキ</t>
    </rPh>
    <rPh sb="2" eb="3">
      <t>ダイ</t>
    </rPh>
    <phoneticPr fontId="1"/>
  </si>
  <si>
    <t>様式第５-2</t>
    <rPh sb="0" eb="2">
      <t>ヨウシキ</t>
    </rPh>
    <rPh sb="2" eb="3">
      <t>ダイ</t>
    </rPh>
    <phoneticPr fontId="1"/>
  </si>
  <si>
    <t>入札金額算定書（岐阜市南保健センター）</t>
    <rPh sb="0" eb="2">
      <t>ニュウサツ</t>
    </rPh>
    <rPh sb="2" eb="4">
      <t>キンガク</t>
    </rPh>
    <rPh sb="4" eb="6">
      <t>サンテイ</t>
    </rPh>
    <rPh sb="6" eb="7">
      <t>ショ</t>
    </rPh>
    <rPh sb="8" eb="11">
      <t>ギフシ</t>
    </rPh>
    <rPh sb="11" eb="12">
      <t>ミナミ</t>
    </rPh>
    <rPh sb="12" eb="14">
      <t>ホケン</t>
    </rPh>
    <phoneticPr fontId="2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</si>
  <si>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入札書に記載する金額はガス料金総価(①,②の合計）の額とする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3"/>
  </si>
  <si>
    <t>ガス料金総価①</t>
    <rPh sb="2" eb="4">
      <t>リョウキン</t>
    </rPh>
    <rPh sb="4" eb="5">
      <t>ソウ</t>
    </rPh>
    <rPh sb="5" eb="6">
      <t>アタイ</t>
    </rPh>
    <phoneticPr fontId="1"/>
  </si>
  <si>
    <t>ガス料金総価②</t>
    <rPh sb="2" eb="4">
      <t>リョウキン</t>
    </rPh>
    <rPh sb="4" eb="5">
      <t>ソウ</t>
    </rPh>
    <rPh sb="5" eb="6">
      <t>アタイ</t>
    </rPh>
    <phoneticPr fontId="1"/>
  </si>
  <si>
    <t>入札書記載金額
（ガス料金総価①+②）</t>
    <rPh sb="0" eb="2">
      <t>ニュウサツ</t>
    </rPh>
    <rPh sb="2" eb="3">
      <t>ショ</t>
    </rPh>
    <rPh sb="3" eb="5">
      <t>キサイ</t>
    </rPh>
    <rPh sb="5" eb="6">
      <t>キン</t>
    </rPh>
    <rPh sb="6" eb="7">
      <t>ガク</t>
    </rPh>
    <rPh sb="11" eb="13">
      <t>リョウキン</t>
    </rPh>
    <rPh sb="13" eb="14">
      <t>ソウ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</si>
</sst>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75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>
      <alignment horizontal="center"/>
    </xf>
    <xf numFmtId="177" fontId="4" fillId="2" borderId="21" xfId="1" applyNumberFormat="1" applyFont="1" applyFill="1" applyBorder="1" applyAlignment="1" applyProtection="1">
      <alignment horizontal="right"/>
    </xf>
    <xf numFmtId="0" fontId="4" fillId="2" borderId="22" xfId="0" applyFont="1" applyFill="1" applyBorder="1" applyProtection="1"/>
    <xf numFmtId="9" fontId="3" fillId="2" borderId="22" xfId="2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Alignment="1" applyProtection="1">
      <alignment horizontal="center" wrapText="1"/>
    </xf>
    <xf numFmtId="181" fontId="14" fillId="2" borderId="0" xfId="1" applyNumberFormat="1" applyFont="1" applyFill="1" applyBorder="1" applyAlignment="1" applyProtection="1">
      <alignment horizontal="right" vertical="center"/>
    </xf>
    <xf numFmtId="181" fontId="14" fillId="2" borderId="0" xfId="1" applyNumberFormat="1" applyFont="1" applyFill="1" applyBorder="1" applyAlignment="1" applyProtection="1">
      <alignment vertical="center"/>
    </xf>
    <xf numFmtId="177" fontId="4" fillId="2" borderId="68" xfId="0" applyNumberFormat="1" applyFont="1" applyFill="1" applyBorder="1" applyAlignment="1" applyProtection="1">
      <alignment vertical="center"/>
    </xf>
    <xf numFmtId="177" fontId="4" fillId="2" borderId="2" xfId="0" applyNumberFormat="1" applyFont="1" applyFill="1" applyBorder="1" applyAlignment="1" applyProtection="1">
      <alignment horizont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right"/>
    </xf>
    <xf numFmtId="177" fontId="4" fillId="2" borderId="23" xfId="1" applyNumberFormat="1" applyFont="1" applyFill="1" applyBorder="1" applyAlignment="1" applyProtection="1">
      <alignment horizontal="right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 applyProtection="1">
      <alignment horizontal="center" vertical="center"/>
    </xf>
    <xf numFmtId="177" fontId="4" fillId="2" borderId="28" xfId="0" applyNumberFormat="1" applyFont="1" applyFill="1" applyBorder="1" applyAlignment="1" applyProtection="1">
      <alignment horizontal="center" vertical="center"/>
    </xf>
    <xf numFmtId="0" fontId="3" fillId="2" borderId="67" xfId="1" applyNumberFormat="1" applyFont="1" applyFill="1" applyBorder="1" applyAlignment="1" applyProtection="1">
      <alignment horizontal="center" vertical="center" wrapText="1"/>
    </xf>
    <xf numFmtId="0" fontId="3" fillId="2" borderId="66" xfId="1" applyNumberFormat="1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8" zoomScaleNormal="100" zoomScaleSheetLayoutView="100" workbookViewId="0">
      <selection activeCell="F14" sqref="F14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76</v>
      </c>
    </row>
    <row r="2" spans="2:11" ht="16.2">
      <c r="B2" s="4" t="s">
        <v>75</v>
      </c>
      <c r="C2" s="4"/>
      <c r="D2" s="55"/>
    </row>
    <row r="3" spans="2:11" ht="15" customHeight="1"/>
    <row r="4" spans="2:11" ht="20.100000000000001" customHeight="1">
      <c r="B4" s="89" t="s">
        <v>1</v>
      </c>
      <c r="C4" s="90"/>
      <c r="D4" s="93" t="s">
        <v>60</v>
      </c>
      <c r="E4" s="66" t="s">
        <v>24</v>
      </c>
      <c r="F4" s="106" t="s">
        <v>62</v>
      </c>
      <c r="G4" s="106"/>
      <c r="H4" s="86" t="s">
        <v>68</v>
      </c>
    </row>
    <row r="5" spans="2:11" ht="15" customHeight="1">
      <c r="B5" s="91"/>
      <c r="C5" s="92"/>
      <c r="D5" s="94"/>
      <c r="E5" s="106" t="s">
        <v>64</v>
      </c>
      <c r="F5" s="109" t="s">
        <v>65</v>
      </c>
      <c r="G5" s="109" t="s">
        <v>67</v>
      </c>
      <c r="H5" s="86"/>
    </row>
    <row r="6" spans="2:11" ht="15" customHeight="1">
      <c r="B6" s="91"/>
      <c r="C6" s="92"/>
      <c r="D6" s="94"/>
      <c r="E6" s="107"/>
      <c r="F6" s="110"/>
      <c r="G6" s="110"/>
      <c r="H6" s="86"/>
      <c r="I6" s="54"/>
    </row>
    <row r="7" spans="2:11" ht="24.9" customHeight="1">
      <c r="B7" s="91"/>
      <c r="C7" s="92"/>
      <c r="D7" s="95"/>
      <c r="E7" s="108"/>
      <c r="F7" s="111"/>
      <c r="G7" s="110"/>
      <c r="H7" s="87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2" t="s">
        <v>73</v>
      </c>
      <c r="C9" s="72">
        <v>4</v>
      </c>
      <c r="D9" s="60">
        <v>2800</v>
      </c>
      <c r="E9" s="169"/>
      <c r="F9" s="170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113"/>
      <c r="C10" s="72">
        <v>5</v>
      </c>
      <c r="D10" s="60">
        <v>1400</v>
      </c>
      <c r="E10" s="171"/>
      <c r="F10" s="172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3"/>
      <c r="C11" s="72">
        <v>6</v>
      </c>
      <c r="D11" s="60">
        <v>4000</v>
      </c>
      <c r="E11" s="171"/>
      <c r="F11" s="172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3"/>
      <c r="C12" s="72">
        <v>7</v>
      </c>
      <c r="D12" s="60">
        <v>7900</v>
      </c>
      <c r="E12" s="171"/>
      <c r="F12" s="172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3"/>
      <c r="C13" s="72">
        <v>8</v>
      </c>
      <c r="D13" s="60">
        <v>8500</v>
      </c>
      <c r="E13" s="171"/>
      <c r="F13" s="172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3"/>
      <c r="C14" s="72">
        <v>9</v>
      </c>
      <c r="D14" s="60">
        <v>7700</v>
      </c>
      <c r="E14" s="171"/>
      <c r="F14" s="172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3"/>
      <c r="C15" s="72">
        <v>10</v>
      </c>
      <c r="D15" s="60">
        <v>2800</v>
      </c>
      <c r="E15" s="171"/>
      <c r="F15" s="172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3"/>
      <c r="C16" s="72">
        <v>11</v>
      </c>
      <c r="D16" s="60">
        <v>4600</v>
      </c>
      <c r="E16" s="171"/>
      <c r="F16" s="172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3"/>
      <c r="C17" s="72">
        <v>12</v>
      </c>
      <c r="D17" s="60">
        <v>7100</v>
      </c>
      <c r="E17" s="171"/>
      <c r="F17" s="172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3" t="s">
        <v>74</v>
      </c>
      <c r="C18" s="72">
        <v>1</v>
      </c>
      <c r="D18" s="60">
        <v>8800</v>
      </c>
      <c r="E18" s="171"/>
      <c r="F18" s="172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84"/>
      <c r="C19" s="72">
        <v>2</v>
      </c>
      <c r="D19" s="60">
        <v>8300</v>
      </c>
      <c r="E19" s="171"/>
      <c r="F19" s="172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85"/>
      <c r="C20" s="74">
        <v>3</v>
      </c>
      <c r="D20" s="68">
        <v>8700</v>
      </c>
      <c r="E20" s="173"/>
      <c r="F20" s="174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1" t="s">
        <v>6</v>
      </c>
      <c r="C21" s="92"/>
      <c r="D21" s="98">
        <f>SUM(D9:D20)</f>
        <v>72600</v>
      </c>
      <c r="E21" s="100"/>
      <c r="F21" s="102"/>
      <c r="G21" s="104"/>
      <c r="H21" s="88">
        <f>SUM(H9:H20)</f>
        <v>0</v>
      </c>
      <c r="I21" s="82" t="s">
        <v>80</v>
      </c>
      <c r="K21" s="56"/>
    </row>
    <row r="22" spans="2:11" ht="5.25" customHeight="1">
      <c r="B22" s="96"/>
      <c r="C22" s="97"/>
      <c r="D22" s="99"/>
      <c r="E22" s="101"/>
      <c r="F22" s="103"/>
      <c r="G22" s="105"/>
      <c r="H22" s="88"/>
      <c r="I22" s="82"/>
      <c r="J22" s="58"/>
    </row>
    <row r="23" spans="2:11" ht="13.5" customHeight="1">
      <c r="B23" s="6"/>
      <c r="C23" s="6"/>
      <c r="D23" s="63"/>
      <c r="E23" s="64"/>
      <c r="F23" s="64"/>
      <c r="G23" s="65"/>
      <c r="H23" s="63"/>
      <c r="I23" s="22"/>
    </row>
    <row r="24" spans="2:11" ht="33" customHeight="1">
      <c r="B24" s="6"/>
      <c r="C24" s="6"/>
      <c r="D24" s="63"/>
      <c r="E24" s="64"/>
      <c r="F24" s="64"/>
      <c r="G24" s="78"/>
      <c r="H24" s="79"/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79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pSp8yvxv6FwiWvZ8wup/ZtKZv4B9oUtNjT+/MB8NaM0xGDW6TUG0B5PSPtsItL54FL3ST4eZFaFg7DNM5tTQrw==" saltValue="846ZDfmNv1FXoeYskphnkg==" spinCount="100000" sheet="1" selectLockedCells="1"/>
  <mergeCells count="16">
    <mergeCell ref="I21:I22"/>
    <mergeCell ref="B18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9:B1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9632-A3C8-47DC-A59D-3C8BF4F18943}">
  <dimension ref="B1:K39"/>
  <sheetViews>
    <sheetView showGridLines="0" showZeros="0" view="pageBreakPreview" topLeftCell="A5" zoomScaleNormal="100" zoomScaleSheetLayoutView="100" workbookViewId="0">
      <selection activeCell="E9" sqref="E9:F20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77</v>
      </c>
    </row>
    <row r="2" spans="2:11" ht="16.2">
      <c r="B2" s="4" t="s">
        <v>78</v>
      </c>
      <c r="C2" s="4"/>
      <c r="D2" s="55"/>
    </row>
    <row r="3" spans="2:11" ht="15" customHeight="1"/>
    <row r="4" spans="2:11" ht="20.100000000000001" customHeight="1">
      <c r="B4" s="89" t="s">
        <v>1</v>
      </c>
      <c r="C4" s="90"/>
      <c r="D4" s="93" t="s">
        <v>60</v>
      </c>
      <c r="E4" s="73" t="s">
        <v>24</v>
      </c>
      <c r="F4" s="106" t="s">
        <v>62</v>
      </c>
      <c r="G4" s="106"/>
      <c r="H4" s="86" t="s">
        <v>68</v>
      </c>
    </row>
    <row r="5" spans="2:11" ht="15" customHeight="1">
      <c r="B5" s="91"/>
      <c r="C5" s="92"/>
      <c r="D5" s="94"/>
      <c r="E5" s="106" t="s">
        <v>64</v>
      </c>
      <c r="F5" s="109" t="s">
        <v>65</v>
      </c>
      <c r="G5" s="109" t="s">
        <v>67</v>
      </c>
      <c r="H5" s="86"/>
    </row>
    <row r="6" spans="2:11" ht="15" customHeight="1">
      <c r="B6" s="91"/>
      <c r="C6" s="92"/>
      <c r="D6" s="94"/>
      <c r="E6" s="107"/>
      <c r="F6" s="110"/>
      <c r="G6" s="110"/>
      <c r="H6" s="86"/>
      <c r="I6" s="54"/>
    </row>
    <row r="7" spans="2:11" ht="24.9" customHeight="1">
      <c r="B7" s="91"/>
      <c r="C7" s="92"/>
      <c r="D7" s="95"/>
      <c r="E7" s="108"/>
      <c r="F7" s="111"/>
      <c r="G7" s="110"/>
      <c r="H7" s="87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2" t="s">
        <v>73</v>
      </c>
      <c r="C9" s="72">
        <v>4</v>
      </c>
      <c r="D9" s="60">
        <v>800</v>
      </c>
      <c r="E9" s="169"/>
      <c r="F9" s="170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113"/>
      <c r="C10" s="72">
        <v>5</v>
      </c>
      <c r="D10" s="60">
        <v>900</v>
      </c>
      <c r="E10" s="171"/>
      <c r="F10" s="172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3"/>
      <c r="C11" s="72">
        <v>6</v>
      </c>
      <c r="D11" s="60">
        <v>1200</v>
      </c>
      <c r="E11" s="171"/>
      <c r="F11" s="172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3"/>
      <c r="C12" s="72">
        <v>7</v>
      </c>
      <c r="D12" s="60">
        <v>1500</v>
      </c>
      <c r="E12" s="171"/>
      <c r="F12" s="172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3"/>
      <c r="C13" s="72">
        <v>8</v>
      </c>
      <c r="D13" s="60">
        <v>1700</v>
      </c>
      <c r="E13" s="171"/>
      <c r="F13" s="172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3"/>
      <c r="C14" s="72">
        <v>9</v>
      </c>
      <c r="D14" s="60">
        <v>1400</v>
      </c>
      <c r="E14" s="171"/>
      <c r="F14" s="172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3"/>
      <c r="C15" s="72">
        <v>10</v>
      </c>
      <c r="D15" s="60">
        <v>600</v>
      </c>
      <c r="E15" s="171"/>
      <c r="F15" s="172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3"/>
      <c r="C16" s="72">
        <v>11</v>
      </c>
      <c r="D16" s="60">
        <v>600</v>
      </c>
      <c r="E16" s="171"/>
      <c r="F16" s="172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3"/>
      <c r="C17" s="72">
        <v>12</v>
      </c>
      <c r="D17" s="60">
        <v>1300</v>
      </c>
      <c r="E17" s="171"/>
      <c r="F17" s="172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3" t="s">
        <v>74</v>
      </c>
      <c r="C18" s="72">
        <v>1</v>
      </c>
      <c r="D18" s="60">
        <v>1500</v>
      </c>
      <c r="E18" s="171"/>
      <c r="F18" s="172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84"/>
      <c r="C19" s="72">
        <v>2</v>
      </c>
      <c r="D19" s="60">
        <v>1200</v>
      </c>
      <c r="E19" s="171"/>
      <c r="F19" s="172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85"/>
      <c r="C20" s="74">
        <v>3</v>
      </c>
      <c r="D20" s="68">
        <v>1100</v>
      </c>
      <c r="E20" s="173"/>
      <c r="F20" s="174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 thickBot="1">
      <c r="B21" s="91" t="s">
        <v>6</v>
      </c>
      <c r="C21" s="92"/>
      <c r="D21" s="98">
        <f>SUM(D9:D20)</f>
        <v>13800</v>
      </c>
      <c r="E21" s="100"/>
      <c r="F21" s="102"/>
      <c r="G21" s="104"/>
      <c r="H21" s="88">
        <f>SUM(H9:H20)</f>
        <v>0</v>
      </c>
      <c r="I21" s="114" t="s">
        <v>81</v>
      </c>
      <c r="J21" s="76"/>
      <c r="K21" s="56"/>
    </row>
    <row r="22" spans="2:11" ht="5.25" customHeight="1" thickTop="1">
      <c r="B22" s="96"/>
      <c r="C22" s="97"/>
      <c r="D22" s="99"/>
      <c r="E22" s="101"/>
      <c r="F22" s="103"/>
      <c r="G22" s="105"/>
      <c r="H22" s="88"/>
      <c r="I22" s="115"/>
      <c r="J22" s="77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75"/>
    </row>
    <row r="24" spans="2:11" ht="33" customHeight="1" thickBot="1">
      <c r="B24" s="6"/>
      <c r="C24" s="6"/>
      <c r="D24" s="63"/>
      <c r="E24" s="64"/>
      <c r="F24" s="116" t="s">
        <v>82</v>
      </c>
      <c r="G24" s="117"/>
      <c r="H24" s="81" cm="1">
        <f t="array" ref="H24:H25">'入札金額算定書(岐阜市保健所）'!H21:H22+'入札金額算定書 (岐阜市南保健センター)'!H21:H22</f>
        <v>0</v>
      </c>
    </row>
    <row r="25" spans="2:11" ht="18.75" customHeight="1">
      <c r="B25" s="1" t="s">
        <v>7</v>
      </c>
      <c r="H25" s="80">
        <v>0</v>
      </c>
      <c r="I25" s="80"/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79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xVC+oICUilHaUvBlDuDmN8CLYQW3PseZbWu568s9slWG/gYwLAGmci8yFZfxL+LgaokRToOh4xruHuOrAFCFjQ==" saltValue="/BC+Nxv39D4dr8ydOGu7SQ==" spinCount="100000" sheet="1" selectLockedCells="1"/>
  <mergeCells count="17">
    <mergeCell ref="I21:I22"/>
    <mergeCell ref="F24:G24"/>
    <mergeCell ref="G21:G22"/>
    <mergeCell ref="H21:H22"/>
    <mergeCell ref="F21:F22"/>
    <mergeCell ref="B9:B17"/>
    <mergeCell ref="B18:B20"/>
    <mergeCell ref="B21:C22"/>
    <mergeCell ref="D21:D22"/>
    <mergeCell ref="E21:E22"/>
    <mergeCell ref="B4:C7"/>
    <mergeCell ref="D4:D7"/>
    <mergeCell ref="F4:G4"/>
    <mergeCell ref="H4:H7"/>
    <mergeCell ref="E5:E7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707A1823-B9F2-435E-8F4D-3F05AA6C8DAE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89" t="s">
        <v>1</v>
      </c>
      <c r="C4" s="90"/>
      <c r="D4" s="135" t="s">
        <v>22</v>
      </c>
      <c r="E4" s="136"/>
      <c r="F4" s="136"/>
      <c r="G4" s="137"/>
      <c r="H4" s="158" t="s">
        <v>23</v>
      </c>
      <c r="I4" s="159"/>
      <c r="J4" s="159"/>
      <c r="K4" s="159"/>
      <c r="L4" s="53">
        <v>130</v>
      </c>
      <c r="M4" s="129" t="s">
        <v>28</v>
      </c>
      <c r="N4" s="131" t="s">
        <v>52</v>
      </c>
      <c r="O4" s="106" t="s">
        <v>53</v>
      </c>
      <c r="Q4" s="1" t="s">
        <v>22</v>
      </c>
    </row>
    <row r="5" spans="2:20" ht="15" customHeight="1">
      <c r="B5" s="91"/>
      <c r="C5" s="92"/>
      <c r="D5" s="109" t="s">
        <v>9</v>
      </c>
      <c r="E5" s="109" t="s">
        <v>13</v>
      </c>
      <c r="F5" s="109" t="s">
        <v>14</v>
      </c>
      <c r="G5" s="133" t="s">
        <v>41</v>
      </c>
      <c r="H5" s="151" t="s">
        <v>9</v>
      </c>
      <c r="I5" s="156" t="s">
        <v>24</v>
      </c>
      <c r="J5" s="157"/>
      <c r="K5" s="109" t="s">
        <v>27</v>
      </c>
      <c r="L5" s="93" t="s">
        <v>42</v>
      </c>
      <c r="M5" s="129"/>
      <c r="N5" s="131"/>
      <c r="O5" s="106"/>
      <c r="Q5" s="120" t="s">
        <v>10</v>
      </c>
      <c r="R5" s="120"/>
      <c r="S5" s="120" t="s">
        <v>11</v>
      </c>
      <c r="T5" s="120" t="s">
        <v>33</v>
      </c>
    </row>
    <row r="6" spans="2:20" ht="15" customHeight="1">
      <c r="B6" s="91"/>
      <c r="C6" s="92"/>
      <c r="D6" s="110"/>
      <c r="E6" s="110"/>
      <c r="F6" s="110"/>
      <c r="G6" s="134"/>
      <c r="H6" s="152"/>
      <c r="I6" s="106" t="s">
        <v>25</v>
      </c>
      <c r="J6" s="153" t="s">
        <v>26</v>
      </c>
      <c r="K6" s="110"/>
      <c r="L6" s="128"/>
      <c r="M6" s="129"/>
      <c r="N6" s="131"/>
      <c r="O6" s="106"/>
      <c r="P6" s="5"/>
      <c r="Q6" s="120"/>
      <c r="R6" s="120"/>
      <c r="S6" s="120"/>
      <c r="T6" s="120"/>
    </row>
    <row r="7" spans="2:20" ht="15" customHeight="1">
      <c r="B7" s="91"/>
      <c r="C7" s="92"/>
      <c r="D7" s="110"/>
      <c r="E7" s="110"/>
      <c r="F7" s="110"/>
      <c r="G7" s="134"/>
      <c r="H7" s="152"/>
      <c r="I7" s="107"/>
      <c r="J7" s="154"/>
      <c r="K7" s="110"/>
      <c r="L7" s="128"/>
      <c r="M7" s="129"/>
      <c r="N7" s="131"/>
      <c r="O7" s="106"/>
      <c r="P7" s="6"/>
      <c r="Q7" s="121"/>
      <c r="R7" s="121"/>
      <c r="S7" s="121"/>
      <c r="T7" s="121"/>
    </row>
    <row r="8" spans="2:20" ht="15" customHeight="1" thickBot="1">
      <c r="B8" s="96"/>
      <c r="C8" s="97"/>
      <c r="D8" s="110"/>
      <c r="E8" s="110"/>
      <c r="F8" s="110"/>
      <c r="G8" s="134"/>
      <c r="H8" s="152"/>
      <c r="I8" s="108"/>
      <c r="J8" s="155"/>
      <c r="K8" s="110"/>
      <c r="L8" s="128"/>
      <c r="M8" s="130"/>
      <c r="N8" s="132"/>
      <c r="O8" s="109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22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3">
        <f>R19</f>
        <v>19400</v>
      </c>
      <c r="J10" s="146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23"/>
      <c r="O10" s="126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22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44"/>
      <c r="J11" s="147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24"/>
      <c r="O11" s="127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22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44"/>
      <c r="J12" s="147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24"/>
      <c r="O12" s="127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22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44"/>
      <c r="J13" s="147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24"/>
      <c r="O13" s="127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22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44"/>
      <c r="J14" s="147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24"/>
      <c r="O14" s="127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22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44"/>
      <c r="J15" s="147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24"/>
      <c r="O15" s="127"/>
      <c r="P15" s="23"/>
      <c r="Q15" s="1" t="s">
        <v>23</v>
      </c>
    </row>
    <row r="16" spans="2:20" ht="24.9" customHeight="1">
      <c r="B16" s="122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44"/>
      <c r="J16" s="147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24"/>
      <c r="O16" s="127"/>
      <c r="P16" s="23"/>
      <c r="Q16" s="138" t="s">
        <v>10</v>
      </c>
      <c r="R16" s="138" t="s">
        <v>35</v>
      </c>
      <c r="S16" s="138"/>
      <c r="T16" s="138" t="s">
        <v>34</v>
      </c>
    </row>
    <row r="17" spans="2:20" ht="24.9" customHeight="1">
      <c r="B17" s="122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45"/>
      <c r="J17" s="148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24"/>
      <c r="O17" s="127"/>
      <c r="P17" s="23"/>
      <c r="Q17" s="138"/>
      <c r="R17" s="39" t="s">
        <v>29</v>
      </c>
      <c r="S17" s="39" t="s">
        <v>30</v>
      </c>
      <c r="T17" s="168"/>
    </row>
    <row r="18" spans="2:20" ht="24.9" customHeight="1" thickBot="1">
      <c r="B18" s="122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3">
        <f>R21</f>
        <v>466800</v>
      </c>
      <c r="J18" s="146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24"/>
      <c r="O18" s="127"/>
      <c r="P18" s="23"/>
      <c r="Q18" s="138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07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44"/>
      <c r="J19" s="147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24"/>
      <c r="O19" s="127"/>
      <c r="P19" s="23"/>
      <c r="Q19" s="44" t="s">
        <v>31</v>
      </c>
      <c r="R19" s="139">
        <v>19400</v>
      </c>
      <c r="S19" s="141">
        <v>1580.72</v>
      </c>
      <c r="T19" s="160">
        <v>82.99</v>
      </c>
    </row>
    <row r="20" spans="2:20" ht="24.9" customHeight="1">
      <c r="B20" s="107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44"/>
      <c r="J20" s="147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24"/>
      <c r="O20" s="127"/>
      <c r="P20" s="23"/>
      <c r="Q20" s="45" t="s">
        <v>37</v>
      </c>
      <c r="R20" s="140"/>
      <c r="S20" s="142"/>
      <c r="T20" s="161"/>
    </row>
    <row r="21" spans="2:20" ht="24.9" customHeight="1" thickBot="1">
      <c r="B21" s="108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9"/>
      <c r="J21" s="150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25"/>
      <c r="O21" s="127"/>
      <c r="P21" s="23"/>
      <c r="Q21" s="44" t="s">
        <v>32</v>
      </c>
      <c r="R21" s="162">
        <v>466800</v>
      </c>
      <c r="S21" s="164">
        <v>3036.26</v>
      </c>
      <c r="T21" s="166">
        <v>82.99</v>
      </c>
    </row>
    <row r="22" spans="2:20" ht="24.9" customHeight="1" thickTop="1" thickBot="1">
      <c r="B22" s="118" t="s">
        <v>6</v>
      </c>
      <c r="C22" s="119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63"/>
      <c r="S22" s="165"/>
      <c r="T22" s="167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入札金額算定書(岐阜市保健所）</vt:lpstr>
      <vt:lpstr>入札金額算定書 (岐阜市南保健センター)</vt:lpstr>
      <vt:lpstr>（不採用）入札金額算定書</vt:lpstr>
      <vt:lpstr>'（不採用）入札金額算定書'!Print_Area</vt:lpstr>
      <vt:lpstr>'入札金額算定書 (岐阜市南保健センター)'!Print_Area</vt:lpstr>
      <vt:lpstr>'入札金額算定書(岐阜市保健所）'!Print_Area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2024-12-04T00:48:58Z</cp:lastPrinted>
  <dcterms:created xsi:type="dcterms:W3CDTF">2017-06-08T05:05:27Z</dcterms:created>
  <dcterms:modified xsi:type="dcterms:W3CDTF">2024-12-17T01:43:02Z</dcterms:modified>
</cp:coreProperties>
</file>