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T:\Ⅲ用度係\■■電気・ガス・OA一般競争入札\4.一般競争入札\2.ガス\R6\12.17薬大\HP\"/>
    </mc:Choice>
  </mc:AlternateContent>
  <xr:revisionPtr revIDLastSave="0" documentId="13_ncr:1_{BEA5A407-A741-492B-A280-6C086C80A65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本部 " sheetId="5" r:id="rId1"/>
    <sheet name="三田洞" sheetId="4" r:id="rId2"/>
  </sheets>
  <definedNames>
    <definedName name="_xlnm.Print_Area" localSheetId="0">'本部 '!$A$1:$J$29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5" l="1"/>
  <c r="H7" i="5"/>
  <c r="G7" i="5"/>
  <c r="H19" i="4"/>
  <c r="H7" i="4"/>
  <c r="G7" i="4"/>
  <c r="I21" i="4" l="1"/>
  <c r="G8" i="4"/>
  <c r="G9" i="4"/>
  <c r="G10" i="4"/>
  <c r="G11" i="4"/>
  <c r="G12" i="4"/>
  <c r="G13" i="4"/>
  <c r="G14" i="4"/>
  <c r="G15" i="4"/>
  <c r="G16" i="4"/>
  <c r="G17" i="4"/>
  <c r="G18" i="4"/>
  <c r="G8" i="5"/>
  <c r="G9" i="5"/>
  <c r="G10" i="5"/>
  <c r="G11" i="5"/>
  <c r="G12" i="5"/>
  <c r="G13" i="5"/>
  <c r="G14" i="5"/>
  <c r="G15" i="5"/>
  <c r="G16" i="5"/>
  <c r="G17" i="5"/>
  <c r="G18" i="5"/>
  <c r="E19" i="5" l="1"/>
  <c r="E19" i="4" l="1"/>
  <c r="H14" i="5" l="1"/>
  <c r="H15" i="5"/>
  <c r="H14" i="4"/>
  <c r="H15" i="4"/>
  <c r="H18" i="5" l="1"/>
  <c r="H17" i="5"/>
  <c r="H16" i="5"/>
  <c r="H13" i="5"/>
  <c r="H12" i="5"/>
  <c r="H11" i="5"/>
  <c r="H10" i="5"/>
  <c r="H9" i="5"/>
  <c r="H8" i="5"/>
  <c r="H18" i="4"/>
  <c r="H17" i="4"/>
  <c r="H16" i="4"/>
  <c r="H13" i="4"/>
  <c r="H12" i="4"/>
  <c r="H11" i="4"/>
  <c r="H10" i="4"/>
  <c r="H9" i="4"/>
  <c r="H8" i="4"/>
</calcChain>
</file>

<file path=xl/sharedStrings.xml><?xml version="1.0" encoding="utf-8"?>
<sst xmlns="http://schemas.openxmlformats.org/spreadsheetml/2006/main" count="52" uniqueCount="32">
  <si>
    <t>供給年月</t>
    <rPh sb="0" eb="2">
      <t>キョウキュウ</t>
    </rPh>
    <rPh sb="2" eb="4">
      <t>ネンゲツ</t>
    </rPh>
    <phoneticPr fontId="1"/>
  </si>
  <si>
    <t>基本料金</t>
    <rPh sb="0" eb="2">
      <t>キホン</t>
    </rPh>
    <rPh sb="2" eb="4">
      <t>リョウキン</t>
    </rPh>
    <phoneticPr fontId="1"/>
  </si>
  <si>
    <t>ガス従量料金</t>
    <rPh sb="2" eb="4">
      <t>ジュウリョウ</t>
    </rPh>
    <rPh sb="4" eb="6">
      <t>リョウキン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</si>
  <si>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</si>
  <si>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</si>
  <si>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単価
A
（円/月）</t>
    <rPh sb="0" eb="2">
      <t>タンカ</t>
    </rPh>
    <rPh sb="7" eb="8">
      <t>エン</t>
    </rPh>
    <rPh sb="9" eb="10">
      <t>ゲツ</t>
    </rPh>
    <phoneticPr fontId="1"/>
  </si>
  <si>
    <t>合計</t>
    <rPh sb="0" eb="2">
      <t>ゴウケイ</t>
    </rPh>
    <phoneticPr fontId="1"/>
  </si>
  <si>
    <t>予定ガス
使用量
①
（m3）</t>
    <rPh sb="0" eb="2">
      <t>ヨテイ</t>
    </rPh>
    <rPh sb="5" eb="8">
      <t>シヨウリョウ</t>
    </rPh>
    <phoneticPr fontId="1"/>
  </si>
  <si>
    <t>入札金額算定書</t>
    <rPh sb="0" eb="2">
      <t>ニュウサツ</t>
    </rPh>
    <rPh sb="2" eb="4">
      <t>キンガク</t>
    </rPh>
    <rPh sb="4" eb="6">
      <t>サンテイ</t>
    </rPh>
    <rPh sb="6" eb="7">
      <t>ショ</t>
    </rPh>
    <phoneticPr fontId="1"/>
  </si>
  <si>
    <t>様式5-1</t>
    <rPh sb="0" eb="2">
      <t>ヨウシキ</t>
    </rPh>
    <phoneticPr fontId="1"/>
  </si>
  <si>
    <t>　　記入上の注意点等</t>
    <rPh sb="2" eb="4">
      <t>キニュウ</t>
    </rPh>
    <rPh sb="4" eb="5">
      <t>ジョウ</t>
    </rPh>
    <rPh sb="6" eb="9">
      <t>チュウイテン</t>
    </rPh>
    <rPh sb="9" eb="10">
      <t>トウ</t>
    </rPh>
    <phoneticPr fontId="5"/>
  </si>
  <si>
    <t>１　入札金額算定書は入札書に添付し、入札書に使用する印鑑で割印を行うこと。</t>
    <rPh sb="2" eb="4">
      <t>ニュウサツ</t>
    </rPh>
    <rPh sb="4" eb="6">
      <t>キンガク</t>
    </rPh>
    <rPh sb="6" eb="8">
      <t>サンテイ</t>
    </rPh>
    <rPh sb="8" eb="9">
      <t>ショ</t>
    </rPh>
    <rPh sb="10" eb="13">
      <t>ニュウサツショ</t>
    </rPh>
    <rPh sb="14" eb="16">
      <t>テンプ</t>
    </rPh>
    <rPh sb="18" eb="21">
      <t>ニュウサツショ</t>
    </rPh>
    <rPh sb="22" eb="24">
      <t>シヨウ</t>
    </rPh>
    <rPh sb="26" eb="28">
      <t>インカン</t>
    </rPh>
    <rPh sb="29" eb="30">
      <t>ワ</t>
    </rPh>
    <rPh sb="30" eb="31">
      <t>イン</t>
    </rPh>
    <rPh sb="32" eb="33">
      <t>オコナ</t>
    </rPh>
    <phoneticPr fontId="6"/>
  </si>
  <si>
    <t>３　基本料金とガス従量料金の小計の端数処理は、小数点第3位を切り捨てる。</t>
    <rPh sb="2" eb="4">
      <t>キホン</t>
    </rPh>
    <rPh sb="4" eb="6">
      <t>リョウキン</t>
    </rPh>
    <rPh sb="9" eb="11">
      <t>ジュウリョウ</t>
    </rPh>
    <rPh sb="11" eb="13">
      <t>リョウキン</t>
    </rPh>
    <rPh sb="14" eb="16">
      <t>ショウケイ</t>
    </rPh>
    <rPh sb="17" eb="21">
      <t>ハスウショリ</t>
    </rPh>
    <rPh sb="23" eb="26">
      <t>ショウスウテン</t>
    </rPh>
    <rPh sb="26" eb="27">
      <t>ダイ</t>
    </rPh>
    <rPh sb="28" eb="29">
      <t>イ</t>
    </rPh>
    <rPh sb="30" eb="31">
      <t>キ</t>
    </rPh>
    <rPh sb="32" eb="33">
      <t>ス</t>
    </rPh>
    <phoneticPr fontId="5"/>
  </si>
  <si>
    <r>
      <t>６　ガス従量料金入札単価には、</t>
    </r>
    <r>
      <rPr>
        <b/>
        <sz val="11"/>
        <rFont val="ＭＳ Ｐゴシック"/>
        <family val="3"/>
        <charset val="128"/>
      </rPr>
      <t>原料費調整額を含まない</t>
    </r>
    <r>
      <rPr>
        <sz val="11"/>
        <rFont val="ＭＳ Ｐ明朝"/>
        <family val="1"/>
        <charset val="128"/>
      </rPr>
      <t>。</t>
    </r>
    <rPh sb="4" eb="6">
      <t>ジュウリョウ</t>
    </rPh>
    <rPh sb="8" eb="10">
      <t>ニュウサツ</t>
    </rPh>
    <rPh sb="15" eb="17">
      <t>ゲンリョウ</t>
    </rPh>
    <rPh sb="20" eb="21">
      <t>ガク</t>
    </rPh>
    <phoneticPr fontId="5"/>
  </si>
  <si>
    <t>７　仕様書の注意点を踏まえた記載であれば、入札参加者の需給内容に合わせた様式も可とする。</t>
    <phoneticPr fontId="5"/>
  </si>
  <si>
    <t>様式5-2</t>
    <rPh sb="0" eb="2">
      <t>ヨウシキ</t>
    </rPh>
    <phoneticPr fontId="1"/>
  </si>
  <si>
    <t>入札金額算定書</t>
    <rPh sb="0" eb="7">
      <t>ニュウサツキンガクサンテイショ</t>
    </rPh>
    <phoneticPr fontId="1"/>
  </si>
  <si>
    <r>
      <t>２　</t>
    </r>
    <r>
      <rPr>
        <b/>
        <sz val="11"/>
        <rFont val="ＭＳ Ｐゴシック"/>
        <family val="3"/>
        <charset val="128"/>
      </rPr>
      <t>基本料金単価</t>
    </r>
    <r>
      <rPr>
        <sz val="11"/>
        <rFont val="ＭＳ Ｐ明朝"/>
        <family val="1"/>
        <charset val="128"/>
      </rPr>
      <t>及び</t>
    </r>
    <r>
      <rPr>
        <b/>
        <sz val="11"/>
        <rFont val="ＭＳ Ｐゴシック"/>
        <family val="3"/>
        <charset val="128"/>
      </rPr>
      <t>ガス従量料金単価は税込単価</t>
    </r>
    <r>
      <rPr>
        <sz val="11"/>
        <rFont val="ＭＳ Ｐ明朝"/>
        <family val="1"/>
        <charset val="128"/>
      </rPr>
      <t>とし、小数点第3位を切り捨てる。</t>
    </r>
    <rPh sb="2" eb="4">
      <t>キホン</t>
    </rPh>
    <rPh sb="4" eb="6">
      <t>リョウキン</t>
    </rPh>
    <rPh sb="6" eb="8">
      <t>タンカ</t>
    </rPh>
    <rPh sb="8" eb="9">
      <t>オヨ</t>
    </rPh>
    <rPh sb="12" eb="14">
      <t>ジュウリョウ</t>
    </rPh>
    <rPh sb="13" eb="14">
      <t>リョウ</t>
    </rPh>
    <rPh sb="14" eb="16">
      <t>リョウキン</t>
    </rPh>
    <rPh sb="16" eb="18">
      <t>タンカ</t>
    </rPh>
    <rPh sb="19" eb="21">
      <t>ゼイコ</t>
    </rPh>
    <rPh sb="21" eb="23">
      <t>タンカ</t>
    </rPh>
    <rPh sb="26" eb="29">
      <t>ショウスウテン</t>
    </rPh>
    <rPh sb="29" eb="30">
      <t>ダイ</t>
    </rPh>
    <rPh sb="31" eb="32">
      <t>イ</t>
    </rPh>
    <rPh sb="33" eb="34">
      <t>キ</t>
    </rPh>
    <rPh sb="35" eb="36">
      <t>ス</t>
    </rPh>
    <phoneticPr fontId="6"/>
  </si>
  <si>
    <t>入札書記載金額</t>
    <rPh sb="0" eb="2">
      <t>ニュウサツ</t>
    </rPh>
    <rPh sb="2" eb="3">
      <t>ショ</t>
    </rPh>
    <rPh sb="3" eb="5">
      <t>キサイ</t>
    </rPh>
    <rPh sb="5" eb="7">
      <t>キンガク</t>
    </rPh>
    <phoneticPr fontId="1"/>
  </si>
  <si>
    <t>R7</t>
    <phoneticPr fontId="1"/>
  </si>
  <si>
    <t>（本部）</t>
    <rPh sb="1" eb="3">
      <t>ホンブ</t>
    </rPh>
    <phoneticPr fontId="1"/>
  </si>
  <si>
    <t>（三田洞）</t>
    <rPh sb="1" eb="4">
      <t>ミタホラ</t>
    </rPh>
    <phoneticPr fontId="1"/>
  </si>
  <si>
    <t>ガス料金総価①</t>
    <rPh sb="2" eb="6">
      <t>リョウキンソウカ</t>
    </rPh>
    <phoneticPr fontId="1"/>
  </si>
  <si>
    <t>ガス料金総価②</t>
    <phoneticPr fontId="1"/>
  </si>
  <si>
    <r>
      <t>５　</t>
    </r>
    <r>
      <rPr>
        <b/>
        <sz val="11"/>
        <rFont val="ＭＳ Ｐゴシック"/>
        <family val="3"/>
        <charset val="128"/>
      </rPr>
      <t>入札書に記載する金額はガス料金総価（①,②の合計）の額とする</t>
    </r>
    <r>
      <rPr>
        <sz val="11"/>
        <rFont val="ＭＳ Ｐ明朝"/>
        <family val="1"/>
        <charset val="128"/>
      </rPr>
      <t>。</t>
    </r>
    <rPh sb="2" eb="4">
      <t>ニュウサツ</t>
    </rPh>
    <rPh sb="4" eb="5">
      <t>ショ</t>
    </rPh>
    <rPh sb="6" eb="8">
      <t>キサイ</t>
    </rPh>
    <rPh sb="10" eb="12">
      <t>キンガク</t>
    </rPh>
    <rPh sb="11" eb="12">
      <t>ガク</t>
    </rPh>
    <rPh sb="24" eb="26">
      <t>ゴウケイ</t>
    </rPh>
    <rPh sb="28" eb="29">
      <t>ガク</t>
    </rPh>
    <phoneticPr fontId="6"/>
  </si>
  <si>
    <t>（ガス料金総価①+②）</t>
    <rPh sb="3" eb="5">
      <t>リョウキン</t>
    </rPh>
    <rPh sb="5" eb="6">
      <t>ソウ</t>
    </rPh>
    <rPh sb="6" eb="7">
      <t>カ</t>
    </rPh>
    <phoneticPr fontId="1"/>
  </si>
  <si>
    <r>
      <t>５　</t>
    </r>
    <r>
      <rPr>
        <b/>
        <sz val="11"/>
        <rFont val="ＭＳ Ｐ明朝"/>
        <family val="3"/>
        <charset val="128"/>
      </rPr>
      <t>入札書に記載する金額はガス料金総価（①,②の合計）の額とする</t>
    </r>
    <r>
      <rPr>
        <sz val="11"/>
        <rFont val="ＭＳ Ｐ明朝"/>
        <family val="1"/>
        <charset val="128"/>
      </rPr>
      <t>。</t>
    </r>
    <rPh sb="2" eb="4">
      <t>ニュウサツ</t>
    </rPh>
    <rPh sb="4" eb="5">
      <t>ショ</t>
    </rPh>
    <rPh sb="6" eb="8">
      <t>キサイ</t>
    </rPh>
    <rPh sb="10" eb="12">
      <t>キンガク</t>
    </rPh>
    <rPh sb="11" eb="12">
      <t>ガク</t>
    </rPh>
    <rPh sb="24" eb="26">
      <t>ゴウケイ</t>
    </rPh>
    <rPh sb="28" eb="29">
      <t>ガク</t>
    </rPh>
    <phoneticPr fontId="6"/>
  </si>
  <si>
    <t>R8</t>
    <phoneticPr fontId="1"/>
  </si>
  <si>
    <t>単価
B
（円/m3）</t>
    <rPh sb="0" eb="2">
      <t>タンカ</t>
    </rPh>
    <rPh sb="7" eb="8">
      <t>エン</t>
    </rPh>
    <phoneticPr fontId="1"/>
  </si>
  <si>
    <t>計
C
（①×B）
（円）</t>
    <rPh sb="0" eb="1">
      <t>ケイ</t>
    </rPh>
    <rPh sb="11" eb="12">
      <t>エン</t>
    </rPh>
    <phoneticPr fontId="1"/>
  </si>
  <si>
    <t xml:space="preserve">
月毎の
ガス料金合計
D
（A+C)
（円）</t>
    <rPh sb="1" eb="3">
      <t>ツキゴト</t>
    </rPh>
    <rPh sb="7" eb="9">
      <t>リョウキン</t>
    </rPh>
    <rPh sb="9" eb="11">
      <t>ゴウケイ</t>
    </rPh>
    <rPh sb="21" eb="22">
      <t>エン</t>
    </rPh>
    <phoneticPr fontId="1"/>
  </si>
  <si>
    <t>４　月毎のガス料金合計Dの1円未満の端数は切り捨てる。</t>
    <rPh sb="2" eb="3">
      <t>ツキ</t>
    </rPh>
    <rPh sb="3" eb="4">
      <t>ゴト</t>
    </rPh>
    <rPh sb="7" eb="9">
      <t>リョウキン</t>
    </rPh>
    <rPh sb="9" eb="11">
      <t>ゴウケイ</t>
    </rPh>
    <rPh sb="14" eb="17">
      <t>エンミマン</t>
    </rPh>
    <rPh sb="18" eb="20">
      <t>ハスウ</t>
    </rPh>
    <rPh sb="21" eb="22">
      <t>キ</t>
    </rPh>
    <rPh sb="23" eb="24">
      <t>ス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</si>
</sst>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0.000000000_ "/>
    <numFmt numFmtId="177" formatCode="#,##0&quot;円&quot;"/>
  </numFmts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1"/>
      <name val="ＭＳ Ｐ明朝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 diagonalUp="1">
      <left style="thin">
        <color auto="1"/>
      </left>
      <right style="hair">
        <color auto="1"/>
      </right>
      <top/>
      <bottom style="thin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/>
      <bottom style="thin">
        <color auto="1"/>
      </bottom>
      <diagonal style="thin">
        <color auto="1"/>
      </diagonal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hair">
        <color auto="1"/>
      </left>
      <right style="medium">
        <color indexed="64"/>
      </right>
      <top style="thin">
        <color auto="1"/>
      </top>
      <bottom style="thin">
        <color auto="1"/>
      </bottom>
      <diagonal style="hair">
        <color auto="1"/>
      </diagonal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9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30" xfId="0" applyFill="1" applyBorder="1">
      <alignment vertical="center"/>
    </xf>
    <xf numFmtId="0" fontId="0" fillId="0" borderId="0" xfId="0" applyFill="1">
      <alignment vertical="center"/>
    </xf>
    <xf numFmtId="3" fontId="0" fillId="0" borderId="33" xfId="0" applyNumberFormat="1" applyBorder="1">
      <alignment vertical="center"/>
    </xf>
    <xf numFmtId="0" fontId="0" fillId="0" borderId="0" xfId="0" applyFill="1" applyBorder="1">
      <alignment vertical="center"/>
    </xf>
    <xf numFmtId="3" fontId="0" fillId="0" borderId="29" xfId="0" applyNumberFormat="1" applyFill="1" applyBorder="1">
      <alignment vertical="center"/>
    </xf>
    <xf numFmtId="3" fontId="0" fillId="0" borderId="0" xfId="0" applyNumberFormat="1" applyFill="1">
      <alignment vertical="center"/>
    </xf>
    <xf numFmtId="3" fontId="0" fillId="0" borderId="0" xfId="0" applyNumberFormat="1">
      <alignment vertical="center"/>
    </xf>
    <xf numFmtId="0" fontId="0" fillId="0" borderId="0" xfId="0" applyBorder="1">
      <alignment vertical="center"/>
    </xf>
    <xf numFmtId="3" fontId="0" fillId="0" borderId="0" xfId="0" applyNumberFormat="1" applyBorder="1">
      <alignment vertical="center"/>
    </xf>
    <xf numFmtId="0" fontId="2" fillId="0" borderId="0" xfId="0" applyFont="1" applyFill="1" applyBorder="1">
      <alignment vertical="center"/>
    </xf>
    <xf numFmtId="0" fontId="0" fillId="0" borderId="0" xfId="0" applyAlignment="1">
      <alignment vertical="center"/>
    </xf>
    <xf numFmtId="3" fontId="0" fillId="0" borderId="0" xfId="0" applyNumberFormat="1" applyFill="1" applyBorder="1">
      <alignment vertical="center"/>
    </xf>
    <xf numFmtId="176" fontId="0" fillId="0" borderId="0" xfId="0" applyNumberFormat="1" applyFill="1" applyBorder="1">
      <alignment vertical="center"/>
    </xf>
    <xf numFmtId="0" fontId="4" fillId="2" borderId="0" xfId="0" applyFont="1" applyFill="1" applyAlignment="1" applyProtection="1"/>
    <xf numFmtId="4" fontId="0" fillId="0" borderId="34" xfId="0" applyNumberFormat="1" applyBorder="1">
      <alignment vertical="center"/>
    </xf>
    <xf numFmtId="4" fontId="8" fillId="0" borderId="19" xfId="0" applyNumberFormat="1" applyFont="1" applyFill="1" applyBorder="1" applyProtection="1">
      <alignment vertical="center"/>
      <protection locked="0"/>
    </xf>
    <xf numFmtId="4" fontId="8" fillId="0" borderId="16" xfId="0" applyNumberFormat="1" applyFont="1" applyBorder="1">
      <alignment vertical="center"/>
    </xf>
    <xf numFmtId="3" fontId="8" fillId="0" borderId="16" xfId="0" applyNumberFormat="1" applyFont="1" applyBorder="1">
      <alignment vertical="center"/>
    </xf>
    <xf numFmtId="4" fontId="8" fillId="0" borderId="20" xfId="0" applyNumberFormat="1" applyFont="1" applyFill="1" applyBorder="1" applyProtection="1">
      <alignment vertical="center"/>
      <protection locked="0"/>
    </xf>
    <xf numFmtId="3" fontId="8" fillId="0" borderId="14" xfId="0" applyNumberFormat="1" applyFont="1" applyBorder="1">
      <alignment vertical="center"/>
    </xf>
    <xf numFmtId="4" fontId="8" fillId="0" borderId="21" xfId="0" applyNumberFormat="1" applyFont="1" applyFill="1" applyBorder="1" applyProtection="1">
      <alignment vertical="center"/>
      <protection locked="0"/>
    </xf>
    <xf numFmtId="3" fontId="8" fillId="0" borderId="26" xfId="0" applyNumberFormat="1" applyFont="1" applyBorder="1">
      <alignment vertical="center"/>
    </xf>
    <xf numFmtId="0" fontId="8" fillId="0" borderId="27" xfId="0" applyFont="1" applyBorder="1">
      <alignment vertical="center"/>
    </xf>
    <xf numFmtId="0" fontId="8" fillId="0" borderId="28" xfId="0" applyFont="1" applyBorder="1">
      <alignment vertical="center"/>
    </xf>
    <xf numFmtId="4" fontId="8" fillId="0" borderId="34" xfId="0" applyNumberFormat="1" applyFont="1" applyBorder="1">
      <alignment vertical="center"/>
    </xf>
    <xf numFmtId="3" fontId="8" fillId="0" borderId="29" xfId="0" applyNumberFormat="1" applyFont="1" applyFill="1" applyBorder="1">
      <alignment vertical="center"/>
    </xf>
    <xf numFmtId="0" fontId="0" fillId="0" borderId="2" xfId="0" applyBorder="1" applyAlignment="1">
      <alignment horizontal="center" vertical="center"/>
    </xf>
    <xf numFmtId="3" fontId="0" fillId="0" borderId="22" xfId="0" applyNumberFormat="1" applyFill="1" applyBorder="1">
      <alignment vertical="center"/>
    </xf>
    <xf numFmtId="3" fontId="0" fillId="0" borderId="23" xfId="0" applyNumberFormat="1" applyFill="1" applyBorder="1">
      <alignment vertical="center"/>
    </xf>
    <xf numFmtId="3" fontId="0" fillId="0" borderId="25" xfId="0" applyNumberFormat="1" applyFill="1" applyBorder="1">
      <alignment vertical="center"/>
    </xf>
    <xf numFmtId="41" fontId="3" fillId="0" borderId="22" xfId="0" applyNumberFormat="1" applyFont="1" applyFill="1" applyBorder="1">
      <alignment vertical="center"/>
    </xf>
    <xf numFmtId="41" fontId="3" fillId="0" borderId="23" xfId="0" applyNumberFormat="1" applyFont="1" applyFill="1" applyBorder="1">
      <alignment vertical="center"/>
    </xf>
    <xf numFmtId="41" fontId="3" fillId="0" borderId="25" xfId="0" applyNumberFormat="1" applyFont="1" applyFill="1" applyBorder="1">
      <alignment vertical="center"/>
    </xf>
    <xf numFmtId="3" fontId="0" fillId="0" borderId="33" xfId="0" applyNumberFormat="1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177" fontId="9" fillId="0" borderId="37" xfId="0" applyNumberFormat="1" applyFont="1" applyBorder="1" applyAlignment="1">
      <alignment horizontal="right" vertical="center"/>
    </xf>
    <xf numFmtId="177" fontId="9" fillId="0" borderId="40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4"/>
  <sheetViews>
    <sheetView tabSelected="1" view="pageBreakPreview" zoomScale="98" zoomScaleNormal="100" zoomScaleSheetLayoutView="98" workbookViewId="0">
      <selection activeCell="D7" sqref="D7"/>
    </sheetView>
  </sheetViews>
  <sheetFormatPr defaultRowHeight="13.2"/>
  <cols>
    <col min="1" max="1" width="1.109375" customWidth="1"/>
    <col min="2" max="3" width="4.33203125" customWidth="1"/>
    <col min="4" max="4" width="15.109375" customWidth="1"/>
    <col min="6" max="6" width="14.6640625" customWidth="1"/>
    <col min="7" max="7" width="15.88671875" customWidth="1"/>
    <col min="8" max="8" width="17.109375" customWidth="1"/>
    <col min="9" max="9" width="17.21875" customWidth="1"/>
  </cols>
  <sheetData>
    <row r="1" spans="1:11">
      <c r="B1" t="s">
        <v>9</v>
      </c>
    </row>
    <row r="2" spans="1:11">
      <c r="B2" s="42" t="s">
        <v>16</v>
      </c>
      <c r="C2" s="42"/>
      <c r="D2" s="42"/>
      <c r="E2" s="42"/>
      <c r="F2" s="42"/>
      <c r="G2" s="42"/>
      <c r="H2" s="42"/>
    </row>
    <row r="3" spans="1:11">
      <c r="A3" t="s">
        <v>20</v>
      </c>
    </row>
    <row r="4" spans="1:11" ht="18.75" customHeight="1">
      <c r="B4" s="59" t="s">
        <v>0</v>
      </c>
      <c r="C4" s="60"/>
      <c r="D4" s="34" t="s">
        <v>1</v>
      </c>
      <c r="E4" s="59" t="s">
        <v>2</v>
      </c>
      <c r="F4" s="62"/>
      <c r="G4" s="60"/>
      <c r="H4" s="43" t="s">
        <v>30</v>
      </c>
    </row>
    <row r="5" spans="1:11" ht="48.75" customHeight="1">
      <c r="B5" s="53"/>
      <c r="C5" s="61"/>
      <c r="D5" s="46" t="s">
        <v>5</v>
      </c>
      <c r="E5" s="46" t="s">
        <v>7</v>
      </c>
      <c r="F5" s="49" t="s">
        <v>28</v>
      </c>
      <c r="G5" s="51" t="s">
        <v>29</v>
      </c>
      <c r="H5" s="44"/>
    </row>
    <row r="6" spans="1:11" ht="18.75" customHeight="1" thickBot="1">
      <c r="B6" s="3" t="s">
        <v>3</v>
      </c>
      <c r="C6" s="1" t="s">
        <v>4</v>
      </c>
      <c r="D6" s="47"/>
      <c r="E6" s="48"/>
      <c r="F6" s="50"/>
      <c r="G6" s="52"/>
      <c r="H6" s="45"/>
      <c r="J6" s="16"/>
      <c r="K6" s="15"/>
    </row>
    <row r="7" spans="1:11" ht="18.75" customHeight="1">
      <c r="B7" s="56" t="s">
        <v>19</v>
      </c>
      <c r="C7" s="4">
        <v>4</v>
      </c>
      <c r="D7" s="23"/>
      <c r="E7" s="35">
        <v>7629</v>
      </c>
      <c r="F7" s="23"/>
      <c r="G7" s="24">
        <f>ROUNDDOWN(E7*F7,2)</f>
        <v>0</v>
      </c>
      <c r="H7" s="25">
        <f>INT(D7+G7)</f>
        <v>0</v>
      </c>
      <c r="J7" s="16"/>
      <c r="K7" s="15"/>
    </row>
    <row r="8" spans="1:11" ht="18.75" customHeight="1">
      <c r="B8" s="57"/>
      <c r="C8" s="2">
        <v>5</v>
      </c>
      <c r="D8" s="26"/>
      <c r="E8" s="36">
        <v>9687</v>
      </c>
      <c r="F8" s="26"/>
      <c r="G8" s="24">
        <f t="shared" ref="G8:G18" si="0">ROUNDDOWN(E8*F8,2)</f>
        <v>0</v>
      </c>
      <c r="H8" s="27">
        <f t="shared" ref="H8:H18" si="1">INT(D8+G8)</f>
        <v>0</v>
      </c>
      <c r="J8" s="16"/>
      <c r="K8" s="15"/>
    </row>
    <row r="9" spans="1:11" ht="18.75" customHeight="1">
      <c r="B9" s="57"/>
      <c r="C9" s="2">
        <v>6</v>
      </c>
      <c r="D9" s="26"/>
      <c r="E9" s="36">
        <v>19618</v>
      </c>
      <c r="F9" s="26"/>
      <c r="G9" s="24">
        <f t="shared" si="0"/>
        <v>0</v>
      </c>
      <c r="H9" s="27">
        <f t="shared" si="1"/>
        <v>0</v>
      </c>
      <c r="J9" s="16"/>
      <c r="K9" s="15"/>
    </row>
    <row r="10" spans="1:11" ht="18.75" customHeight="1">
      <c r="B10" s="57"/>
      <c r="C10" s="2">
        <v>7</v>
      </c>
      <c r="D10" s="26"/>
      <c r="E10" s="36">
        <v>31406</v>
      </c>
      <c r="F10" s="26"/>
      <c r="G10" s="24">
        <f t="shared" si="0"/>
        <v>0</v>
      </c>
      <c r="H10" s="27">
        <f t="shared" si="1"/>
        <v>0</v>
      </c>
      <c r="J10" s="16"/>
      <c r="K10" s="15"/>
    </row>
    <row r="11" spans="1:11" ht="18.75" customHeight="1">
      <c r="B11" s="57"/>
      <c r="C11" s="2">
        <v>8</v>
      </c>
      <c r="D11" s="26"/>
      <c r="E11" s="36">
        <v>36083</v>
      </c>
      <c r="F11" s="26"/>
      <c r="G11" s="24">
        <f t="shared" si="0"/>
        <v>0</v>
      </c>
      <c r="H11" s="27">
        <f t="shared" si="1"/>
        <v>0</v>
      </c>
      <c r="J11" s="16"/>
      <c r="K11" s="15"/>
    </row>
    <row r="12" spans="1:11" ht="18.75" customHeight="1">
      <c r="B12" s="57"/>
      <c r="C12" s="2">
        <v>9</v>
      </c>
      <c r="D12" s="26"/>
      <c r="E12" s="36">
        <v>25678</v>
      </c>
      <c r="F12" s="26"/>
      <c r="G12" s="24">
        <f t="shared" si="0"/>
        <v>0</v>
      </c>
      <c r="H12" s="27">
        <f t="shared" si="1"/>
        <v>0</v>
      </c>
      <c r="J12" s="16"/>
      <c r="K12" s="15"/>
    </row>
    <row r="13" spans="1:11" ht="18.75" customHeight="1">
      <c r="B13" s="57"/>
      <c r="C13" s="2">
        <v>10</v>
      </c>
      <c r="D13" s="26"/>
      <c r="E13" s="36">
        <v>11892</v>
      </c>
      <c r="F13" s="26"/>
      <c r="G13" s="24">
        <f t="shared" si="0"/>
        <v>0</v>
      </c>
      <c r="H13" s="27">
        <f t="shared" si="1"/>
        <v>0</v>
      </c>
      <c r="J13" s="16"/>
      <c r="K13" s="15"/>
    </row>
    <row r="14" spans="1:11" ht="18.75" customHeight="1">
      <c r="B14" s="57"/>
      <c r="C14" s="2">
        <v>11</v>
      </c>
      <c r="D14" s="26"/>
      <c r="E14" s="36">
        <v>10806</v>
      </c>
      <c r="F14" s="26"/>
      <c r="G14" s="24">
        <f t="shared" si="0"/>
        <v>0</v>
      </c>
      <c r="H14" s="27">
        <f t="shared" si="1"/>
        <v>0</v>
      </c>
      <c r="J14" s="16"/>
      <c r="K14" s="15"/>
    </row>
    <row r="15" spans="1:11" ht="18.75" customHeight="1">
      <c r="B15" s="58"/>
      <c r="C15" s="2">
        <v>12</v>
      </c>
      <c r="D15" s="26"/>
      <c r="E15" s="36">
        <v>23546</v>
      </c>
      <c r="F15" s="26"/>
      <c r="G15" s="24">
        <f t="shared" si="0"/>
        <v>0</v>
      </c>
      <c r="H15" s="27">
        <f t="shared" si="1"/>
        <v>0</v>
      </c>
      <c r="J15" s="16"/>
      <c r="K15" s="15"/>
    </row>
    <row r="16" spans="1:11" ht="18.75" customHeight="1">
      <c r="B16" s="53" t="s">
        <v>27</v>
      </c>
      <c r="C16" s="2">
        <v>1</v>
      </c>
      <c r="D16" s="26"/>
      <c r="E16" s="36">
        <v>34217</v>
      </c>
      <c r="F16" s="26"/>
      <c r="G16" s="24">
        <f t="shared" si="0"/>
        <v>0</v>
      </c>
      <c r="H16" s="27">
        <f t="shared" si="1"/>
        <v>0</v>
      </c>
      <c r="J16" s="16"/>
      <c r="K16" s="15"/>
    </row>
    <row r="17" spans="1:11" ht="18.75" customHeight="1">
      <c r="B17" s="53"/>
      <c r="C17" s="2">
        <v>2</v>
      </c>
      <c r="D17" s="26"/>
      <c r="E17" s="36">
        <v>26489</v>
      </c>
      <c r="F17" s="26"/>
      <c r="G17" s="24">
        <f t="shared" si="0"/>
        <v>0</v>
      </c>
      <c r="H17" s="27">
        <f t="shared" si="1"/>
        <v>0</v>
      </c>
      <c r="J17" s="16"/>
      <c r="K17" s="15"/>
    </row>
    <row r="18" spans="1:11" ht="18.75" customHeight="1" thickBot="1">
      <c r="B18" s="54"/>
      <c r="C18" s="5">
        <v>3</v>
      </c>
      <c r="D18" s="28"/>
      <c r="E18" s="37">
        <v>17964</v>
      </c>
      <c r="F18" s="28"/>
      <c r="G18" s="24">
        <f t="shared" si="0"/>
        <v>0</v>
      </c>
      <c r="H18" s="29">
        <f t="shared" si="1"/>
        <v>0</v>
      </c>
      <c r="J18" s="15"/>
      <c r="K18" s="15"/>
    </row>
    <row r="19" spans="1:11" ht="18.75" customHeight="1" thickBot="1">
      <c r="B19" s="55" t="s">
        <v>6</v>
      </c>
      <c r="C19" s="55"/>
      <c r="D19" s="6"/>
      <c r="E19" s="10">
        <f>SUM(E7:E18)</f>
        <v>255015</v>
      </c>
      <c r="F19" s="7"/>
      <c r="G19" s="22"/>
      <c r="H19" s="12">
        <f>SUM(H7:H18)</f>
        <v>0</v>
      </c>
      <c r="I19" s="8" t="s">
        <v>22</v>
      </c>
      <c r="J19" s="15"/>
      <c r="K19" s="15"/>
    </row>
    <row r="20" spans="1:11" ht="8.25" customHeight="1">
      <c r="H20" s="13"/>
      <c r="I20" s="9"/>
    </row>
    <row r="21" spans="1:11" ht="8.25" customHeight="1">
      <c r="D21" s="9"/>
      <c r="E21" s="9"/>
      <c r="F21" s="9"/>
      <c r="G21" s="9"/>
      <c r="H21" s="14"/>
    </row>
    <row r="22" spans="1:11" ht="18.75" customHeight="1">
      <c r="A22" s="11"/>
      <c r="B22" s="21" t="s">
        <v>10</v>
      </c>
      <c r="C22" s="21"/>
      <c r="D22" s="11"/>
      <c r="E22" s="11"/>
      <c r="F22" s="11"/>
      <c r="G22" s="11"/>
      <c r="H22" s="19"/>
      <c r="I22" s="19"/>
    </row>
    <row r="23" spans="1:11" ht="15" customHeight="1">
      <c r="A23" s="11"/>
      <c r="B23" s="21"/>
      <c r="C23" s="21" t="s">
        <v>11</v>
      </c>
      <c r="D23" s="11"/>
      <c r="E23" s="11"/>
      <c r="F23" s="11"/>
      <c r="G23" s="11"/>
      <c r="H23" s="11"/>
      <c r="I23" s="11"/>
    </row>
    <row r="24" spans="1:11" ht="18.75" customHeight="1">
      <c r="A24" s="11"/>
      <c r="B24" s="21"/>
      <c r="C24" s="21" t="s">
        <v>17</v>
      </c>
      <c r="D24" s="11"/>
      <c r="E24" s="11"/>
      <c r="F24" s="11"/>
      <c r="G24" s="11"/>
      <c r="H24" s="11"/>
      <c r="I24" s="20"/>
    </row>
    <row r="25" spans="1:11" ht="18.75" customHeight="1">
      <c r="A25" s="11"/>
      <c r="B25" s="21"/>
      <c r="C25" s="21" t="s">
        <v>12</v>
      </c>
      <c r="D25" s="11"/>
      <c r="E25" s="11"/>
      <c r="F25" s="11"/>
      <c r="G25" s="11"/>
      <c r="H25" s="11"/>
      <c r="I25" s="11"/>
    </row>
    <row r="26" spans="1:11" ht="18.75" customHeight="1">
      <c r="A26" s="11"/>
      <c r="B26" s="21"/>
      <c r="C26" s="21" t="s">
        <v>31</v>
      </c>
      <c r="D26" s="11"/>
      <c r="E26" s="11"/>
      <c r="F26" s="11"/>
      <c r="G26" s="11"/>
      <c r="H26" s="11"/>
      <c r="I26" s="11"/>
    </row>
    <row r="27" spans="1:11" ht="18.75" customHeight="1">
      <c r="A27" s="11"/>
      <c r="B27" s="21"/>
      <c r="C27" s="21" t="s">
        <v>24</v>
      </c>
      <c r="D27" s="11"/>
      <c r="E27" s="11"/>
      <c r="F27" s="11"/>
      <c r="G27" s="11"/>
      <c r="H27" s="11"/>
      <c r="I27" s="11"/>
    </row>
    <row r="28" spans="1:11" ht="18.75" customHeight="1">
      <c r="A28" s="11"/>
      <c r="B28" s="21"/>
      <c r="C28" s="21" t="s">
        <v>13</v>
      </c>
      <c r="D28" s="11"/>
      <c r="E28" s="11"/>
      <c r="F28" s="11"/>
      <c r="G28" s="11"/>
      <c r="H28" s="11"/>
      <c r="I28" s="11"/>
    </row>
    <row r="29" spans="1:11" ht="18.75" customHeight="1">
      <c r="A29" s="11"/>
      <c r="B29" s="21"/>
      <c r="C29" s="21" t="s">
        <v>14</v>
      </c>
      <c r="D29" s="11"/>
      <c r="E29" s="11"/>
      <c r="F29" s="11"/>
      <c r="G29" s="11"/>
      <c r="H29" s="11"/>
      <c r="I29" s="11"/>
    </row>
    <row r="30" spans="1:11" ht="18.75" customHeight="1">
      <c r="A30" s="11"/>
      <c r="B30" s="17"/>
      <c r="C30" s="11"/>
      <c r="D30" s="11"/>
      <c r="E30" s="11"/>
      <c r="F30" s="11"/>
      <c r="G30" s="11"/>
      <c r="H30" s="11"/>
      <c r="I30" s="11"/>
    </row>
    <row r="31" spans="1:11" ht="18.75" customHeight="1">
      <c r="A31" s="11"/>
      <c r="B31" s="17"/>
      <c r="C31" s="11"/>
      <c r="D31" s="11"/>
      <c r="E31" s="11"/>
      <c r="F31" s="11"/>
      <c r="G31" s="11"/>
      <c r="H31" s="11"/>
      <c r="I31" s="11"/>
    </row>
    <row r="32" spans="1:11" ht="18.75" customHeight="1">
      <c r="A32" s="11"/>
      <c r="B32" s="17"/>
      <c r="C32" s="11"/>
      <c r="D32" s="11"/>
      <c r="E32" s="11"/>
      <c r="F32" s="11"/>
      <c r="G32" s="11"/>
      <c r="H32" s="11"/>
      <c r="I32" s="11"/>
    </row>
    <row r="33" spans="1:9">
      <c r="A33" s="11"/>
      <c r="B33" s="17"/>
      <c r="C33" s="11"/>
      <c r="D33" s="11"/>
      <c r="E33" s="11"/>
      <c r="F33" s="11"/>
      <c r="G33" s="11"/>
      <c r="H33" s="11"/>
      <c r="I33" s="11"/>
    </row>
    <row r="34" spans="1:9">
      <c r="A34" s="11"/>
      <c r="B34" s="11"/>
      <c r="C34" s="11"/>
      <c r="D34" s="11"/>
      <c r="E34" s="11"/>
      <c r="F34" s="11"/>
      <c r="G34" s="11"/>
      <c r="H34" s="11"/>
      <c r="I34" s="11"/>
    </row>
  </sheetData>
  <sheetProtection algorithmName="SHA-512" hashValue="kq8IZeiBSiMUQEeTo8UhAKvssPJQ9VVpUryH4tAJ4qdrp5iKrLf9t9O3hjaEn2uK/4MuSUphcXScg81mmA/SKA==" saltValue="cKc5JhvEgEP1LNcHdV7ooQ==" spinCount="100000" sheet="1" selectLockedCells="1"/>
  <mergeCells count="11">
    <mergeCell ref="B16:B18"/>
    <mergeCell ref="B19:C19"/>
    <mergeCell ref="B7:B15"/>
    <mergeCell ref="B4:C5"/>
    <mergeCell ref="E4:G4"/>
    <mergeCell ref="B2:H2"/>
    <mergeCell ref="H4:H6"/>
    <mergeCell ref="D5:D6"/>
    <mergeCell ref="E5:E6"/>
    <mergeCell ref="F5:F6"/>
    <mergeCell ref="G5:G6"/>
  </mergeCells>
  <phoneticPr fontId="1"/>
  <pageMargins left="0.7" right="0.7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35"/>
  <sheetViews>
    <sheetView view="pageBreakPreview" zoomScaleNormal="100" zoomScaleSheetLayoutView="100" workbookViewId="0">
      <selection activeCell="D7" sqref="D7"/>
    </sheetView>
  </sheetViews>
  <sheetFormatPr defaultRowHeight="13.2"/>
  <cols>
    <col min="1" max="1" width="1.109375" customWidth="1"/>
    <col min="2" max="3" width="4.33203125" customWidth="1"/>
    <col min="4" max="4" width="15.109375" customWidth="1"/>
    <col min="6" max="6" width="14.109375" customWidth="1"/>
    <col min="7" max="7" width="16.33203125" customWidth="1"/>
    <col min="8" max="8" width="15.44140625" customWidth="1"/>
    <col min="9" max="9" width="21.6640625" customWidth="1"/>
  </cols>
  <sheetData>
    <row r="1" spans="1:13">
      <c r="B1" t="s">
        <v>15</v>
      </c>
    </row>
    <row r="2" spans="1:13" ht="17.25" customHeight="1">
      <c r="B2" s="42" t="s">
        <v>8</v>
      </c>
      <c r="C2" s="42"/>
      <c r="D2" s="42"/>
      <c r="E2" s="42"/>
      <c r="F2" s="42"/>
      <c r="G2" s="42"/>
      <c r="H2" s="42"/>
      <c r="I2" s="18"/>
    </row>
    <row r="3" spans="1:13">
      <c r="A3" t="s">
        <v>21</v>
      </c>
    </row>
    <row r="4" spans="1:13" ht="18.75" customHeight="1">
      <c r="B4" s="59" t="s">
        <v>0</v>
      </c>
      <c r="C4" s="60"/>
      <c r="D4" s="34" t="s">
        <v>1</v>
      </c>
      <c r="E4" s="59" t="s">
        <v>2</v>
      </c>
      <c r="F4" s="62"/>
      <c r="G4" s="60"/>
      <c r="H4" s="43" t="s">
        <v>30</v>
      </c>
    </row>
    <row r="5" spans="1:13" ht="48.75" customHeight="1">
      <c r="B5" s="53"/>
      <c r="C5" s="61"/>
      <c r="D5" s="46" t="s">
        <v>5</v>
      </c>
      <c r="E5" s="46" t="s">
        <v>7</v>
      </c>
      <c r="F5" s="49" t="s">
        <v>28</v>
      </c>
      <c r="G5" s="51" t="s">
        <v>29</v>
      </c>
      <c r="H5" s="44"/>
    </row>
    <row r="6" spans="1:13" ht="18.75" customHeight="1" thickBot="1">
      <c r="B6" s="3" t="s">
        <v>3</v>
      </c>
      <c r="C6" s="1" t="s">
        <v>4</v>
      </c>
      <c r="D6" s="47"/>
      <c r="E6" s="48"/>
      <c r="F6" s="50"/>
      <c r="G6" s="52"/>
      <c r="H6" s="45"/>
    </row>
    <row r="7" spans="1:13" ht="18.75" customHeight="1">
      <c r="B7" s="56" t="s">
        <v>19</v>
      </c>
      <c r="C7" s="4">
        <v>4</v>
      </c>
      <c r="D7" s="23"/>
      <c r="E7" s="38">
        <v>974</v>
      </c>
      <c r="F7" s="23"/>
      <c r="G7" s="24">
        <f>ROUNDDOWN(E7*F7,2)</f>
        <v>0</v>
      </c>
      <c r="H7" s="25">
        <f>INT(D7+G7)</f>
        <v>0</v>
      </c>
      <c r="J7" s="15"/>
      <c r="K7" s="16"/>
      <c r="L7" s="15"/>
      <c r="M7" s="15"/>
    </row>
    <row r="8" spans="1:13" ht="18.75" customHeight="1">
      <c r="B8" s="57"/>
      <c r="C8" s="2">
        <v>5</v>
      </c>
      <c r="D8" s="26"/>
      <c r="E8" s="39">
        <v>502</v>
      </c>
      <c r="F8" s="26"/>
      <c r="G8" s="24">
        <f t="shared" ref="G8:G18" si="0">ROUNDDOWN(E8*F8,2)</f>
        <v>0</v>
      </c>
      <c r="H8" s="27">
        <f t="shared" ref="H8:H18" si="1">INT(D8+G8)</f>
        <v>0</v>
      </c>
      <c r="J8" s="15"/>
      <c r="K8" s="16"/>
      <c r="L8" s="15"/>
      <c r="M8" s="15"/>
    </row>
    <row r="9" spans="1:13" ht="18.75" customHeight="1">
      <c r="B9" s="57"/>
      <c r="C9" s="2">
        <v>6</v>
      </c>
      <c r="D9" s="26"/>
      <c r="E9" s="39">
        <v>932</v>
      </c>
      <c r="F9" s="26"/>
      <c r="G9" s="24">
        <f t="shared" si="0"/>
        <v>0</v>
      </c>
      <c r="H9" s="27">
        <f t="shared" si="1"/>
        <v>0</v>
      </c>
      <c r="J9" s="15"/>
      <c r="K9" s="16"/>
      <c r="L9" s="15"/>
      <c r="M9" s="15"/>
    </row>
    <row r="10" spans="1:13" ht="18.75" customHeight="1">
      <c r="B10" s="57"/>
      <c r="C10" s="2">
        <v>7</v>
      </c>
      <c r="D10" s="26"/>
      <c r="E10" s="39">
        <v>2457</v>
      </c>
      <c r="F10" s="26"/>
      <c r="G10" s="24">
        <f t="shared" si="0"/>
        <v>0</v>
      </c>
      <c r="H10" s="27">
        <f t="shared" si="1"/>
        <v>0</v>
      </c>
      <c r="J10" s="15"/>
      <c r="K10" s="16"/>
      <c r="L10" s="15"/>
      <c r="M10" s="15"/>
    </row>
    <row r="11" spans="1:13" ht="18.75" customHeight="1">
      <c r="B11" s="57"/>
      <c r="C11" s="2">
        <v>8</v>
      </c>
      <c r="D11" s="26"/>
      <c r="E11" s="39">
        <v>2806</v>
      </c>
      <c r="F11" s="26"/>
      <c r="G11" s="24">
        <f t="shared" si="0"/>
        <v>0</v>
      </c>
      <c r="H11" s="27">
        <f t="shared" si="1"/>
        <v>0</v>
      </c>
      <c r="J11" s="15"/>
      <c r="K11" s="16"/>
      <c r="L11" s="15"/>
      <c r="M11" s="15"/>
    </row>
    <row r="12" spans="1:13" ht="18.75" customHeight="1">
      <c r="B12" s="57"/>
      <c r="C12" s="2">
        <v>9</v>
      </c>
      <c r="D12" s="26"/>
      <c r="E12" s="39">
        <v>1859</v>
      </c>
      <c r="F12" s="26"/>
      <c r="G12" s="24">
        <f t="shared" si="0"/>
        <v>0</v>
      </c>
      <c r="H12" s="27">
        <f t="shared" si="1"/>
        <v>0</v>
      </c>
      <c r="J12" s="15"/>
      <c r="K12" s="16"/>
      <c r="L12" s="15"/>
      <c r="M12" s="15"/>
    </row>
    <row r="13" spans="1:13" ht="18.75" customHeight="1">
      <c r="B13" s="57"/>
      <c r="C13" s="2">
        <v>10</v>
      </c>
      <c r="D13" s="26"/>
      <c r="E13" s="39">
        <v>567</v>
      </c>
      <c r="F13" s="26"/>
      <c r="G13" s="24">
        <f t="shared" si="0"/>
        <v>0</v>
      </c>
      <c r="H13" s="27">
        <f t="shared" si="1"/>
        <v>0</v>
      </c>
      <c r="J13" s="15"/>
      <c r="K13" s="16"/>
      <c r="L13" s="15"/>
      <c r="M13" s="15"/>
    </row>
    <row r="14" spans="1:13" ht="18.75" customHeight="1">
      <c r="B14" s="57"/>
      <c r="C14" s="2">
        <v>11</v>
      </c>
      <c r="D14" s="26"/>
      <c r="E14" s="39">
        <v>1317</v>
      </c>
      <c r="F14" s="26"/>
      <c r="G14" s="24">
        <f t="shared" si="0"/>
        <v>0</v>
      </c>
      <c r="H14" s="27">
        <f t="shared" si="1"/>
        <v>0</v>
      </c>
      <c r="J14" s="15"/>
      <c r="K14" s="16"/>
      <c r="L14" s="15"/>
      <c r="M14" s="15"/>
    </row>
    <row r="15" spans="1:13" ht="18.75" customHeight="1">
      <c r="B15" s="58"/>
      <c r="C15" s="2">
        <v>12</v>
      </c>
      <c r="D15" s="26"/>
      <c r="E15" s="39">
        <v>5211</v>
      </c>
      <c r="F15" s="26"/>
      <c r="G15" s="24">
        <f t="shared" si="0"/>
        <v>0</v>
      </c>
      <c r="H15" s="27">
        <f t="shared" si="1"/>
        <v>0</v>
      </c>
      <c r="J15" s="15"/>
      <c r="K15" s="16"/>
      <c r="L15" s="15"/>
      <c r="M15" s="15"/>
    </row>
    <row r="16" spans="1:13" ht="18.75" customHeight="1">
      <c r="B16" s="53" t="s">
        <v>27</v>
      </c>
      <c r="C16" s="2">
        <v>1</v>
      </c>
      <c r="D16" s="26"/>
      <c r="E16" s="39">
        <v>5602</v>
      </c>
      <c r="F16" s="26"/>
      <c r="G16" s="24">
        <f t="shared" si="0"/>
        <v>0</v>
      </c>
      <c r="H16" s="27">
        <f t="shared" si="1"/>
        <v>0</v>
      </c>
      <c r="J16" s="15"/>
      <c r="K16" s="16"/>
      <c r="L16" s="15"/>
      <c r="M16" s="15"/>
    </row>
    <row r="17" spans="1:13" ht="18.75" customHeight="1">
      <c r="B17" s="53"/>
      <c r="C17" s="2">
        <v>2</v>
      </c>
      <c r="D17" s="26"/>
      <c r="E17" s="39">
        <v>5804</v>
      </c>
      <c r="F17" s="26"/>
      <c r="G17" s="24">
        <f t="shared" si="0"/>
        <v>0</v>
      </c>
      <c r="H17" s="27">
        <f t="shared" si="1"/>
        <v>0</v>
      </c>
      <c r="J17" s="15"/>
      <c r="K17" s="16"/>
      <c r="L17" s="15"/>
      <c r="M17" s="15"/>
    </row>
    <row r="18" spans="1:13" ht="18.75" customHeight="1" thickBot="1">
      <c r="B18" s="54"/>
      <c r="C18" s="5">
        <v>3</v>
      </c>
      <c r="D18" s="28"/>
      <c r="E18" s="40">
        <v>3461</v>
      </c>
      <c r="F18" s="28"/>
      <c r="G18" s="24">
        <f t="shared" si="0"/>
        <v>0</v>
      </c>
      <c r="H18" s="29">
        <f t="shared" si="1"/>
        <v>0</v>
      </c>
      <c r="J18" s="15"/>
      <c r="K18" s="16"/>
      <c r="L18" s="15"/>
      <c r="M18" s="15"/>
    </row>
    <row r="19" spans="1:13" ht="18.75" customHeight="1" thickBot="1">
      <c r="B19" s="55" t="s">
        <v>6</v>
      </c>
      <c r="C19" s="55"/>
      <c r="D19" s="30"/>
      <c r="E19" s="41">
        <f>SUM(E7:E18)</f>
        <v>31492</v>
      </c>
      <c r="F19" s="31"/>
      <c r="G19" s="32"/>
      <c r="H19" s="33">
        <f>SUM(H7:H18)</f>
        <v>0</v>
      </c>
      <c r="I19" s="8" t="s">
        <v>23</v>
      </c>
      <c r="J19" s="15"/>
      <c r="K19" s="15"/>
      <c r="L19" s="15"/>
      <c r="M19" s="15"/>
    </row>
    <row r="20" spans="1:13" ht="9" customHeight="1" thickBot="1">
      <c r="H20" s="13"/>
      <c r="I20" s="9"/>
    </row>
    <row r="21" spans="1:13" ht="17.25" customHeight="1">
      <c r="G21" s="63" t="s">
        <v>18</v>
      </c>
      <c r="H21" s="64"/>
      <c r="I21" s="67">
        <f>'本部 '!H19+三田洞!H19</f>
        <v>0</v>
      </c>
    </row>
    <row r="22" spans="1:13" ht="18.75" customHeight="1" thickBot="1">
      <c r="A22" s="11"/>
      <c r="B22" s="11"/>
      <c r="C22" s="11"/>
      <c r="D22" s="11"/>
      <c r="E22" s="11"/>
      <c r="F22" s="11"/>
      <c r="G22" s="65" t="s">
        <v>25</v>
      </c>
      <c r="H22" s="66"/>
      <c r="I22" s="68"/>
    </row>
    <row r="23" spans="1:13" ht="18.75" customHeight="1">
      <c r="A23" s="11"/>
      <c r="B23" s="11"/>
      <c r="C23" s="11"/>
      <c r="D23" s="11"/>
      <c r="E23" s="11"/>
      <c r="F23" s="11"/>
      <c r="G23" s="11"/>
      <c r="H23" s="11"/>
      <c r="I23" s="11"/>
    </row>
    <row r="24" spans="1:13" ht="18.75" customHeight="1">
      <c r="A24" s="11"/>
      <c r="B24" s="21" t="s">
        <v>10</v>
      </c>
      <c r="C24" s="21"/>
      <c r="D24" s="11"/>
      <c r="E24" s="11"/>
      <c r="F24" s="11"/>
      <c r="G24" s="11"/>
      <c r="H24" s="11"/>
      <c r="I24" s="11"/>
    </row>
    <row r="25" spans="1:13" ht="18.75" customHeight="1">
      <c r="A25" s="11"/>
      <c r="B25" s="21"/>
      <c r="C25" s="21" t="s">
        <v>11</v>
      </c>
      <c r="D25" s="11"/>
      <c r="E25" s="11"/>
      <c r="F25" s="11"/>
      <c r="G25" s="11"/>
      <c r="H25" s="11"/>
      <c r="I25" s="11"/>
    </row>
    <row r="26" spans="1:13" ht="18.75" customHeight="1">
      <c r="A26" s="11"/>
      <c r="B26" s="21"/>
      <c r="C26" s="21" t="s">
        <v>17</v>
      </c>
      <c r="D26" s="11"/>
      <c r="E26" s="11"/>
      <c r="F26" s="11"/>
      <c r="G26" s="11"/>
      <c r="H26" s="11"/>
      <c r="I26" s="11"/>
    </row>
    <row r="27" spans="1:13" ht="18.75" customHeight="1">
      <c r="A27" s="11"/>
      <c r="B27" s="21"/>
      <c r="C27" s="21" t="s">
        <v>12</v>
      </c>
      <c r="D27" s="11"/>
      <c r="E27" s="11"/>
      <c r="F27" s="11"/>
      <c r="G27" s="11"/>
      <c r="H27" s="11"/>
      <c r="I27" s="11"/>
    </row>
    <row r="28" spans="1:13" ht="18.75" customHeight="1">
      <c r="A28" s="11"/>
      <c r="B28" s="21"/>
      <c r="C28" s="21" t="s">
        <v>31</v>
      </c>
      <c r="D28" s="11"/>
      <c r="E28" s="11"/>
      <c r="F28" s="11"/>
      <c r="G28" s="11"/>
      <c r="H28" s="11"/>
      <c r="I28" s="11"/>
    </row>
    <row r="29" spans="1:13" ht="18.75" customHeight="1">
      <c r="A29" s="11"/>
      <c r="B29" s="21"/>
      <c r="C29" s="21" t="s">
        <v>26</v>
      </c>
      <c r="D29" s="11"/>
      <c r="E29" s="11"/>
      <c r="F29" s="11"/>
      <c r="G29" s="11"/>
      <c r="H29" s="11"/>
      <c r="I29" s="11"/>
    </row>
    <row r="30" spans="1:13" ht="18.75" customHeight="1">
      <c r="A30" s="11"/>
      <c r="B30" s="21"/>
      <c r="C30" s="21" t="s">
        <v>13</v>
      </c>
      <c r="D30" s="11"/>
      <c r="E30" s="11"/>
      <c r="F30" s="11"/>
      <c r="G30" s="11"/>
      <c r="H30" s="11"/>
      <c r="I30" s="11"/>
    </row>
    <row r="31" spans="1:13">
      <c r="A31" s="11"/>
      <c r="B31" s="21"/>
      <c r="C31" s="21" t="s">
        <v>14</v>
      </c>
      <c r="D31" s="11"/>
      <c r="E31" s="11"/>
      <c r="F31" s="11"/>
      <c r="G31" s="11"/>
      <c r="H31" s="11"/>
      <c r="I31" s="11"/>
    </row>
    <row r="32" spans="1:13">
      <c r="A32" s="11"/>
      <c r="B32" s="17"/>
      <c r="C32" s="11"/>
      <c r="D32" s="11"/>
      <c r="E32" s="11"/>
      <c r="F32" s="11"/>
      <c r="G32" s="11"/>
      <c r="H32" s="11"/>
      <c r="I32" s="11"/>
    </row>
    <row r="33" spans="1:9">
      <c r="A33" s="11"/>
      <c r="B33" s="17"/>
      <c r="C33" s="11"/>
      <c r="D33" s="11"/>
      <c r="E33" s="11"/>
      <c r="F33" s="11"/>
      <c r="G33" s="11"/>
      <c r="H33" s="11"/>
      <c r="I33" s="11"/>
    </row>
    <row r="34" spans="1:9">
      <c r="A34" s="11"/>
      <c r="B34" s="17"/>
      <c r="C34" s="11"/>
      <c r="D34" s="11"/>
      <c r="E34" s="11"/>
      <c r="F34" s="11"/>
      <c r="G34" s="11"/>
      <c r="H34" s="11"/>
      <c r="I34" s="11"/>
    </row>
    <row r="35" spans="1:9">
      <c r="A35" s="11"/>
      <c r="B35" s="11"/>
      <c r="C35" s="11"/>
      <c r="D35" s="11"/>
      <c r="E35" s="11"/>
      <c r="F35" s="11"/>
      <c r="G35" s="11"/>
      <c r="H35" s="11"/>
      <c r="I35" s="11"/>
    </row>
  </sheetData>
  <sheetProtection algorithmName="SHA-512" hashValue="WRmuk890kSlk9SE4bXxSdxKPv1YZ5+cc7rDYNHkGltsp+2e2b+f2lK2bIaAgoOxWYSzbzaHv/XdWVFO5SagXRA==" saltValue="TuVutqKCyjlJMAS0S067wQ==" spinCount="100000" sheet="1" selectLockedCells="1"/>
  <mergeCells count="14">
    <mergeCell ref="G21:H21"/>
    <mergeCell ref="G22:H22"/>
    <mergeCell ref="I21:I22"/>
    <mergeCell ref="B16:B18"/>
    <mergeCell ref="B19:C19"/>
    <mergeCell ref="B7:B15"/>
    <mergeCell ref="B4:C5"/>
    <mergeCell ref="E4:G4"/>
    <mergeCell ref="B2:H2"/>
    <mergeCell ref="H4:H6"/>
    <mergeCell ref="D5:D6"/>
    <mergeCell ref="E5:E6"/>
    <mergeCell ref="F5:F6"/>
    <mergeCell ref="G5:G6"/>
  </mergeCells>
  <phoneticPr fontId="1"/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本部 </vt:lpstr>
      <vt:lpstr>三田洞</vt:lpstr>
      <vt:lpstr>'本部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武山　真理子</cp:lastModifiedBy>
  <cp:lastPrinted>2024-12-03T01:48:27Z</cp:lastPrinted>
  <dcterms:modified xsi:type="dcterms:W3CDTF">2024-12-11T06:52:49Z</dcterms:modified>
</cp:coreProperties>
</file>