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mc:Choice Requires="x15">
      <x15ac:absPath xmlns:x15ac="http://schemas.microsoft.com/office/spreadsheetml/2010/11/ac" url="\\rentai.local\fssroot\3006健康福祉部\0535高齢福祉課\020 長寿社会推進係\★☆介護事業費補助金\R6\101R7ニーズ調査\"/>
    </mc:Choice>
  </mc:AlternateContent>
  <xr:revisionPtr revIDLastSave="0" documentId="13_ncr:1_{A861882A-9E0D-46B6-A4FF-168647B7E2B9}" xr6:coauthVersionLast="47" xr6:coauthVersionMax="47" xr10:uidLastSave="{00000000-0000-0000-0000-000000000000}"/>
  <workbookProtection workbookAlgorithmName="SHA-512" workbookHashValue="opmupPr8u8bUUGVrm5bdg6v64TDfb7ezyhHOIVNECuCbRZMY1adgPeFghJm6jTw8iA6qsPgodxGmLz2f678flQ==" workbookSaltValue="bQfUZ9/peHNp+lInhS4qtQ==" workbookSpinCount="100000" lockStructure="1"/>
  <bookViews>
    <workbookView xWindow="-108" yWindow="-108" windowWidth="23256" windowHeight="12720" xr2:uid="{00000000-000D-0000-FFFF-FFFF00000000}"/>
  </bookViews>
  <sheets>
    <sheet name="介護テクノロジーR7調査票" sheetId="6" r:id="rId1"/>
    <sheet name="集計（管理用）" sheetId="2" r:id="rId2"/>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<sst xmlns="http://schemas.openxmlformats.org/spreadsheetml/2006/main" count="205" uniqueCount="97">
  <si>
    <t>法人名</t>
    <rPh sb="0" eb="2">
      <t>ホウジン</t>
    </rPh>
    <rPh sb="2" eb="3">
      <t>メイ</t>
    </rPh>
    <phoneticPr fontId="1"/>
  </si>
  <si>
    <t>E-mailアドレス</t>
    <phoneticPr fontId="1"/>
  </si>
  <si>
    <t>電話番号</t>
    <phoneticPr fontId="1"/>
  </si>
  <si>
    <t>担当者名</t>
    <phoneticPr fontId="1"/>
  </si>
  <si>
    <t>サービス種別　</t>
    <rPh sb="4" eb="6">
      <t>シュベツ</t>
    </rPh>
    <phoneticPr fontId="1"/>
  </si>
  <si>
    <t>合計</t>
    <rPh sb="0" eb="2">
      <t>ゴウケイ</t>
    </rPh>
    <phoneticPr fontId="1"/>
  </si>
  <si>
    <t>（留意事項）</t>
    <rPh sb="1" eb="3">
      <t>リュウイ</t>
    </rPh>
    <rPh sb="3" eb="5">
      <t>ジコウ</t>
    </rPh>
    <phoneticPr fontId="1"/>
  </si>
  <si>
    <t>　　また、本調査未提出の場合でも、予算に余裕がある場合は申請していただけます。</t>
    <phoneticPr fontId="1"/>
  </si>
  <si>
    <t>　</t>
  </si>
  <si>
    <t>　</t>
    <phoneticPr fontId="1"/>
  </si>
  <si>
    <t>認知症対応型共同生活介護</t>
  </si>
  <si>
    <t>介護老人保健施設</t>
  </si>
  <si>
    <t>介護療養型医療施設</t>
  </si>
  <si>
    <t>介護医療院</t>
  </si>
  <si>
    <t>小規模多機能型居宅介護</t>
  </si>
  <si>
    <t>定期巡回・随時対応型訪問介護看護</t>
  </si>
  <si>
    <t>看護小規模多機能型居宅介護</t>
  </si>
  <si>
    <t>移乗介助機器（装着型）</t>
  </si>
  <si>
    <t>見守り機器の導入に伴う通信環境整備費</t>
  </si>
  <si>
    <t>見守り環境の導入に伴う通信環境整備</t>
    <rPh sb="0" eb="2">
      <t>ミマモ</t>
    </rPh>
    <rPh sb="3" eb="5">
      <t>カンキョウ</t>
    </rPh>
    <rPh sb="6" eb="8">
      <t>ドウニュウ</t>
    </rPh>
    <rPh sb="9" eb="10">
      <t>トモナ</t>
    </rPh>
    <rPh sb="11" eb="13">
      <t>ツウシン</t>
    </rPh>
    <rPh sb="13" eb="15">
      <t>カンキョウ</t>
    </rPh>
    <rPh sb="15" eb="17">
      <t>セイビ</t>
    </rPh>
    <phoneticPr fontId="1"/>
  </si>
  <si>
    <t>機器の種類等</t>
    <rPh sb="0" eb="2">
      <t>キキ</t>
    </rPh>
    <rPh sb="3" eb="5">
      <t>シュルイ</t>
    </rPh>
    <rPh sb="5" eb="6">
      <t>トウ</t>
    </rPh>
    <phoneticPr fontId="1"/>
  </si>
  <si>
    <t>業務改善支援</t>
    <rPh sb="0" eb="2">
      <t>ギョウム</t>
    </rPh>
    <rPh sb="2" eb="4">
      <t>カイゼン</t>
    </rPh>
    <rPh sb="4" eb="6">
      <t>シエン</t>
    </rPh>
    <phoneticPr fontId="1"/>
  </si>
  <si>
    <t>（3)本調査は、来年度の予算確保をお約束するものではございません。</t>
    <phoneticPr fontId="1"/>
  </si>
  <si>
    <t>排泄支援機器</t>
  </si>
  <si>
    <t>入浴支援機器</t>
  </si>
  <si>
    <t>移動支援機器（屋外型）</t>
  </si>
  <si>
    <t>移動支援機器（屋内型）</t>
  </si>
  <si>
    <t>介護業務支援機器</t>
  </si>
  <si>
    <t>介護ロボット等の導入</t>
    <rPh sb="0" eb="2">
      <t>カイゴ</t>
    </rPh>
    <rPh sb="6" eb="7">
      <t>トウ</t>
    </rPh>
    <rPh sb="8" eb="10">
      <t>ドウニュウ</t>
    </rPh>
    <phoneticPr fontId="1"/>
  </si>
  <si>
    <t>ICT機器等の導入</t>
    <rPh sb="3" eb="5">
      <t>キキ</t>
    </rPh>
    <rPh sb="5" eb="6">
      <t>トウ</t>
    </rPh>
    <rPh sb="7" eb="9">
      <t>ドウニュウ</t>
    </rPh>
    <phoneticPr fontId="1"/>
  </si>
  <si>
    <t>移乗介助機器（非装着型）</t>
  </si>
  <si>
    <t>事業内容</t>
    <rPh sb="0" eb="2">
      <t>ジギョウ</t>
    </rPh>
    <rPh sb="2" eb="4">
      <t>ナイヨウ</t>
    </rPh>
    <phoneticPr fontId="1"/>
  </si>
  <si>
    <t>単価</t>
    <rPh sb="0" eb="2">
      <t>タンカ</t>
    </rPh>
    <phoneticPr fontId="1"/>
  </si>
  <si>
    <t>所要額</t>
    <rPh sb="0" eb="2">
      <t>ショヨウ</t>
    </rPh>
    <rPh sb="2" eb="3">
      <t>ガク</t>
    </rPh>
    <phoneticPr fontId="1"/>
  </si>
  <si>
    <t>数量(台・一式)</t>
    <rPh sb="0" eb="2">
      <t>スウリョウ</t>
    </rPh>
    <rPh sb="3" eb="4">
      <t>ダイ</t>
    </rPh>
    <rPh sb="5" eb="7">
      <t>イッシキ</t>
    </rPh>
    <phoneticPr fontId="1"/>
  </si>
  <si>
    <t>担当者名</t>
    <rPh sb="0" eb="3">
      <t>タントウシャ</t>
    </rPh>
    <rPh sb="3" eb="4">
      <t>メイ</t>
    </rPh>
    <phoneticPr fontId="1"/>
  </si>
  <si>
    <t xml:space="preserve">
（1)令和７年度に介護ロボット・ICT機器等の導入予定がない場合は、提出不要です。
</t>
    <rPh sb="10" eb="12">
      <t>カイゴ</t>
    </rPh>
    <rPh sb="20" eb="22">
      <t>キキ</t>
    </rPh>
    <rPh sb="22" eb="23">
      <t>トウ</t>
    </rPh>
    <phoneticPr fontId="1"/>
  </si>
  <si>
    <t>c11215@pref.gifu.lg.jp</t>
  </si>
  <si>
    <t>(１)</t>
    <phoneticPr fontId="1"/>
  </si>
  <si>
    <t>電話番号</t>
    <rPh sb="0" eb="2">
      <t>デンワ</t>
    </rPh>
    <rPh sb="2" eb="4">
      <t>バンゴウ</t>
    </rPh>
    <phoneticPr fontId="1"/>
  </si>
  <si>
    <t>メールアドレス</t>
    <phoneticPr fontId="1"/>
  </si>
  <si>
    <t>（2)見積書等の添付資料は不要です。メーカーのHP等に記載のある販売価格をご記入</t>
    <rPh sb="38" eb="40">
      <t>キニュウ</t>
    </rPh>
    <phoneticPr fontId="1"/>
  </si>
  <si>
    <t>　　ください。</t>
    <phoneticPr fontId="1"/>
  </si>
  <si>
    <t>　　ご要望を頂いても、事業が実施されない場合や満額交付決定を行えない可能性も</t>
    <phoneticPr fontId="1"/>
  </si>
  <si>
    <t>　　ありますので、予めご了承ください。</t>
    <phoneticPr fontId="1"/>
  </si>
  <si>
    <t>※必要事項を記入後、本Excelファイルを電子メールで提出してください。</t>
    <phoneticPr fontId="1"/>
  </si>
  <si>
    <t>※黄色のセルは直接入力、水色のセルは▼を押してリストから選択してください。</t>
    <phoneticPr fontId="1"/>
  </si>
  <si>
    <t>※本調査は来年度の予算取りのために必要な資料となりますのでご協力ください。</t>
    <rPh sb="5" eb="8">
      <t>ライネンド</t>
    </rPh>
    <rPh sb="11" eb="12">
      <t>ド</t>
    </rPh>
    <rPh sb="17" eb="19">
      <t>ヒツヨウ</t>
    </rPh>
    <rPh sb="20" eb="22">
      <t>シリョウ</t>
    </rPh>
    <rPh sb="30" eb="32">
      <t>キョウリョク</t>
    </rPh>
    <phoneticPr fontId="1"/>
  </si>
  <si>
    <t>業務改善支援(導入に伴う研修・相談等)</t>
    <rPh sb="0" eb="2">
      <t>ギョウム</t>
    </rPh>
    <rPh sb="2" eb="4">
      <t>カイゼン</t>
    </rPh>
    <rPh sb="4" eb="6">
      <t>シエン</t>
    </rPh>
    <rPh sb="7" eb="9">
      <t>ドウニュウ</t>
    </rPh>
    <rPh sb="10" eb="11">
      <t>トモナ</t>
    </rPh>
    <rPh sb="12" eb="14">
      <t>ケンシュウ</t>
    </rPh>
    <rPh sb="15" eb="17">
      <t>ソウダン</t>
    </rPh>
    <rPh sb="17" eb="18">
      <t>トウ</t>
    </rPh>
    <phoneticPr fontId="1"/>
  </si>
  <si>
    <t>ICT等</t>
    <rPh sb="3" eb="4">
      <t>トウ</t>
    </rPh>
    <phoneticPr fontId="1"/>
  </si>
  <si>
    <t>通信環境</t>
    <rPh sb="0" eb="2">
      <t>ツウシン</t>
    </rPh>
    <rPh sb="2" eb="4">
      <t>カンキョウ</t>
    </rPh>
    <phoneticPr fontId="1"/>
  </si>
  <si>
    <t>認定
グレード</t>
    <rPh sb="0" eb="2">
      <t>ニンテイ</t>
    </rPh>
    <phoneticPr fontId="18"/>
  </si>
  <si>
    <t>事業所名</t>
    <rPh sb="0" eb="3">
      <t>ジギョウショ</t>
    </rPh>
    <rPh sb="3" eb="4">
      <t>メイ</t>
    </rPh>
    <phoneticPr fontId="18"/>
  </si>
  <si>
    <t>ロボット</t>
    <phoneticPr fontId="1"/>
  </si>
  <si>
    <t>テクノロジー導入</t>
    <rPh sb="6" eb="8">
      <t>ドウニュウ</t>
    </rPh>
    <phoneticPr fontId="1"/>
  </si>
  <si>
    <t>インカム</t>
  </si>
  <si>
    <t>サービス種別</t>
    <rPh sb="4" eb="6">
      <t>シュベツ</t>
    </rPh>
    <phoneticPr fontId="1"/>
  </si>
  <si>
    <t>職員数</t>
    <rPh sb="0" eb="3">
      <t>ショクインスウ</t>
    </rPh>
    <phoneticPr fontId="1"/>
  </si>
  <si>
    <t>事業所名</t>
    <phoneticPr fontId="1"/>
  </si>
  <si>
    <t>以下の表を事業所ごとに作成してください。</t>
    <rPh sb="0" eb="2">
      <t>イカ</t>
    </rPh>
    <rPh sb="3" eb="4">
      <t>ヒョウ</t>
    </rPh>
    <rPh sb="5" eb="8">
      <t>ジギョウショ</t>
    </rPh>
    <rPh sb="11" eb="13">
      <t>サクセイ</t>
    </rPh>
    <phoneticPr fontId="1"/>
  </si>
  <si>
    <t>職員数</t>
    <rPh sb="0" eb="3">
      <t>ショクインスウ</t>
    </rPh>
    <phoneticPr fontId="3"/>
  </si>
  <si>
    <t>見守り・
ｺﾐｭﾆｹｰｼｮﾝ
支援機器
（介護施設型）</t>
  </si>
  <si>
    <t>見守り・ｺﾐｭﾆｹｰｼｮﾝ支援機器（在宅介護型）</t>
  </si>
  <si>
    <t>見守り・ｺﾐｭﾆｹｰｼｮﾝ支援機器（ｺﾐｭﾆｹｰｼｮﾝ型）</t>
  </si>
  <si>
    <t>介護ソフト（機能追加含む）</t>
  </si>
  <si>
    <t>ハードウェア(タブレット等)</t>
  </si>
  <si>
    <t>通信環境整備</t>
  </si>
  <si>
    <t>番号</t>
    <rPh sb="0" eb="2">
      <t>バンゴウ</t>
    </rPh>
    <phoneticPr fontId="3"/>
  </si>
  <si>
    <t>〇宛先：</t>
    <rPh sb="1" eb="3">
      <t>アテサキ</t>
    </rPh>
    <phoneticPr fontId="1"/>
  </si>
  <si>
    <t>〇件名：</t>
    <rPh sb="1" eb="3">
      <t>ケンメイ</t>
    </rPh>
    <phoneticPr fontId="1"/>
  </si>
  <si>
    <t>訪問介護・夜間対応型訪問介護</t>
    <rPh sb="5" eb="7">
      <t>ヤカン</t>
    </rPh>
    <rPh sb="7" eb="10">
      <t>タイオウガタ</t>
    </rPh>
    <rPh sb="10" eb="12">
      <t>ホウモン</t>
    </rPh>
    <rPh sb="12" eb="14">
      <t>カイゴ</t>
    </rPh>
    <phoneticPr fontId="1"/>
  </si>
  <si>
    <t>訪問入浴介護</t>
    <phoneticPr fontId="1"/>
  </si>
  <si>
    <t>訪問看護</t>
    <phoneticPr fontId="1"/>
  </si>
  <si>
    <t>訪問リハビリテーション</t>
    <phoneticPr fontId="1"/>
  </si>
  <si>
    <t>通所介護・療養通所介護・地域密着型通所介護</t>
    <rPh sb="5" eb="7">
      <t>リョウヨウ</t>
    </rPh>
    <rPh sb="7" eb="9">
      <t>ツウショ</t>
    </rPh>
    <rPh sb="9" eb="11">
      <t>カイゴ</t>
    </rPh>
    <rPh sb="12" eb="14">
      <t>チイキ</t>
    </rPh>
    <rPh sb="14" eb="17">
      <t>ミッチャクガタ</t>
    </rPh>
    <rPh sb="17" eb="19">
      <t>ツウショ</t>
    </rPh>
    <rPh sb="19" eb="21">
      <t>カイゴ</t>
    </rPh>
    <phoneticPr fontId="1"/>
  </si>
  <si>
    <t>通所リハビリテーション</t>
    <phoneticPr fontId="1"/>
  </si>
  <si>
    <t>福祉用具貸与・特定福祉用具販売</t>
    <rPh sb="7" eb="9">
      <t>トクテイ</t>
    </rPh>
    <rPh sb="9" eb="11">
      <t>フクシ</t>
    </rPh>
    <rPh sb="11" eb="13">
      <t>ヨウグ</t>
    </rPh>
    <rPh sb="13" eb="15">
      <t>ハンバイ</t>
    </rPh>
    <phoneticPr fontId="1"/>
  </si>
  <si>
    <t>短期入所生活介護・短期入所療養介護</t>
    <rPh sb="9" eb="11">
      <t>タンキ</t>
    </rPh>
    <rPh sb="11" eb="13">
      <t>ニュウショ</t>
    </rPh>
    <rPh sb="13" eb="15">
      <t>リョウヨウ</t>
    </rPh>
    <rPh sb="15" eb="17">
      <t>カイゴ</t>
    </rPh>
    <phoneticPr fontId="1"/>
  </si>
  <si>
    <t>特定施設入居者生活介護・地域密着型特定施設入居者生活介護</t>
    <rPh sb="9" eb="11">
      <t>カイゴ</t>
    </rPh>
    <rPh sb="12" eb="14">
      <t>チイキ</t>
    </rPh>
    <rPh sb="14" eb="17">
      <t>ミッチャクガタ</t>
    </rPh>
    <rPh sb="17" eb="19">
      <t>トクテイ</t>
    </rPh>
    <rPh sb="19" eb="21">
      <t>シセツ</t>
    </rPh>
    <rPh sb="21" eb="24">
      <t>ニュウキョシャ</t>
    </rPh>
    <rPh sb="24" eb="26">
      <t>セイカツ</t>
    </rPh>
    <rPh sb="26" eb="28">
      <t>カイゴ</t>
    </rPh>
    <phoneticPr fontId="1"/>
  </si>
  <si>
    <t>居宅介護支援</t>
  </si>
  <si>
    <t>介護予防支援</t>
    <rPh sb="0" eb="2">
      <t>カイゴ</t>
    </rPh>
    <rPh sb="2" eb="4">
      <t>ヨボウ</t>
    </rPh>
    <rPh sb="4" eb="6">
      <t>シエン</t>
    </rPh>
    <phoneticPr fontId="1"/>
  </si>
  <si>
    <t>介護老人福祉施設</t>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</si>
  <si>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</si>
  <si>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居宅療養管理指導</t>
    <rPh sb="0" eb="2">
      <t>キョタク</t>
    </rPh>
    <rPh sb="2" eb="4">
      <t>リョウヨウ</t>
    </rPh>
    <rPh sb="4" eb="6">
      <t>カンリ</t>
    </rPh>
    <rPh sb="6" eb="8">
      <t>シドウ</t>
    </rPh>
    <phoneticPr fontId="1"/>
  </si>
  <si>
    <t>その他</t>
    <rPh sb="2" eb="3">
      <t>タ</t>
    </rPh>
    <phoneticPr fontId="1"/>
  </si>
  <si>
    <t>予定経費</t>
    <rPh sb="0" eb="2">
      <t>ヨテイ</t>
    </rPh>
    <rPh sb="2" eb="4">
      <t>ケイヒ</t>
    </rPh>
    <phoneticPr fontId="1"/>
  </si>
  <si>
    <t>(２)</t>
    <phoneticPr fontId="1"/>
  </si>
  <si>
    <t>(３)</t>
    <phoneticPr fontId="1"/>
  </si>
  <si>
    <t>(４)</t>
    <phoneticPr fontId="1"/>
  </si>
  <si>
    <t>(５)</t>
    <phoneticPr fontId="1"/>
  </si>
  <si>
    <t>(６)</t>
    <phoneticPr fontId="1"/>
  </si>
  <si>
    <t>(７)</t>
    <phoneticPr fontId="1"/>
  </si>
  <si>
    <t>(８)</t>
    <phoneticPr fontId="1"/>
  </si>
  <si>
    <t>※記入にあたっては、県HP・交付要綱（令和５年度時点）を参考にしてください。</t>
    <rPh sb="1" eb="3">
      <t>キニュウ</t>
    </rPh>
    <rPh sb="10" eb="11">
      <t>ケン</t>
    </rPh>
    <rPh sb="14" eb="15">
      <t>コウ</t>
    </rPh>
    <rPh sb="15" eb="16">
      <t>ツキ</t>
    </rPh>
    <rPh sb="16" eb="18">
      <t>ヨウコウ</t>
    </rPh>
    <rPh sb="19" eb="21">
      <t>レイワ</t>
    </rPh>
    <rPh sb="22" eb="24">
      <t>ネンド</t>
    </rPh>
    <rPh sb="24" eb="26">
      <t>ジテン</t>
    </rPh>
    <rPh sb="28" eb="30">
      <t>サンコウ</t>
    </rPh>
    <phoneticPr fontId="1"/>
  </si>
  <si>
    <t>※令和６年９月６日（金）（必着）</t>
    <rPh sb="6" eb="7">
      <t>ガツ</t>
    </rPh>
    <rPh sb="10" eb="11">
      <t>キン</t>
    </rPh>
    <phoneticPr fontId="1"/>
  </si>
  <si>
    <t>「【法人名】R7介護テクノロジー補助金ニーズ調査回答」</t>
    <rPh sb="16" eb="19">
      <t>ホジョキン</t>
    </rPh>
    <rPh sb="22" eb="24">
      <t>チョウサ</t>
    </rPh>
    <rPh sb="24" eb="26">
      <t>カイトウ</t>
    </rPh>
    <phoneticPr fontId="1"/>
  </si>
  <si>
    <t>令和７年度「介護テクノロジー定着支援事業費補助金（仮称）」ニーズ調査票</t>
    <rPh sb="0" eb="2">
      <t>レイワ</t>
    </rPh>
    <rPh sb="3" eb="5">
      <t>ネンド</t>
    </rPh>
    <rPh sb="6" eb="8">
      <t>カイゴ</t>
    </rPh>
    <rPh sb="14" eb="16">
      <t>テイチャク</t>
    </rPh>
    <rPh sb="16" eb="18">
      <t>シエン</t>
    </rPh>
    <rPh sb="18" eb="21">
      <t>ジギョウヒ</t>
    </rPh>
    <rPh sb="21" eb="24">
      <t>ホジョキン</t>
    </rPh>
    <rPh sb="25" eb="27">
      <t>カショウ</t>
    </rPh>
    <rPh sb="32" eb="34">
      <t>チョウサ</t>
    </rPh>
    <rPh sb="34" eb="3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</si>
</sst>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color theme="1"/>
      <name val="游ゴシック"/>
      <family val="2"/>
      <charset val="128"/>
      <scheme val="minor"/>
    </font>
    <font>
      <sz val="11"/>
      <color theme="1"/>
      <name val="ＭＳ ゴシック"/>
      <family val="3"/>
      <charset val="128"/>
    </font>
    <font>
      <sz val="9"/>
      <color theme="1"/>
      <name val="ＭＳ ゴシック"/>
      <family val="3"/>
      <charset val="128"/>
    </font>
    <font>
      <b/>
      <sz val="11"/>
      <color theme="1"/>
      <name val="ＭＳ ゴシック"/>
      <family val="3"/>
      <charset val="128"/>
    </font>
    <font>
      <b/>
      <sz val="11"/>
      <color rgb="FFFF0000"/>
      <name val="ＭＳ ゴシック"/>
      <family val="3"/>
      <charset val="128"/>
    </font>
    <font>
      <b/>
      <sz val="11"/>
      <name val="ＭＳ ゴシック"/>
      <family val="3"/>
      <charset val="128"/>
    </font>
    <font>
      <sz val="10"/>
      <color theme="1"/>
      <name val="ＭＳ ゴシック"/>
      <family val="3"/>
      <charset val="128"/>
    </font>
    <font>
      <b/>
      <sz val="14"/>
      <color theme="1"/>
      <name val="ＭＳ ゴシック"/>
      <family val="3"/>
      <charset val="128"/>
    </font>
    <font>
      <sz val="11"/>
      <name val="ＭＳ ゴシック"/>
      <family val="3"/>
      <charset val="128"/>
    </font>
    <font>
      <sz val="10"/>
      <name val="ＭＳ ゴシック"/>
      <family val="3"/>
      <charset val="128"/>
    </font>
    <font>
      <sz val="8"/>
      <color theme="1"/>
      <name val="ＭＳ ゴシック"/>
      <family val="3"/>
      <charset val="128"/>
    </font>
    <font>
      <u/>
      <sz val="11"/>
      <color theme="10"/>
      <name val="游ゴシック"/>
      <family val="2"/>
      <charset val="128"/>
      <scheme val="minor"/>
    </font>
    <font>
      <sz val="8"/>
      <name val="ＭＳ Ｐゴシック"/>
      <family val="3"/>
      <charset val="128"/>
    </font>
    <font>
      <sz val="10"/>
      <name val="ＭＳ Ｐゴシック"/>
      <family val="3"/>
      <charset val="128"/>
    </font>
    <font>
      <sz val="6"/>
      <name val="游ゴシック"/>
      <family val="3"/>
      <charset val="128"/>
      <scheme val="minor"/>
    </font>
    <font>
      <b/>
      <sz val="8"/>
      <color theme="1"/>
      <name val="ＭＳ ゴシック"/>
      <family val="3"/>
      <charset val="128"/>
    </font>
    <font>
      <sz val="11"/>
      <name val="ＭＳ Ｐゴシック"/>
      <family val="3"/>
      <charset val="128"/>
    </font>
    <font>
      <sz val="11"/>
      <name val="ＭＳ 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C000"/>
        <bgColor indexed="64"/>
      </patternFill>
    </fill>
  </fills>
  <borders count="43">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auto="1"/>
      </left>
      <right style="medium">
        <color auto="1"/>
      </right>
      <top style="thin">
        <color auto="1"/>
      </top>
      <bottom style="medium">
        <color auto="1"/>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medium">
        <color auto="1"/>
      </right>
      <top/>
      <bottom style="medium">
        <color auto="1"/>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Down="1">
      <left style="thin">
        <color indexed="64"/>
      </left>
      <right style="thin">
        <color indexed="64"/>
      </right>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auto="1"/>
      </right>
      <top style="thin">
        <color auto="1"/>
      </top>
      <bottom style="medium">
        <color auto="1"/>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0" fontId="15" fillId="0" borderId="0" applyNumberFormat="0" applyFill="0" applyBorder="0" applyAlignment="0" applyProtection="0">
      <alignment vertical="center"/>
    </xf>
    <xf numFmtId="0" fontId="20" fillId="0" borderId="0">
      <alignment vertical="center"/>
    </xf>
  </cellStyleXfs>
  <cellXfs count="136">
    <xf numFmtId="0" fontId="0" fillId="0" borderId="0" xfId="0">
      <alignment vertical="center"/>
    </xf>
    <xf numFmtId="0" fontId="5" fillId="0" borderId="0" xfId="0" applyFont="1" applyAlignment="1">
      <alignment vertical="center"/>
    </xf>
    <xf numFmtId="0" fontId="11" fillId="0" borderId="0" xfId="0" applyFont="1" applyAlignment="1">
      <alignment horizontal="center" vertical="center"/>
    </xf>
    <xf numFmtId="0" fontId="7" fillId="0" borderId="0" xfId="0" applyFont="1" applyAlignment="1">
      <alignment vertical="center"/>
    </xf>
    <xf numFmtId="0" fontId="5" fillId="0" borderId="0" xfId="0" applyFont="1" applyFill="1" applyBorder="1" applyAlignment="1" applyProtection="1">
      <alignment vertical="center" wrapText="1"/>
      <protection locked="0"/>
    </xf>
    <xf numFmtId="0" fontId="0" fillId="0" borderId="0" xfId="0">
      <alignment vertical="center"/>
    </xf>
    <xf numFmtId="176" fontId="11" fillId="0" borderId="0" xfId="0" applyNumberFormat="1" applyFont="1" applyAlignment="1">
      <alignment horizontal="center" vertical="center"/>
    </xf>
    <xf numFmtId="176" fontId="5" fillId="0" borderId="0" xfId="0" applyNumberFormat="1" applyFont="1" applyFill="1" applyBorder="1" applyAlignment="1" applyProtection="1">
      <alignment vertical="center" wrapText="1"/>
      <protection locked="0"/>
    </xf>
    <xf numFmtId="176" fontId="5" fillId="0" borderId="0" xfId="0" applyNumberFormat="1" applyFont="1" applyAlignment="1">
      <alignment vertical="center"/>
    </xf>
    <xf numFmtId="0" fontId="10" fillId="0" borderId="0" xfId="0" applyFont="1">
      <alignment vertical="center"/>
    </xf>
    <xf numFmtId="0" fontId="10" fillId="0" borderId="0" xfId="0" applyFont="1" applyProtection="1">
      <alignment vertical="center"/>
    </xf>
    <xf numFmtId="0" fontId="13" fillId="0" borderId="0" xfId="0" applyFont="1" applyBorder="1" applyAlignment="1">
      <alignment vertical="center"/>
    </xf>
    <xf numFmtId="0" fontId="13" fillId="0" borderId="0" xfId="0" applyFont="1" applyFill="1" applyBorder="1" applyAlignment="1">
      <alignment vertical="center"/>
    </xf>
    <xf numFmtId="0" fontId="10" fillId="0" borderId="0" xfId="1" applyFont="1" applyBorder="1" applyAlignment="1">
      <alignment vertical="center"/>
    </xf>
    <xf numFmtId="0" fontId="10" fillId="0" borderId="0" xfId="1" applyFont="1" applyFill="1" applyBorder="1" applyAlignment="1">
      <alignment vertical="center"/>
    </xf>
    <xf numFmtId="0" fontId="10" fillId="0" borderId="0" xfId="1" applyFont="1" applyBorder="1" applyAlignment="1">
      <alignment vertical="center" wrapText="1"/>
    </xf>
    <xf numFmtId="0" fontId="10" fillId="0" borderId="0" xfId="0" applyFont="1" applyFill="1" applyBorder="1" applyAlignment="1">
      <alignment horizontal="center" vertical="center" wrapText="1"/>
    </xf>
    <xf numFmtId="0" fontId="10" fillId="0" borderId="3" xfId="0" applyFont="1" applyBorder="1">
      <alignment vertical="center"/>
    </xf>
    <xf numFmtId="0" fontId="10" fillId="0" borderId="0" xfId="0" applyFont="1" applyFill="1" applyBorder="1">
      <alignment vertical="center"/>
    </xf>
    <xf numFmtId="0" fontId="8" fillId="0" borderId="0" xfId="0" applyFont="1" applyAlignment="1">
      <alignment horizontal="right" vertical="center" indent="1"/>
    </xf>
    <xf numFmtId="0" fontId="10" fillId="0" borderId="0" xfId="0" applyFont="1" applyBorder="1">
      <alignment vertical="center"/>
    </xf>
    <xf numFmtId="0" fontId="9" fillId="0" borderId="0" xfId="0" applyFont="1" applyAlignment="1">
      <alignment vertical="center"/>
    </xf>
    <xf numFmtId="0" fontId="7" fillId="4" borderId="7" xfId="0" applyFont="1" applyFill="1" applyBorder="1" applyAlignment="1" applyProtection="1">
      <alignment vertical="center"/>
      <protection locked="0"/>
    </xf>
    <xf numFmtId="0" fontId="7" fillId="4" borderId="14" xfId="0" applyFont="1" applyFill="1" applyBorder="1" applyAlignment="1" applyProtection="1">
      <alignment vertical="center"/>
      <protection locked="0"/>
    </xf>
    <xf numFmtId="0" fontId="5" fillId="4" borderId="17" xfId="0" applyFont="1" applyFill="1" applyBorder="1" applyAlignment="1" applyProtection="1">
      <alignment vertical="center"/>
      <protection locked="0"/>
    </xf>
    <xf numFmtId="0" fontId="5" fillId="4" borderId="0" xfId="0" applyFont="1" applyFill="1" applyBorder="1" applyAlignment="1" applyProtection="1">
      <alignment vertical="center"/>
      <protection locked="0"/>
    </xf>
    <xf numFmtId="49" fontId="7" fillId="0" borderId="0" xfId="0" applyNumberFormat="1" applyFont="1" applyBorder="1" applyAlignment="1">
      <alignment vertical="center"/>
    </xf>
    <xf numFmtId="0" fontId="8" fillId="0" borderId="0" xfId="0" applyFont="1" applyAlignment="1">
      <alignment vertical="center"/>
    </xf>
    <xf numFmtId="0" fontId="9" fillId="0" borderId="0" xfId="0" applyFont="1" applyAlignment="1">
      <alignment horizontal="right" vertical="center"/>
    </xf>
    <xf numFmtId="0" fontId="11" fillId="0" borderId="0" xfId="0" applyFont="1" applyFill="1" applyAlignment="1">
      <alignment horizontal="centerContinuous" vertical="center"/>
    </xf>
    <xf numFmtId="0" fontId="9" fillId="0" borderId="0" xfId="0" applyFont="1" applyBorder="1" applyAlignment="1">
      <alignment vertical="center"/>
    </xf>
    <xf numFmtId="0" fontId="10" fillId="0" borderId="3" xfId="0" applyFont="1" applyFill="1" applyBorder="1" applyAlignment="1" applyProtection="1">
      <alignment vertical="center"/>
    </xf>
    <xf numFmtId="0" fontId="13" fillId="0" borderId="3" xfId="0" applyFont="1" applyFill="1" applyBorder="1" applyAlignment="1" applyProtection="1">
      <alignment vertical="center" shrinkToFit="1"/>
    </xf>
    <xf numFmtId="0" fontId="13" fillId="0" borderId="3" xfId="0" applyFont="1" applyFill="1" applyBorder="1" applyAlignment="1" applyProtection="1">
      <alignment vertical="center" shrinkToFit="1"/>
      <protection locked="0"/>
    </xf>
    <xf numFmtId="0" fontId="15" fillId="0" borderId="0" xfId="4" applyAlignment="1">
      <alignment vertical="center"/>
    </xf>
    <xf numFmtId="0" fontId="6" fillId="0" borderId="21" xfId="0" applyFont="1" applyFill="1" applyBorder="1" applyAlignment="1" applyProtection="1">
      <alignment horizontal="centerContinuous" vertical="center"/>
    </xf>
    <xf numFmtId="0" fontId="6" fillId="0" borderId="36" xfId="0" applyFont="1" applyFill="1" applyBorder="1" applyAlignment="1" applyProtection="1">
      <alignment vertical="center" wrapText="1"/>
    </xf>
    <xf numFmtId="0" fontId="6" fillId="0" borderId="21" xfId="0" applyFont="1" applyFill="1" applyBorder="1" applyAlignment="1" applyProtection="1">
      <alignment horizontal="center" vertical="center" wrapText="1"/>
    </xf>
    <xf numFmtId="38" fontId="5" fillId="0" borderId="20" xfId="3" applyFont="1" applyFill="1" applyBorder="1" applyAlignment="1" applyProtection="1">
      <alignment horizontal="right" vertical="center" shrinkToFit="1"/>
    </xf>
    <xf numFmtId="38" fontId="5" fillId="0" borderId="21" xfId="3" applyFont="1" applyFill="1" applyBorder="1" applyAlignment="1" applyProtection="1">
      <alignment horizontal="right" vertical="center" shrinkToFit="1"/>
    </xf>
    <xf numFmtId="38" fontId="5" fillId="0" borderId="8" xfId="3" applyFont="1" applyFill="1" applyBorder="1" applyAlignment="1" applyProtection="1">
      <alignment horizontal="right" vertical="center" shrinkToFit="1"/>
    </xf>
    <xf numFmtId="38" fontId="5" fillId="0" borderId="18" xfId="3" applyFont="1" applyFill="1" applyBorder="1" applyAlignment="1" applyProtection="1">
      <alignment vertical="center" shrinkToFit="1"/>
    </xf>
    <xf numFmtId="38" fontId="5" fillId="0" borderId="20" xfId="3" applyFont="1" applyFill="1" applyBorder="1" applyAlignment="1" applyProtection="1">
      <alignment vertical="center" shrinkToFit="1"/>
    </xf>
    <xf numFmtId="38" fontId="5" fillId="0" borderId="25" xfId="3" applyFont="1" applyFill="1" applyBorder="1" applyAlignment="1" applyProtection="1">
      <alignment vertical="center" shrinkToFit="1"/>
    </xf>
    <xf numFmtId="0" fontId="16" fillId="0" borderId="0" xfId="0" applyFont="1">
      <alignment vertical="center"/>
    </xf>
    <xf numFmtId="0" fontId="7" fillId="0" borderId="0" xfId="0" applyFont="1" applyBorder="1" applyAlignment="1">
      <alignment horizontal="center" vertical="center" shrinkToFit="1"/>
    </xf>
    <xf numFmtId="0" fontId="7" fillId="0" borderId="0" xfId="0" applyFont="1" applyBorder="1" applyAlignment="1">
      <alignment vertical="center" shrinkToFit="1"/>
    </xf>
    <xf numFmtId="0" fontId="6" fillId="0" borderId="1" xfId="0" applyFont="1" applyFill="1" applyBorder="1" applyAlignment="1" applyProtection="1">
      <alignment horizontal="centerContinuous" vertical="center"/>
    </xf>
    <xf numFmtId="0" fontId="6" fillId="0" borderId="37" xfId="0" applyFont="1" applyFill="1" applyBorder="1" applyAlignment="1" applyProtection="1">
      <alignment horizontal="centerContinuous" vertical="center"/>
    </xf>
    <xf numFmtId="0" fontId="7" fillId="0" borderId="38" xfId="0" applyFont="1" applyBorder="1" applyAlignment="1">
      <alignment vertical="center"/>
    </xf>
    <xf numFmtId="0" fontId="7" fillId="0" borderId="5" xfId="0" applyFont="1" applyBorder="1" applyAlignment="1">
      <alignment horizontal="center" vertical="center" shrinkToFit="1"/>
    </xf>
    <xf numFmtId="0" fontId="19" fillId="0" borderId="4" xfId="0" applyFont="1" applyBorder="1" applyAlignment="1">
      <alignment vertical="center"/>
    </xf>
    <xf numFmtId="38" fontId="10" fillId="0" borderId="0" xfId="3" applyFont="1" applyBorder="1" applyAlignment="1">
      <alignment vertical="center" shrinkToFit="1"/>
    </xf>
    <xf numFmtId="0" fontId="21" fillId="0" borderId="0" xfId="5" applyFont="1">
      <alignment vertical="center"/>
    </xf>
    <xf numFmtId="38" fontId="5" fillId="3" borderId="1" xfId="3" applyFont="1" applyFill="1" applyBorder="1" applyAlignment="1" applyProtection="1">
      <alignment horizontal="right" vertical="center" shrinkToFit="1"/>
      <protection locked="0"/>
    </xf>
    <xf numFmtId="176" fontId="5" fillId="3" borderId="10" xfId="0" applyNumberFormat="1" applyFont="1" applyFill="1" applyBorder="1" applyAlignment="1" applyProtection="1">
      <alignment horizontal="right" vertical="center" shrinkToFit="1"/>
      <protection locked="0"/>
    </xf>
    <xf numFmtId="38" fontId="5" fillId="3" borderId="26" xfId="3" applyFont="1" applyFill="1" applyBorder="1" applyAlignment="1" applyProtection="1">
      <alignment horizontal="right" vertical="center" shrinkToFit="1"/>
      <protection locked="0"/>
    </xf>
    <xf numFmtId="176" fontId="5" fillId="3" borderId="3" xfId="0" applyNumberFormat="1" applyFont="1" applyFill="1" applyBorder="1" applyAlignment="1" applyProtection="1">
      <alignment horizontal="right" vertical="center" shrinkToFit="1"/>
      <protection locked="0"/>
    </xf>
    <xf numFmtId="38" fontId="5" fillId="3" borderId="27" xfId="3" applyFont="1" applyFill="1" applyBorder="1" applyAlignment="1" applyProtection="1">
      <alignment horizontal="right" vertical="center" shrinkToFit="1"/>
      <protection locked="0"/>
    </xf>
    <xf numFmtId="176" fontId="5" fillId="3" borderId="5" xfId="0" applyNumberFormat="1" applyFont="1" applyFill="1" applyBorder="1" applyAlignment="1" applyProtection="1">
      <alignment horizontal="right" vertical="center" shrinkToFit="1"/>
      <protection locked="0"/>
    </xf>
    <xf numFmtId="38" fontId="5" fillId="3" borderId="28" xfId="3" applyFont="1" applyFill="1" applyBorder="1" applyAlignment="1" applyProtection="1">
      <alignment horizontal="right" vertical="center" shrinkToFit="1"/>
      <protection locked="0"/>
    </xf>
    <xf numFmtId="176" fontId="5" fillId="3" borderId="13" xfId="0" applyNumberFormat="1" applyFont="1" applyFill="1" applyBorder="1" applyAlignment="1" applyProtection="1">
      <alignment vertical="center" shrinkToFit="1"/>
      <protection locked="0"/>
    </xf>
    <xf numFmtId="176" fontId="5" fillId="3" borderId="3" xfId="0" applyNumberFormat="1" applyFont="1" applyFill="1" applyBorder="1" applyAlignment="1" applyProtection="1">
      <alignment vertical="center" shrinkToFit="1"/>
      <protection locked="0"/>
    </xf>
    <xf numFmtId="176" fontId="5" fillId="3" borderId="5" xfId="0" applyNumberFormat="1" applyFont="1" applyFill="1" applyBorder="1" applyAlignment="1" applyProtection="1">
      <alignment vertical="center" shrinkToFit="1"/>
      <protection locked="0"/>
    </xf>
    <xf numFmtId="0" fontId="5" fillId="4" borderId="17" xfId="0" applyFont="1" applyFill="1" applyBorder="1" applyAlignment="1">
      <alignment vertical="center"/>
    </xf>
    <xf numFmtId="0" fontId="5" fillId="4" borderId="0" xfId="0" applyFont="1" applyFill="1" applyBorder="1" applyAlignment="1">
      <alignment vertical="center"/>
    </xf>
    <xf numFmtId="0" fontId="5" fillId="4" borderId="2" xfId="0" applyFont="1" applyFill="1" applyBorder="1" applyAlignment="1" applyProtection="1">
      <alignment vertical="center"/>
      <protection locked="0"/>
    </xf>
    <xf numFmtId="0" fontId="5" fillId="4" borderId="1" xfId="0" applyFont="1" applyFill="1" applyBorder="1" applyAlignment="1" applyProtection="1">
      <alignment vertical="center"/>
      <protection locked="0"/>
    </xf>
    <xf numFmtId="0" fontId="5" fillId="0" borderId="0" xfId="0" applyFont="1">
      <alignment vertical="center"/>
    </xf>
    <xf numFmtId="0" fontId="5" fillId="0" borderId="19" xfId="0" applyFont="1" applyBorder="1" applyAlignment="1">
      <alignment horizontal="centerContinuous" vertical="center"/>
    </xf>
    <xf numFmtId="0" fontId="5" fillId="0" borderId="16" xfId="0" applyFont="1" applyBorder="1" applyAlignment="1">
      <alignment horizontal="centerContinuous" vertical="center"/>
    </xf>
    <xf numFmtId="0" fontId="5" fillId="0" borderId="0" xfId="0" applyFont="1" applyBorder="1" applyAlignment="1">
      <alignment horizontal="centerContinuous" vertical="center"/>
    </xf>
    <xf numFmtId="0" fontId="5" fillId="0" borderId="22" xfId="0" applyFont="1" applyBorder="1" applyAlignment="1">
      <alignment horizontal="centerContinuous" vertical="center"/>
    </xf>
    <xf numFmtId="0" fontId="5" fillId="0" borderId="1" xfId="0" applyFont="1" applyBorder="1" applyAlignment="1">
      <alignment horizontal="center" vertical="center"/>
    </xf>
    <xf numFmtId="0" fontId="10" fillId="0" borderId="32" xfId="0" applyFont="1" applyBorder="1" applyAlignment="1">
      <alignment horizontal="left" vertical="center"/>
    </xf>
    <xf numFmtId="0" fontId="10" fillId="0" borderId="33" xfId="0" applyFont="1" applyBorder="1" applyAlignment="1">
      <alignment horizontal="centerContinuous" vertical="center"/>
    </xf>
    <xf numFmtId="0" fontId="5" fillId="0" borderId="34" xfId="0" applyFont="1" applyBorder="1">
      <alignment vertical="center"/>
    </xf>
    <xf numFmtId="38" fontId="5" fillId="3" borderId="35" xfId="3" applyFont="1" applyFill="1" applyBorder="1">
      <alignment vertical="center"/>
    </xf>
    <xf numFmtId="0" fontId="6" fillId="0" borderId="29" xfId="0" applyFont="1" applyBorder="1" applyAlignment="1">
      <alignment horizontal="left" vertical="center"/>
    </xf>
    <xf numFmtId="0" fontId="5" fillId="0" borderId="15" xfId="0" applyFont="1" applyBorder="1" applyAlignment="1">
      <alignment horizontal="centerContinuous" vertical="center"/>
    </xf>
    <xf numFmtId="0" fontId="5" fillId="0" borderId="31" xfId="0" applyFont="1" applyBorder="1">
      <alignment vertical="center"/>
    </xf>
    <xf numFmtId="38" fontId="5" fillId="3" borderId="30" xfId="3" applyFont="1" applyFill="1" applyBorder="1">
      <alignment vertical="center"/>
    </xf>
    <xf numFmtId="0" fontId="5" fillId="0" borderId="2" xfId="0" applyFont="1" applyFill="1" applyBorder="1" applyAlignment="1" applyProtection="1">
      <alignment horizontal="centerContinuous" vertical="center"/>
    </xf>
    <xf numFmtId="0" fontId="16" fillId="6" borderId="40" xfId="0" applyFont="1" applyFill="1" applyBorder="1">
      <alignment vertical="center"/>
    </xf>
    <xf numFmtId="0" fontId="17" fillId="6" borderId="12" xfId="0" applyFont="1" applyFill="1" applyBorder="1" applyAlignment="1">
      <alignment horizontal="center" vertical="center"/>
    </xf>
    <xf numFmtId="0" fontId="17" fillId="6" borderId="12" xfId="0" applyFont="1" applyFill="1" applyBorder="1" applyAlignment="1">
      <alignment horizontal="center" vertical="center" wrapText="1"/>
    </xf>
    <xf numFmtId="0" fontId="16" fillId="6" borderId="12" xfId="0" applyFont="1" applyFill="1" applyBorder="1" applyAlignment="1">
      <alignment horizontal="center" vertical="center"/>
    </xf>
    <xf numFmtId="0" fontId="17" fillId="6" borderId="12" xfId="0" applyFont="1" applyFill="1" applyBorder="1" applyAlignment="1">
      <alignment horizontal="center" vertical="center" shrinkToFit="1"/>
    </xf>
    <xf numFmtId="0" fontId="16" fillId="6" borderId="12" xfId="0" applyFont="1" applyFill="1" applyBorder="1" applyAlignment="1">
      <alignment vertical="center" shrinkToFit="1"/>
    </xf>
    <xf numFmtId="0" fontId="16" fillId="7" borderId="12" xfId="0" applyFont="1" applyFill="1" applyBorder="1" applyAlignment="1">
      <alignment vertical="center" shrinkToFit="1"/>
    </xf>
    <xf numFmtId="0" fontId="16" fillId="3" borderId="12" xfId="0" applyFont="1" applyFill="1" applyBorder="1" applyAlignment="1">
      <alignment vertical="center" wrapText="1" shrinkToFit="1"/>
    </xf>
    <xf numFmtId="0" fontId="16" fillId="3" borderId="12" xfId="0" applyFont="1" applyFill="1" applyBorder="1" applyAlignment="1">
      <alignment vertical="center" shrinkToFit="1"/>
    </xf>
    <xf numFmtId="38" fontId="16" fillId="3" borderId="12" xfId="3" applyFont="1" applyFill="1" applyBorder="1" applyAlignment="1" applyProtection="1">
      <alignment horizontal="center" vertical="center" wrapText="1"/>
    </xf>
    <xf numFmtId="0" fontId="16" fillId="2" borderId="12" xfId="0" applyFont="1" applyFill="1" applyBorder="1" applyAlignment="1">
      <alignment horizontal="center" vertical="center" wrapText="1"/>
    </xf>
    <xf numFmtId="0" fontId="16" fillId="2" borderId="12" xfId="0" applyFont="1" applyFill="1" applyBorder="1">
      <alignment vertical="center"/>
    </xf>
    <xf numFmtId="0" fontId="16" fillId="2" borderId="9" xfId="0" applyFont="1" applyFill="1" applyBorder="1" applyAlignment="1">
      <alignment horizontal="center" vertical="center" wrapText="1"/>
    </xf>
    <xf numFmtId="38" fontId="0" fillId="0" borderId="3" xfId="3" applyFont="1" applyBorder="1">
      <alignment vertical="center"/>
    </xf>
    <xf numFmtId="38" fontId="0" fillId="0" borderId="3" xfId="0" applyNumberFormat="1" applyBorder="1">
      <alignment vertical="center"/>
    </xf>
    <xf numFmtId="0" fontId="10" fillId="0" borderId="3" xfId="0" applyFont="1" applyBorder="1" applyAlignment="1">
      <alignment vertical="center" shrinkToFit="1"/>
    </xf>
    <xf numFmtId="0" fontId="7" fillId="0" borderId="0" xfId="0" applyFont="1" applyFill="1" applyAlignment="1">
      <alignment horizontal="centerContinuous" vertical="center"/>
    </xf>
    <xf numFmtId="0" fontId="11"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9" fillId="0" borderId="0" xfId="0" applyFont="1" applyAlignment="1">
      <alignment vertical="center" wrapText="1"/>
    </xf>
    <xf numFmtId="0" fontId="5" fillId="0" borderId="0" xfId="0" applyFont="1" applyAlignment="1" applyProtection="1">
      <alignment vertical="center" wrapText="1"/>
      <protection locked="0"/>
    </xf>
    <xf numFmtId="38" fontId="0" fillId="0" borderId="0" xfId="0" applyNumberFormat="1">
      <alignment vertical="center"/>
    </xf>
    <xf numFmtId="0" fontId="10" fillId="0" borderId="0" xfId="1" applyFont="1" applyAlignment="1">
      <alignment vertical="center" wrapText="1"/>
    </xf>
    <xf numFmtId="0" fontId="7" fillId="4" borderId="41" xfId="0" applyFont="1" applyFill="1" applyBorder="1" applyAlignment="1" applyProtection="1">
      <alignment vertical="center"/>
      <protection locked="0"/>
    </xf>
    <xf numFmtId="0" fontId="5" fillId="4" borderId="16" xfId="0" applyFont="1" applyFill="1" applyBorder="1" applyAlignment="1" applyProtection="1">
      <alignment vertical="center"/>
      <protection locked="0"/>
    </xf>
    <xf numFmtId="0" fontId="5" fillId="4" borderId="16" xfId="0" applyFont="1" applyFill="1" applyBorder="1" applyAlignment="1">
      <alignment vertical="center"/>
    </xf>
    <xf numFmtId="0" fontId="0" fillId="4" borderId="0" xfId="0" applyFill="1" applyBorder="1">
      <alignment vertical="center"/>
    </xf>
    <xf numFmtId="0" fontId="5" fillId="4" borderId="42" xfId="0" applyFont="1" applyFill="1" applyBorder="1" applyAlignment="1" applyProtection="1">
      <alignment vertical="center"/>
      <protection locked="0"/>
    </xf>
    <xf numFmtId="0" fontId="14" fillId="0" borderId="3" xfId="0" applyFont="1" applyFill="1" applyBorder="1" applyAlignment="1" applyProtection="1">
      <alignment horizontal="center" vertical="center"/>
    </xf>
    <xf numFmtId="0" fontId="6" fillId="0" borderId="6" xfId="0" applyFont="1" applyBorder="1" applyAlignment="1">
      <alignment vertical="center" textRotation="255" wrapText="1"/>
    </xf>
    <xf numFmtId="0" fontId="6" fillId="0" borderId="19" xfId="0" applyFont="1" applyBorder="1" applyAlignment="1">
      <alignment vertical="center" textRotation="255" wrapText="1"/>
    </xf>
    <xf numFmtId="0" fontId="6" fillId="0" borderId="29" xfId="0" applyFont="1" applyBorder="1" applyAlignment="1">
      <alignment vertical="center" textRotation="255" wrapText="1"/>
    </xf>
    <xf numFmtId="0" fontId="5" fillId="5" borderId="13" xfId="0" applyFont="1" applyFill="1" applyBorder="1" applyAlignment="1">
      <alignment horizontal="center" vertical="center" shrinkToFit="1"/>
    </xf>
    <xf numFmtId="0" fontId="5" fillId="5" borderId="3" xfId="0" applyFont="1" applyFill="1" applyBorder="1" applyAlignment="1">
      <alignment horizontal="center" vertical="center" shrinkToFit="1"/>
    </xf>
    <xf numFmtId="0" fontId="5" fillId="5" borderId="5" xfId="0" applyFont="1" applyFill="1" applyBorder="1" applyAlignment="1">
      <alignment horizontal="center" vertical="center" shrinkToFit="1"/>
    </xf>
    <xf numFmtId="0" fontId="5" fillId="5" borderId="23" xfId="0" applyFont="1" applyFill="1" applyBorder="1" applyAlignment="1">
      <alignment horizontal="left" vertical="center" shrinkToFit="1"/>
    </xf>
    <xf numFmtId="0" fontId="5" fillId="5" borderId="24" xfId="0" applyFont="1" applyFill="1" applyBorder="1" applyAlignment="1">
      <alignment horizontal="left" vertical="center" shrinkToFit="1"/>
    </xf>
    <xf numFmtId="0" fontId="5" fillId="5" borderId="39" xfId="0" applyFont="1" applyFill="1" applyBorder="1" applyAlignment="1">
      <alignment horizontal="left" vertical="center" shrinkToFit="1"/>
    </xf>
    <xf numFmtId="0" fontId="6" fillId="0" borderId="19" xfId="0" applyFont="1" applyFill="1" applyBorder="1" applyAlignment="1" applyProtection="1">
      <alignment horizontal="center" vertical="center" textRotation="255" wrapText="1"/>
    </xf>
    <xf numFmtId="0" fontId="6" fillId="0" borderId="29" xfId="0" applyFont="1" applyFill="1" applyBorder="1" applyAlignment="1" applyProtection="1">
      <alignment horizontal="center" vertical="center" textRotation="255" wrapText="1"/>
    </xf>
    <xf numFmtId="0" fontId="14" fillId="5" borderId="10" xfId="0" applyFont="1" applyFill="1" applyBorder="1" applyAlignment="1" applyProtection="1">
      <alignment horizontal="center" vertical="center" shrinkToFit="1"/>
      <protection locked="0"/>
    </xf>
    <xf numFmtId="0" fontId="14" fillId="5" borderId="3" xfId="0" applyFont="1" applyFill="1" applyBorder="1" applyAlignment="1" applyProtection="1">
      <alignment horizontal="center" vertical="center" shrinkToFit="1"/>
      <protection locked="0"/>
    </xf>
    <xf numFmtId="0" fontId="14" fillId="5" borderId="5" xfId="0" applyFont="1" applyFill="1" applyBorder="1" applyAlignment="1" applyProtection="1">
      <alignment horizontal="center" vertical="center" shrinkToFit="1"/>
      <protection locked="0"/>
    </xf>
    <xf numFmtId="0" fontId="5" fillId="3" borderId="13" xfId="0" applyFont="1" applyFill="1" applyBorder="1" applyAlignment="1">
      <alignment horizontal="left" vertical="center" shrinkToFit="1"/>
    </xf>
    <xf numFmtId="0" fontId="5" fillId="3" borderId="18" xfId="0" applyFont="1" applyFill="1" applyBorder="1" applyAlignment="1">
      <alignment horizontal="left" vertical="center" shrinkToFit="1"/>
    </xf>
    <xf numFmtId="0" fontId="10" fillId="3" borderId="11" xfId="0" applyFont="1" applyFill="1" applyBorder="1" applyAlignment="1" applyProtection="1">
      <alignment horizontal="center" vertical="center" shrinkToFit="1"/>
    </xf>
    <xf numFmtId="0" fontId="10" fillId="3" borderId="22" xfId="0" applyFont="1" applyFill="1" applyBorder="1" applyAlignment="1" applyProtection="1">
      <alignment horizontal="center" vertical="center" shrinkToFit="1"/>
    </xf>
    <xf numFmtId="0" fontId="13" fillId="3" borderId="11" xfId="0" applyFont="1" applyFill="1" applyBorder="1" applyAlignment="1" applyProtection="1">
      <alignment horizontal="center" vertical="center" shrinkToFit="1"/>
    </xf>
    <xf numFmtId="0" fontId="13" fillId="3" borderId="22" xfId="0" applyFont="1" applyFill="1" applyBorder="1" applyAlignment="1" applyProtection="1">
      <alignment horizontal="center" vertical="center" shrinkToFit="1"/>
    </xf>
    <xf numFmtId="0" fontId="12" fillId="3" borderId="11" xfId="0" applyFont="1" applyFill="1" applyBorder="1" applyAlignment="1" applyProtection="1">
      <alignment horizontal="center" vertical="center" shrinkToFit="1"/>
      <protection locked="0"/>
    </xf>
    <xf numFmtId="0" fontId="12" fillId="3" borderId="22" xfId="0" applyFont="1" applyFill="1" applyBorder="1" applyAlignment="1" applyProtection="1">
      <alignment horizontal="center" vertical="center" shrinkToFit="1"/>
      <protection locked="0"/>
    </xf>
  </cellXfs>
  <cellStyles count="6">
    <cellStyle name="ハイパーリンク" xfId="4" builtinId="8"/>
    <cellStyle name="桁区切り" xfId="3" builtinId="6"/>
    <cellStyle name="桁区切り 2" xfId="2" xr:uid="{00000000-0005-0000-0000-000001000000}"/>
    <cellStyle name="標準" xfId="0" builtinId="0"/>
    <cellStyle name="標準 2" xfId="1" xr:uid="{00000000-0005-0000-0000-000003000000}"/>
    <cellStyle name="標準 3" xfId="5" xr:uid="{59B82C3D-FA87-4C7B-ABA5-FDBEF0BF0ECA}"/>
  </cellStyles>
  <dxfs count="1">
    <dxf>
      <fill>
        <patternFill>
          <bgColor theme="0" tint="-0.24994659260841701"/>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198084</xdr:colOff>
      <xdr:row>0</xdr:row>
      <xdr:rowOff>200278</xdr:rowOff>
    </xdr:from>
    <xdr:to>
      <xdr:col>14</xdr:col>
      <xdr:colOff>688473</xdr:colOff>
      <xdr:row>14</xdr:row>
      <xdr:rowOff>127001</xdr:rowOff>
    </xdr:to>
    <xdr:sp macro="" textlink="">
      <xdr:nvSpPr>
        <xdr:cNvPr id="2" name="テキスト ボックス 1">
          <a:extLst>
            <a:ext uri="{FF2B5EF4-FFF2-40B4-BE49-F238E27FC236}">
              <a16:creationId xmlns:a16="http://schemas.microsoft.com/office/drawing/2014/main" id="{3854BA04-80B6-4CC7-8EF0-BA7BC97D9998}"/>
            </a:ext>
          </a:extLst>
        </xdr:cNvPr>
        <xdr:cNvSpPr txBox="1"/>
      </xdr:nvSpPr>
      <xdr:spPr>
        <a:xfrm>
          <a:off x="5879663" y="200278"/>
          <a:ext cx="4855178" cy="30816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latin typeface="ＭＳ ゴシック" panose="020B0609070205080204" pitchFamily="49" charset="-128"/>
              <a:ea typeface="ＭＳ ゴシック" panose="020B0609070205080204" pitchFamily="49" charset="-128"/>
            </a:rPr>
            <a:t>★注意</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a:latin typeface="ＭＳ 明朝" panose="02020609040205080304" pitchFamily="17" charset="-128"/>
              <a:ea typeface="ＭＳ 明朝" panose="02020609040205080304" pitchFamily="17" charset="-128"/>
            </a:rPr>
            <a:t>本調査は、令和７年度の予算要求をするために必要となるものです。</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令和６年度の補助金を活用する場合は、別途交付申請書を提出する必要があります。</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（募集開始については</a:t>
          </a:r>
          <a:r>
            <a:rPr kumimoji="1" lang="en-US" altLang="ja-JP" sz="1200">
              <a:latin typeface="ＭＳ 明朝" panose="02020609040205080304" pitchFamily="17" charset="-128"/>
              <a:ea typeface="ＭＳ 明朝" panose="02020609040205080304" pitchFamily="17" charset="-128"/>
            </a:rPr>
            <a:t>HP</a:t>
          </a:r>
          <a:r>
            <a:rPr kumimoji="1" lang="ja-JP" altLang="en-US" sz="1200">
              <a:latin typeface="ＭＳ 明朝" panose="02020609040205080304" pitchFamily="17" charset="-128"/>
              <a:ea typeface="ＭＳ 明朝" panose="02020609040205080304" pitchFamily="17" charset="-128"/>
            </a:rPr>
            <a:t>等により別途お知らせいたします。）</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1">
              <a:solidFill>
                <a:schemeClr val="dk1"/>
              </a:solidFill>
              <a:effectLst/>
              <a:latin typeface="ＭＳ ゴシック" panose="020B0609070205080204" pitchFamily="49" charset="-128"/>
              <a:ea typeface="ＭＳ ゴシック" panose="020B0609070205080204" pitchFamily="49" charset="-128"/>
              <a:cs typeface="+mn-cs"/>
            </a:rPr>
            <a:t>記入方法</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・黄色セル</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名称・数量等直接入力</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・水色セル</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リストから選択</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白色セルは計算式が入っているため記入不要です。</a:t>
          </a:r>
          <a:endParaRPr lang="ja-JP" altLang="ja-JP" sz="1200">
            <a:effectLst/>
            <a:latin typeface="ＭＳ 明朝" panose="02020609040205080304" pitchFamily="17" charset="-128"/>
            <a:ea typeface="ＭＳ 明朝" panose="02020609040205080304" pitchFamily="17" charset="-128"/>
          </a:endParaRPr>
        </a:p>
        <a:p>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業務改善支援（導入に伴う研修・相談等）は介護ロボットや</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ICT</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機器等を導入する場合のみ補助対象となります。</a:t>
          </a:r>
          <a:endParaRPr lang="ja-JP" altLang="ja-JP" sz="1200">
            <a:effectLst/>
            <a:latin typeface="ＭＳ 明朝" panose="02020609040205080304" pitchFamily="17" charset="-128"/>
            <a:ea typeface="ＭＳ 明朝" panose="02020609040205080304" pitchFamily="17" charset="-128"/>
          </a:endParaRPr>
        </a:p>
        <a:p>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８事業所以上ある場合は、ファイルを複製して記入してください</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editAs="oneCell">
    <xdr:from>
      <xdr:col>8</xdr:col>
      <xdr:colOff>180258</xdr:colOff>
      <xdr:row>15</xdr:row>
      <xdr:rowOff>90129</xdr:rowOff>
    </xdr:from>
    <xdr:to>
      <xdr:col>17</xdr:col>
      <xdr:colOff>448751</xdr:colOff>
      <xdr:row>42</xdr:row>
      <xdr:rowOff>213032</xdr:rowOff>
    </xdr:to>
    <xdr:pic>
      <xdr:nvPicPr>
        <xdr:cNvPr id="7" name="図 6">
          <a:extLst>
            <a:ext uri="{FF2B5EF4-FFF2-40B4-BE49-F238E27FC236}">
              <a16:creationId xmlns:a16="http://schemas.microsoft.com/office/drawing/2014/main" id="{44486E34-4A57-37C0-FFB1-C43BD9145F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8387" y="3498645"/>
          <a:ext cx="6692235" cy="62189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11215@pref.gifu.lg.jp?subject=&#12304;&#27861;&#20154;&#21517;&#12305;R7&#20171;&#35703;&#12486;&#12463;&#12494;&#12525;&#12472;&#12540;&#35036;&#21161;&#37329;&#12491;&#12540;&#12474;&#35519;&#26619;&#22238;&#3157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BBE8F-D8F3-44A4-B50E-7DA6CEB7AA6E}">
  <sheetPr>
    <tabColor rgb="FFFFFF00"/>
    <pageSetUpPr fitToPage="1"/>
  </sheetPr>
  <dimension ref="A1:I178"/>
  <sheetViews>
    <sheetView tabSelected="1" view="pageBreakPreview" zoomScale="164" zoomScaleNormal="144" zoomScaleSheetLayoutView="114" workbookViewId="0">
      <selection activeCell="C3" sqref="C3:D3"/>
    </sheetView>
  </sheetViews>
  <sheetFormatPr defaultRowHeight="18" x14ac:dyDescent="0.45"/>
  <cols>
    <col min="1" max="1" width="4.8984375" customWidth="1"/>
    <col min="2" max="6" width="9.8984375" customWidth="1"/>
    <col min="7" max="7" width="10.296875" customWidth="1"/>
    <col min="8" max="8" width="9.796875" customWidth="1"/>
    <col min="9" max="9" width="9.796875" style="5" customWidth="1"/>
    <col min="11" max="11" width="9.8984375" customWidth="1"/>
    <col min="12" max="12" width="10.59765625" customWidth="1"/>
    <col min="13" max="13" width="9.3984375" bestFit="1" customWidth="1"/>
    <col min="15" max="15" width="9.3984375" bestFit="1" customWidth="1"/>
  </cols>
  <sheetData>
    <row r="1" spans="1:9" x14ac:dyDescent="0.45">
      <c r="A1" s="99" t="s">
        <v>96</v>
      </c>
      <c r="B1" s="29"/>
      <c r="C1" s="29"/>
      <c r="D1" s="29"/>
      <c r="E1" s="29"/>
      <c r="F1" s="29"/>
      <c r="G1" s="29"/>
      <c r="H1" s="29"/>
      <c r="I1" s="100"/>
    </row>
    <row r="2" spans="1:9" x14ac:dyDescent="0.45">
      <c r="A2" s="2"/>
      <c r="B2" s="2"/>
      <c r="C2" s="2"/>
      <c r="D2" s="2"/>
      <c r="E2" s="2"/>
      <c r="F2" s="6"/>
      <c r="H2" s="19" t="s">
        <v>94</v>
      </c>
      <c r="I2" s="2"/>
    </row>
    <row r="3" spans="1:9" x14ac:dyDescent="0.45">
      <c r="B3" s="31" t="s">
        <v>0</v>
      </c>
      <c r="C3" s="130"/>
      <c r="D3" s="131"/>
      <c r="E3" s="31" t="s">
        <v>35</v>
      </c>
      <c r="F3" s="130"/>
      <c r="G3" s="131"/>
    </row>
    <row r="4" spans="1:9" x14ac:dyDescent="0.45">
      <c r="B4" s="33" t="s">
        <v>39</v>
      </c>
      <c r="C4" s="134"/>
      <c r="D4" s="135"/>
      <c r="E4" s="32" t="s">
        <v>40</v>
      </c>
      <c r="F4" s="132"/>
      <c r="G4" s="133"/>
    </row>
    <row r="5" spans="1:9" x14ac:dyDescent="0.45">
      <c r="A5" s="3" t="s">
        <v>47</v>
      </c>
      <c r="B5" s="3"/>
      <c r="C5" s="3"/>
      <c r="D5" s="3"/>
      <c r="E5" s="3"/>
      <c r="F5" s="3"/>
      <c r="G5" s="3"/>
      <c r="H5" s="3"/>
      <c r="I5" s="101"/>
    </row>
    <row r="6" spans="1:9" x14ac:dyDescent="0.45">
      <c r="A6" s="21" t="s">
        <v>45</v>
      </c>
      <c r="B6" s="27"/>
      <c r="C6" s="27"/>
      <c r="D6" s="27"/>
      <c r="E6" s="27"/>
      <c r="F6" s="27"/>
      <c r="G6" s="27"/>
      <c r="H6" s="27"/>
      <c r="I6" s="102"/>
    </row>
    <row r="7" spans="1:9" x14ac:dyDescent="0.45">
      <c r="B7" s="28" t="s">
        <v>68</v>
      </c>
      <c r="C7" s="34" t="s">
        <v>37</v>
      </c>
      <c r="D7" s="21"/>
      <c r="E7" s="21"/>
      <c r="F7" s="21"/>
      <c r="G7" s="21"/>
      <c r="H7" s="21"/>
      <c r="I7" s="103"/>
    </row>
    <row r="8" spans="1:9" x14ac:dyDescent="0.45">
      <c r="B8" s="28" t="s">
        <v>69</v>
      </c>
      <c r="C8" s="21" t="s">
        <v>95</v>
      </c>
      <c r="D8" s="21"/>
      <c r="E8" s="21"/>
      <c r="F8" s="21"/>
      <c r="G8" s="21"/>
      <c r="H8" s="21"/>
      <c r="I8" s="103"/>
    </row>
    <row r="9" spans="1:9" ht="18" customHeight="1" x14ac:dyDescent="0.45">
      <c r="A9" s="30" t="s">
        <v>93</v>
      </c>
      <c r="B9" s="30"/>
      <c r="C9" s="30"/>
      <c r="D9" s="30"/>
      <c r="E9" s="30"/>
      <c r="F9" s="30"/>
      <c r="G9" s="30"/>
      <c r="H9" s="30"/>
      <c r="I9" s="104"/>
    </row>
    <row r="10" spans="1:9" ht="18.600000000000001" customHeight="1" x14ac:dyDescent="0.45">
      <c r="A10" s="30" t="s">
        <v>46</v>
      </c>
      <c r="B10" s="30"/>
      <c r="C10" s="30"/>
      <c r="D10" s="30"/>
      <c r="E10" s="30"/>
      <c r="F10" s="30"/>
      <c r="G10" s="30"/>
      <c r="H10" s="30"/>
      <c r="I10" s="104"/>
    </row>
    <row r="11" spans="1:9" ht="18" customHeight="1" x14ac:dyDescent="0.45">
      <c r="A11" s="22" t="s">
        <v>6</v>
      </c>
      <c r="B11" s="23"/>
      <c r="C11" s="23"/>
      <c r="D11" s="23"/>
      <c r="E11" s="23"/>
      <c r="F11" s="23"/>
      <c r="G11" s="23"/>
      <c r="H11" s="108"/>
    </row>
    <row r="12" spans="1:9" ht="18" customHeight="1" x14ac:dyDescent="0.45">
      <c r="A12" s="24" t="s">
        <v>36</v>
      </c>
      <c r="B12" s="25"/>
      <c r="C12" s="25"/>
      <c r="D12" s="25"/>
      <c r="E12" s="25"/>
      <c r="F12" s="25"/>
      <c r="G12" s="25"/>
      <c r="H12" s="109"/>
    </row>
    <row r="13" spans="1:9" ht="18" customHeight="1" x14ac:dyDescent="0.45">
      <c r="A13" s="24" t="s">
        <v>41</v>
      </c>
      <c r="B13" s="25"/>
      <c r="C13" s="25"/>
      <c r="D13" s="25"/>
      <c r="E13" s="25"/>
      <c r="F13" s="25"/>
      <c r="G13" s="25"/>
      <c r="H13" s="109"/>
    </row>
    <row r="14" spans="1:9" s="5" customFormat="1" ht="15" customHeight="1" x14ac:dyDescent="0.45">
      <c r="A14" s="24" t="s">
        <v>42</v>
      </c>
      <c r="B14" s="25"/>
      <c r="C14" s="25"/>
      <c r="D14" s="25"/>
      <c r="E14" s="25"/>
      <c r="F14" s="25"/>
      <c r="G14" s="25"/>
      <c r="H14" s="109"/>
    </row>
    <row r="15" spans="1:9" x14ac:dyDescent="0.45">
      <c r="A15" s="64" t="s">
        <v>22</v>
      </c>
      <c r="B15" s="65"/>
      <c r="C15" s="65"/>
      <c r="D15" s="65"/>
      <c r="E15" s="65"/>
      <c r="F15" s="65"/>
      <c r="G15" s="65"/>
      <c r="H15" s="110"/>
    </row>
    <row r="16" spans="1:9" ht="18" customHeight="1" x14ac:dyDescent="0.45">
      <c r="A16" s="24" t="s">
        <v>43</v>
      </c>
      <c r="B16" s="25"/>
      <c r="C16" s="25"/>
      <c r="D16" s="25"/>
      <c r="E16" s="25"/>
      <c r="F16" s="25"/>
      <c r="G16" s="25"/>
      <c r="H16" s="109"/>
    </row>
    <row r="17" spans="1:9" s="5" customFormat="1" ht="18" customHeight="1" x14ac:dyDescent="0.45">
      <c r="A17" s="24" t="s">
        <v>44</v>
      </c>
      <c r="B17" s="111"/>
      <c r="C17" s="25"/>
      <c r="D17" s="25"/>
      <c r="E17" s="25"/>
      <c r="F17" s="25"/>
      <c r="G17" s="25"/>
      <c r="H17" s="109"/>
    </row>
    <row r="18" spans="1:9" ht="18" customHeight="1" x14ac:dyDescent="0.45">
      <c r="A18" s="66" t="s">
        <v>7</v>
      </c>
      <c r="B18" s="67"/>
      <c r="C18" s="67"/>
      <c r="D18" s="67"/>
      <c r="E18" s="67"/>
      <c r="F18" s="67"/>
      <c r="G18" s="67"/>
      <c r="H18" s="112"/>
    </row>
    <row r="19" spans="1:9" x14ac:dyDescent="0.45">
      <c r="A19" s="4"/>
      <c r="B19" s="4"/>
      <c r="C19" s="4"/>
      <c r="D19" s="4"/>
      <c r="E19" s="4"/>
      <c r="F19" s="7"/>
      <c r="G19" s="4"/>
      <c r="H19" s="4"/>
      <c r="I19" s="105"/>
    </row>
    <row r="20" spans="1:9" ht="18.600000000000001" thickBot="1" x14ac:dyDescent="0.5">
      <c r="A20" s="3" t="s">
        <v>59</v>
      </c>
      <c r="B20" s="3"/>
      <c r="C20" s="3"/>
      <c r="D20" s="1"/>
      <c r="E20" s="1"/>
      <c r="F20" s="8"/>
      <c r="G20" s="1"/>
      <c r="H20" s="1"/>
      <c r="I20" s="68"/>
    </row>
    <row r="21" spans="1:9" x14ac:dyDescent="0.45">
      <c r="A21" s="26" t="s">
        <v>38</v>
      </c>
      <c r="B21" s="49" t="s">
        <v>58</v>
      </c>
      <c r="C21" s="128"/>
      <c r="D21" s="128"/>
      <c r="E21" s="128"/>
      <c r="F21" s="128"/>
      <c r="G21" s="129"/>
      <c r="H21" s="46"/>
    </row>
    <row r="22" spans="1:9" s="5" customFormat="1" ht="18.600000000000001" thickBot="1" x14ac:dyDescent="0.5">
      <c r="A22" s="26"/>
      <c r="B22" s="51" t="s">
        <v>56</v>
      </c>
      <c r="C22" s="120"/>
      <c r="D22" s="121"/>
      <c r="E22" s="50" t="s">
        <v>57</v>
      </c>
      <c r="F22" s="120"/>
      <c r="G22" s="122"/>
      <c r="H22" s="45"/>
    </row>
    <row r="23" spans="1:9" ht="18" customHeight="1" x14ac:dyDescent="0.45">
      <c r="A23" s="68"/>
      <c r="B23" s="69" t="s">
        <v>31</v>
      </c>
      <c r="C23" s="70"/>
      <c r="D23" s="71"/>
      <c r="E23" s="82" t="s">
        <v>85</v>
      </c>
      <c r="F23" s="47"/>
      <c r="G23" s="48"/>
    </row>
    <row r="24" spans="1:9" x14ac:dyDescent="0.45">
      <c r="A24" s="68"/>
      <c r="B24" s="36"/>
      <c r="C24" s="35" t="s">
        <v>20</v>
      </c>
      <c r="D24" s="72"/>
      <c r="E24" s="73" t="s">
        <v>32</v>
      </c>
      <c r="F24" s="113" t="s">
        <v>34</v>
      </c>
      <c r="G24" s="37" t="s">
        <v>33</v>
      </c>
    </row>
    <row r="25" spans="1:9" x14ac:dyDescent="0.45">
      <c r="A25" s="68"/>
      <c r="B25" s="123" t="s">
        <v>28</v>
      </c>
      <c r="C25" s="125"/>
      <c r="D25" s="125"/>
      <c r="E25" s="54"/>
      <c r="F25" s="55"/>
      <c r="G25" s="38" t="str">
        <f>IF(F25="","",E25*F25)</f>
        <v/>
      </c>
    </row>
    <row r="26" spans="1:9" x14ac:dyDescent="0.45">
      <c r="A26" s="68"/>
      <c r="B26" s="123"/>
      <c r="C26" s="126"/>
      <c r="D26" s="126"/>
      <c r="E26" s="56"/>
      <c r="F26" s="57"/>
      <c r="G26" s="39" t="str">
        <f>IF(F26="","",E26*F26)</f>
        <v/>
      </c>
    </row>
    <row r="27" spans="1:9" x14ac:dyDescent="0.45">
      <c r="A27" s="68"/>
      <c r="B27" s="123"/>
      <c r="C27" s="126"/>
      <c r="D27" s="126"/>
      <c r="E27" s="54"/>
      <c r="F27" s="55"/>
      <c r="G27" s="39" t="str">
        <f>IF(F27="","",E27*F27)</f>
        <v/>
      </c>
    </row>
    <row r="28" spans="1:9" ht="18.600000000000001" thickBot="1" x14ac:dyDescent="0.5">
      <c r="A28" s="68"/>
      <c r="B28" s="124"/>
      <c r="C28" s="127"/>
      <c r="D28" s="127"/>
      <c r="E28" s="58"/>
      <c r="F28" s="59"/>
      <c r="G28" s="40" t="str">
        <f>IF(F28="","",E28*F28)</f>
        <v/>
      </c>
    </row>
    <row r="29" spans="1:9" ht="16.8" customHeight="1" x14ac:dyDescent="0.45">
      <c r="A29" s="68"/>
      <c r="B29" s="114" t="s">
        <v>29</v>
      </c>
      <c r="C29" s="117"/>
      <c r="D29" s="117"/>
      <c r="E29" s="60"/>
      <c r="F29" s="61"/>
      <c r="G29" s="41" t="str">
        <f>IF(E29="","",E29*F29)</f>
        <v/>
      </c>
    </row>
    <row r="30" spans="1:9" x14ac:dyDescent="0.45">
      <c r="A30" s="68"/>
      <c r="B30" s="115"/>
      <c r="C30" s="118" t="s">
        <v>8</v>
      </c>
      <c r="D30" s="118"/>
      <c r="E30" s="56"/>
      <c r="F30" s="62"/>
      <c r="G30" s="42" t="str">
        <f>IF(E30="","",E30*F30)</f>
        <v/>
      </c>
    </row>
    <row r="31" spans="1:9" x14ac:dyDescent="0.45">
      <c r="A31" s="68"/>
      <c r="B31" s="115"/>
      <c r="C31" s="118"/>
      <c r="D31" s="118"/>
      <c r="E31" s="56"/>
      <c r="F31" s="62"/>
      <c r="G31" s="42" t="str">
        <f>IF(E31="","",E31*F31)</f>
        <v/>
      </c>
    </row>
    <row r="32" spans="1:9" ht="18.600000000000001" thickBot="1" x14ac:dyDescent="0.5">
      <c r="A32" s="68"/>
      <c r="B32" s="116"/>
      <c r="C32" s="119" t="s">
        <v>9</v>
      </c>
      <c r="D32" s="119"/>
      <c r="E32" s="58"/>
      <c r="F32" s="63"/>
      <c r="G32" s="43" t="str">
        <f>IF(E32="","",E32*F32)</f>
        <v/>
      </c>
    </row>
    <row r="33" spans="1:9" ht="18.600000000000001" thickBot="1" x14ac:dyDescent="0.5">
      <c r="A33" s="68"/>
      <c r="B33" s="74" t="s">
        <v>19</v>
      </c>
      <c r="C33" s="75"/>
      <c r="D33" s="75"/>
      <c r="E33" s="76"/>
      <c r="F33" s="76"/>
      <c r="G33" s="77"/>
    </row>
    <row r="34" spans="1:9" ht="18.600000000000001" thickBot="1" x14ac:dyDescent="0.5">
      <c r="A34" s="68"/>
      <c r="B34" s="78" t="s">
        <v>48</v>
      </c>
      <c r="C34" s="79"/>
      <c r="D34" s="79"/>
      <c r="E34" s="80"/>
      <c r="F34" s="80"/>
      <c r="G34" s="81"/>
      <c r="I34" s="106">
        <f>SUM(G25:G33)</f>
        <v>0</v>
      </c>
    </row>
    <row r="35" spans="1:9" ht="7.5" customHeight="1" thickBot="1" x14ac:dyDescent="0.5"/>
    <row r="36" spans="1:9" x14ac:dyDescent="0.45">
      <c r="A36" s="26" t="s">
        <v>86</v>
      </c>
      <c r="B36" s="49" t="s">
        <v>58</v>
      </c>
      <c r="C36" s="128"/>
      <c r="D36" s="128"/>
      <c r="E36" s="128"/>
      <c r="F36" s="128"/>
      <c r="G36" s="129"/>
    </row>
    <row r="37" spans="1:9" ht="18.600000000000001" thickBot="1" x14ac:dyDescent="0.5">
      <c r="A37" s="26"/>
      <c r="B37" s="51" t="s">
        <v>56</v>
      </c>
      <c r="C37" s="120"/>
      <c r="D37" s="121"/>
      <c r="E37" s="50" t="s">
        <v>57</v>
      </c>
      <c r="F37" s="120"/>
      <c r="G37" s="122"/>
    </row>
    <row r="38" spans="1:9" x14ac:dyDescent="0.45">
      <c r="A38" s="68"/>
      <c r="B38" s="69" t="s">
        <v>31</v>
      </c>
      <c r="C38" s="70"/>
      <c r="D38" s="71"/>
      <c r="E38" s="82" t="s">
        <v>85</v>
      </c>
      <c r="F38" s="47"/>
      <c r="G38" s="48"/>
    </row>
    <row r="39" spans="1:9" x14ac:dyDescent="0.45">
      <c r="A39" s="68"/>
      <c r="B39" s="36"/>
      <c r="C39" s="35" t="s">
        <v>20</v>
      </c>
      <c r="D39" s="72"/>
      <c r="E39" s="73" t="s">
        <v>32</v>
      </c>
      <c r="F39" s="113" t="s">
        <v>34</v>
      </c>
      <c r="G39" s="37" t="s">
        <v>33</v>
      </c>
    </row>
    <row r="40" spans="1:9" ht="18" customHeight="1" x14ac:dyDescent="0.45">
      <c r="A40" s="68"/>
      <c r="B40" s="123" t="s">
        <v>28</v>
      </c>
      <c r="C40" s="125"/>
      <c r="D40" s="125"/>
      <c r="E40" s="54"/>
      <c r="F40" s="55"/>
      <c r="G40" s="38" t="str">
        <f>IF(F40="","",E40*F40)</f>
        <v/>
      </c>
    </row>
    <row r="41" spans="1:9" x14ac:dyDescent="0.45">
      <c r="A41" s="68"/>
      <c r="B41" s="123"/>
      <c r="C41" s="126"/>
      <c r="D41" s="126"/>
      <c r="E41" s="56"/>
      <c r="F41" s="57"/>
      <c r="G41" s="39" t="str">
        <f>IF(F41="","",E41*F41)</f>
        <v/>
      </c>
    </row>
    <row r="42" spans="1:9" x14ac:dyDescent="0.45">
      <c r="A42" s="68"/>
      <c r="B42" s="123"/>
      <c r="C42" s="126"/>
      <c r="D42" s="126"/>
      <c r="E42" s="54"/>
      <c r="F42" s="55"/>
      <c r="G42" s="39" t="str">
        <f>IF(F42="","",E42*F42)</f>
        <v/>
      </c>
    </row>
    <row r="43" spans="1:9" ht="18.600000000000001" thickBot="1" x14ac:dyDescent="0.5">
      <c r="A43" s="68"/>
      <c r="B43" s="124"/>
      <c r="C43" s="127"/>
      <c r="D43" s="127"/>
      <c r="E43" s="58"/>
      <c r="F43" s="59"/>
      <c r="G43" s="40" t="str">
        <f>IF(F43="","",E43*F43)</f>
        <v/>
      </c>
    </row>
    <row r="44" spans="1:9" ht="18" customHeight="1" x14ac:dyDescent="0.45">
      <c r="A44" s="68"/>
      <c r="B44" s="114" t="s">
        <v>29</v>
      </c>
      <c r="C44" s="117"/>
      <c r="D44" s="117"/>
      <c r="E44" s="60"/>
      <c r="F44" s="61"/>
      <c r="G44" s="41" t="str">
        <f>IF(E44="","",E44*F44)</f>
        <v/>
      </c>
    </row>
    <row r="45" spans="1:9" x14ac:dyDescent="0.45">
      <c r="A45" s="68"/>
      <c r="B45" s="115"/>
      <c r="C45" s="118" t="s">
        <v>8</v>
      </c>
      <c r="D45" s="118"/>
      <c r="E45" s="56"/>
      <c r="F45" s="62"/>
      <c r="G45" s="42" t="str">
        <f>IF(E45="","",E45*F45)</f>
        <v/>
      </c>
    </row>
    <row r="46" spans="1:9" x14ac:dyDescent="0.45">
      <c r="A46" s="68"/>
      <c r="B46" s="115"/>
      <c r="C46" s="118"/>
      <c r="D46" s="118"/>
      <c r="E46" s="56"/>
      <c r="F46" s="62"/>
      <c r="G46" s="42" t="str">
        <f>IF(E46="","",E46*F46)</f>
        <v/>
      </c>
    </row>
    <row r="47" spans="1:9" ht="18.600000000000001" thickBot="1" x14ac:dyDescent="0.5">
      <c r="A47" s="68"/>
      <c r="B47" s="116"/>
      <c r="C47" s="119" t="s">
        <v>9</v>
      </c>
      <c r="D47" s="119"/>
      <c r="E47" s="58"/>
      <c r="F47" s="63"/>
      <c r="G47" s="43" t="str">
        <f>IF(E47="","",E47*F47)</f>
        <v/>
      </c>
    </row>
    <row r="48" spans="1:9" ht="18.600000000000001" thickBot="1" x14ac:dyDescent="0.5">
      <c r="A48" s="68"/>
      <c r="B48" s="74" t="s">
        <v>19</v>
      </c>
      <c r="C48" s="75"/>
      <c r="D48" s="75"/>
      <c r="E48" s="76"/>
      <c r="F48" s="76"/>
      <c r="G48" s="77"/>
    </row>
    <row r="49" spans="1:9" ht="18.600000000000001" thickBot="1" x14ac:dyDescent="0.5">
      <c r="A49" s="68"/>
      <c r="B49" s="78" t="s">
        <v>48</v>
      </c>
      <c r="C49" s="79"/>
      <c r="D49" s="79"/>
      <c r="E49" s="80"/>
      <c r="F49" s="80"/>
      <c r="G49" s="81"/>
      <c r="I49" s="106">
        <f>SUM(G40:G48)</f>
        <v>0</v>
      </c>
    </row>
    <row r="50" spans="1:9" ht="7.5" customHeight="1" thickBot="1" x14ac:dyDescent="0.5">
      <c r="A50" s="5"/>
      <c r="B50" s="5"/>
      <c r="C50" s="5"/>
      <c r="D50" s="5"/>
      <c r="E50" s="5"/>
      <c r="F50" s="5"/>
      <c r="G50" s="5"/>
    </row>
    <row r="51" spans="1:9" x14ac:dyDescent="0.45">
      <c r="A51" s="26" t="s">
        <v>87</v>
      </c>
      <c r="B51" s="49" t="s">
        <v>58</v>
      </c>
      <c r="C51" s="128"/>
      <c r="D51" s="128"/>
      <c r="E51" s="128"/>
      <c r="F51" s="128"/>
      <c r="G51" s="129"/>
    </row>
    <row r="52" spans="1:9" ht="18.600000000000001" thickBot="1" x14ac:dyDescent="0.5">
      <c r="A52" s="26"/>
      <c r="B52" s="51" t="s">
        <v>56</v>
      </c>
      <c r="C52" s="120"/>
      <c r="D52" s="121"/>
      <c r="E52" s="50" t="s">
        <v>57</v>
      </c>
      <c r="F52" s="120"/>
      <c r="G52" s="122"/>
    </row>
    <row r="53" spans="1:9" x14ac:dyDescent="0.45">
      <c r="A53" s="68"/>
      <c r="B53" s="69" t="s">
        <v>31</v>
      </c>
      <c r="C53" s="70"/>
      <c r="D53" s="71"/>
      <c r="E53" s="82" t="s">
        <v>85</v>
      </c>
      <c r="F53" s="47"/>
      <c r="G53" s="48"/>
    </row>
    <row r="54" spans="1:9" x14ac:dyDescent="0.45">
      <c r="A54" s="68"/>
      <c r="B54" s="36"/>
      <c r="C54" s="35" t="s">
        <v>20</v>
      </c>
      <c r="D54" s="72"/>
      <c r="E54" s="73" t="s">
        <v>32</v>
      </c>
      <c r="F54" s="113" t="s">
        <v>34</v>
      </c>
      <c r="G54" s="37" t="s">
        <v>33</v>
      </c>
    </row>
    <row r="55" spans="1:9" ht="18" customHeight="1" x14ac:dyDescent="0.45">
      <c r="A55" s="68"/>
      <c r="B55" s="123" t="s">
        <v>28</v>
      </c>
      <c r="C55" s="125"/>
      <c r="D55" s="125"/>
      <c r="E55" s="54"/>
      <c r="F55" s="55"/>
      <c r="G55" s="38" t="str">
        <f>IF(F55="","",E55*F55)</f>
        <v/>
      </c>
    </row>
    <row r="56" spans="1:9" x14ac:dyDescent="0.45">
      <c r="A56" s="68"/>
      <c r="B56" s="123"/>
      <c r="C56" s="126"/>
      <c r="D56" s="126"/>
      <c r="E56" s="56"/>
      <c r="F56" s="57"/>
      <c r="G56" s="39" t="str">
        <f>IF(F56="","",E56*F56)</f>
        <v/>
      </c>
    </row>
    <row r="57" spans="1:9" x14ac:dyDescent="0.45">
      <c r="A57" s="68"/>
      <c r="B57" s="123"/>
      <c r="C57" s="126"/>
      <c r="D57" s="126"/>
      <c r="E57" s="54"/>
      <c r="F57" s="55"/>
      <c r="G57" s="39" t="str">
        <f>IF(F57="","",E57*F57)</f>
        <v/>
      </c>
    </row>
    <row r="58" spans="1:9" ht="18.600000000000001" thickBot="1" x14ac:dyDescent="0.5">
      <c r="A58" s="68"/>
      <c r="B58" s="124"/>
      <c r="C58" s="127"/>
      <c r="D58" s="127"/>
      <c r="E58" s="58"/>
      <c r="F58" s="59"/>
      <c r="G58" s="40" t="str">
        <f>IF(F58="","",E58*F58)</f>
        <v/>
      </c>
    </row>
    <row r="59" spans="1:9" ht="18" customHeight="1" x14ac:dyDescent="0.45">
      <c r="A59" s="68"/>
      <c r="B59" s="114" t="s">
        <v>29</v>
      </c>
      <c r="C59" s="117"/>
      <c r="D59" s="117"/>
      <c r="E59" s="60"/>
      <c r="F59" s="61"/>
      <c r="G59" s="41" t="str">
        <f>IF(E59="","",E59*F59)</f>
        <v/>
      </c>
    </row>
    <row r="60" spans="1:9" x14ac:dyDescent="0.45">
      <c r="A60" s="68"/>
      <c r="B60" s="115"/>
      <c r="C60" s="118" t="s">
        <v>8</v>
      </c>
      <c r="D60" s="118"/>
      <c r="E60" s="56"/>
      <c r="F60" s="62"/>
      <c r="G60" s="42" t="str">
        <f>IF(E60="","",E60*F60)</f>
        <v/>
      </c>
    </row>
    <row r="61" spans="1:9" x14ac:dyDescent="0.45">
      <c r="A61" s="68"/>
      <c r="B61" s="115"/>
      <c r="C61" s="118"/>
      <c r="D61" s="118"/>
      <c r="E61" s="56"/>
      <c r="F61" s="62"/>
      <c r="G61" s="42" t="str">
        <f>IF(E61="","",E61*F61)</f>
        <v/>
      </c>
    </row>
    <row r="62" spans="1:9" ht="18.600000000000001" thickBot="1" x14ac:dyDescent="0.5">
      <c r="A62" s="68"/>
      <c r="B62" s="116"/>
      <c r="C62" s="119" t="s">
        <v>9</v>
      </c>
      <c r="D62" s="119"/>
      <c r="E62" s="58"/>
      <c r="F62" s="63"/>
      <c r="G62" s="43" t="str">
        <f>IF(E62="","",E62*F62)</f>
        <v/>
      </c>
    </row>
    <row r="63" spans="1:9" ht="18.600000000000001" thickBot="1" x14ac:dyDescent="0.5">
      <c r="A63" s="68"/>
      <c r="B63" s="74" t="s">
        <v>19</v>
      </c>
      <c r="C63" s="75"/>
      <c r="D63" s="75"/>
      <c r="E63" s="76"/>
      <c r="F63" s="76"/>
      <c r="G63" s="77"/>
    </row>
    <row r="64" spans="1:9" ht="18.600000000000001" thickBot="1" x14ac:dyDescent="0.5">
      <c r="A64" s="68"/>
      <c r="B64" s="78" t="s">
        <v>48</v>
      </c>
      <c r="C64" s="79"/>
      <c r="D64" s="79"/>
      <c r="E64" s="80"/>
      <c r="F64" s="80"/>
      <c r="G64" s="81"/>
      <c r="I64" s="106">
        <f>SUM(G55:G63)</f>
        <v>0</v>
      </c>
    </row>
    <row r="65" spans="1:9" ht="7.5" customHeight="1" thickBot="1" x14ac:dyDescent="0.5">
      <c r="A65" s="5"/>
      <c r="B65" s="5"/>
      <c r="C65" s="5"/>
      <c r="D65" s="5"/>
      <c r="E65" s="5"/>
      <c r="F65" s="5"/>
      <c r="G65" s="5"/>
    </row>
    <row r="66" spans="1:9" x14ac:dyDescent="0.45">
      <c r="A66" s="26" t="s">
        <v>88</v>
      </c>
      <c r="B66" s="49" t="s">
        <v>58</v>
      </c>
      <c r="C66" s="128"/>
      <c r="D66" s="128"/>
      <c r="E66" s="128"/>
      <c r="F66" s="128"/>
      <c r="G66" s="129"/>
    </row>
    <row r="67" spans="1:9" ht="18.600000000000001" thickBot="1" x14ac:dyDescent="0.5">
      <c r="A67" s="26"/>
      <c r="B67" s="51" t="s">
        <v>56</v>
      </c>
      <c r="C67" s="120"/>
      <c r="D67" s="121"/>
      <c r="E67" s="50" t="s">
        <v>57</v>
      </c>
      <c r="F67" s="120"/>
      <c r="G67" s="122"/>
    </row>
    <row r="68" spans="1:9" x14ac:dyDescent="0.45">
      <c r="A68" s="68"/>
      <c r="B68" s="69" t="s">
        <v>31</v>
      </c>
      <c r="C68" s="70"/>
      <c r="D68" s="71"/>
      <c r="E68" s="82" t="s">
        <v>85</v>
      </c>
      <c r="F68" s="47"/>
      <c r="G68" s="48"/>
    </row>
    <row r="69" spans="1:9" x14ac:dyDescent="0.45">
      <c r="A69" s="68"/>
      <c r="B69" s="36"/>
      <c r="C69" s="35" t="s">
        <v>20</v>
      </c>
      <c r="D69" s="72"/>
      <c r="E69" s="73" t="s">
        <v>32</v>
      </c>
      <c r="F69" s="113" t="s">
        <v>34</v>
      </c>
      <c r="G69" s="37" t="s">
        <v>33</v>
      </c>
    </row>
    <row r="70" spans="1:9" ht="18" customHeight="1" x14ac:dyDescent="0.45">
      <c r="A70" s="68"/>
      <c r="B70" s="123" t="s">
        <v>28</v>
      </c>
      <c r="C70" s="125"/>
      <c r="D70" s="125"/>
      <c r="E70" s="54"/>
      <c r="F70" s="55"/>
      <c r="G70" s="38" t="str">
        <f>IF(F70="","",E70*F70)</f>
        <v/>
      </c>
    </row>
    <row r="71" spans="1:9" x14ac:dyDescent="0.45">
      <c r="A71" s="68"/>
      <c r="B71" s="123"/>
      <c r="C71" s="126"/>
      <c r="D71" s="126"/>
      <c r="E71" s="56"/>
      <c r="F71" s="57"/>
      <c r="G71" s="39" t="str">
        <f>IF(F71="","",E71*F71)</f>
        <v/>
      </c>
    </row>
    <row r="72" spans="1:9" x14ac:dyDescent="0.45">
      <c r="A72" s="68"/>
      <c r="B72" s="123"/>
      <c r="C72" s="126"/>
      <c r="D72" s="126"/>
      <c r="E72" s="54"/>
      <c r="F72" s="55"/>
      <c r="G72" s="39" t="str">
        <f>IF(F72="","",E72*F72)</f>
        <v/>
      </c>
    </row>
    <row r="73" spans="1:9" ht="18.600000000000001" thickBot="1" x14ac:dyDescent="0.5">
      <c r="A73" s="68"/>
      <c r="B73" s="124"/>
      <c r="C73" s="127"/>
      <c r="D73" s="127"/>
      <c r="E73" s="58"/>
      <c r="F73" s="59"/>
      <c r="G73" s="40" t="str">
        <f>IF(F73="","",E73*F73)</f>
        <v/>
      </c>
    </row>
    <row r="74" spans="1:9" ht="18" customHeight="1" x14ac:dyDescent="0.45">
      <c r="A74" s="68"/>
      <c r="B74" s="114" t="s">
        <v>29</v>
      </c>
      <c r="C74" s="117"/>
      <c r="D74" s="117"/>
      <c r="E74" s="60"/>
      <c r="F74" s="61"/>
      <c r="G74" s="41" t="str">
        <f>IF(E74="","",E74*F74)</f>
        <v/>
      </c>
    </row>
    <row r="75" spans="1:9" x14ac:dyDescent="0.45">
      <c r="A75" s="68"/>
      <c r="B75" s="115"/>
      <c r="C75" s="118" t="s">
        <v>8</v>
      </c>
      <c r="D75" s="118"/>
      <c r="E75" s="56"/>
      <c r="F75" s="62"/>
      <c r="G75" s="42" t="str">
        <f>IF(E75="","",E75*F75)</f>
        <v/>
      </c>
    </row>
    <row r="76" spans="1:9" x14ac:dyDescent="0.45">
      <c r="A76" s="68"/>
      <c r="B76" s="115"/>
      <c r="C76" s="118"/>
      <c r="D76" s="118"/>
      <c r="E76" s="56"/>
      <c r="F76" s="62"/>
      <c r="G76" s="42" t="str">
        <f>IF(E76="","",E76*F76)</f>
        <v/>
      </c>
    </row>
    <row r="77" spans="1:9" ht="18.600000000000001" thickBot="1" x14ac:dyDescent="0.5">
      <c r="A77" s="68"/>
      <c r="B77" s="116"/>
      <c r="C77" s="119" t="s">
        <v>9</v>
      </c>
      <c r="D77" s="119"/>
      <c r="E77" s="58"/>
      <c r="F77" s="63"/>
      <c r="G77" s="43" t="str">
        <f>IF(E77="","",E77*F77)</f>
        <v/>
      </c>
    </row>
    <row r="78" spans="1:9" ht="18.600000000000001" thickBot="1" x14ac:dyDescent="0.5">
      <c r="A78" s="68"/>
      <c r="B78" s="74" t="s">
        <v>19</v>
      </c>
      <c r="C78" s="75"/>
      <c r="D78" s="75"/>
      <c r="E78" s="76"/>
      <c r="F78" s="76"/>
      <c r="G78" s="77"/>
    </row>
    <row r="79" spans="1:9" ht="18.600000000000001" thickBot="1" x14ac:dyDescent="0.5">
      <c r="A79" s="68"/>
      <c r="B79" s="78" t="s">
        <v>48</v>
      </c>
      <c r="C79" s="79"/>
      <c r="D79" s="79"/>
      <c r="E79" s="80"/>
      <c r="F79" s="80"/>
      <c r="G79" s="81"/>
      <c r="I79" s="106">
        <f>SUM(G70:G78)</f>
        <v>0</v>
      </c>
    </row>
    <row r="80" spans="1:9" ht="7.5" customHeight="1" thickBot="1" x14ac:dyDescent="0.5">
      <c r="A80" s="5"/>
      <c r="B80" s="5"/>
      <c r="C80" s="5"/>
      <c r="D80" s="5"/>
      <c r="E80" s="5"/>
      <c r="F80" s="5"/>
      <c r="G80" s="5"/>
    </row>
    <row r="81" spans="1:9" x14ac:dyDescent="0.45">
      <c r="A81" s="26" t="s">
        <v>89</v>
      </c>
      <c r="B81" s="49" t="s">
        <v>58</v>
      </c>
      <c r="C81" s="128"/>
      <c r="D81" s="128"/>
      <c r="E81" s="128"/>
      <c r="F81" s="128"/>
      <c r="G81" s="129"/>
    </row>
    <row r="82" spans="1:9" ht="18.600000000000001" thickBot="1" x14ac:dyDescent="0.5">
      <c r="A82" s="26"/>
      <c r="B82" s="51" t="s">
        <v>56</v>
      </c>
      <c r="C82" s="120"/>
      <c r="D82" s="121"/>
      <c r="E82" s="50" t="s">
        <v>57</v>
      </c>
      <c r="F82" s="120"/>
      <c r="G82" s="122"/>
    </row>
    <row r="83" spans="1:9" x14ac:dyDescent="0.45">
      <c r="A83" s="68"/>
      <c r="B83" s="69" t="s">
        <v>31</v>
      </c>
      <c r="C83" s="70"/>
      <c r="D83" s="71"/>
      <c r="E83" s="82" t="s">
        <v>85</v>
      </c>
      <c r="F83" s="47"/>
      <c r="G83" s="48"/>
    </row>
    <row r="84" spans="1:9" x14ac:dyDescent="0.45">
      <c r="A84" s="68"/>
      <c r="B84" s="36"/>
      <c r="C84" s="35" t="s">
        <v>20</v>
      </c>
      <c r="D84" s="72"/>
      <c r="E84" s="73" t="s">
        <v>32</v>
      </c>
      <c r="F84" s="113" t="s">
        <v>34</v>
      </c>
      <c r="G84" s="37" t="s">
        <v>33</v>
      </c>
    </row>
    <row r="85" spans="1:9" ht="18" customHeight="1" x14ac:dyDescent="0.45">
      <c r="A85" s="68"/>
      <c r="B85" s="123" t="s">
        <v>28</v>
      </c>
      <c r="C85" s="125"/>
      <c r="D85" s="125"/>
      <c r="E85" s="54"/>
      <c r="F85" s="55"/>
      <c r="G85" s="38" t="str">
        <f>IF(F85="","",E85*F85)</f>
        <v/>
      </c>
    </row>
    <row r="86" spans="1:9" x14ac:dyDescent="0.45">
      <c r="A86" s="68"/>
      <c r="B86" s="123"/>
      <c r="C86" s="126"/>
      <c r="D86" s="126"/>
      <c r="E86" s="56"/>
      <c r="F86" s="57"/>
      <c r="G86" s="39" t="str">
        <f>IF(F86="","",E86*F86)</f>
        <v/>
      </c>
    </row>
    <row r="87" spans="1:9" x14ac:dyDescent="0.45">
      <c r="A87" s="68"/>
      <c r="B87" s="123"/>
      <c r="C87" s="126"/>
      <c r="D87" s="126"/>
      <c r="E87" s="54"/>
      <c r="F87" s="55"/>
      <c r="G87" s="39" t="str">
        <f>IF(F87="","",E87*F87)</f>
        <v/>
      </c>
    </row>
    <row r="88" spans="1:9" ht="18.600000000000001" thickBot="1" x14ac:dyDescent="0.5">
      <c r="A88" s="68"/>
      <c r="B88" s="124"/>
      <c r="C88" s="127"/>
      <c r="D88" s="127"/>
      <c r="E88" s="58"/>
      <c r="F88" s="59"/>
      <c r="G88" s="40" t="str">
        <f>IF(F88="","",E88*F88)</f>
        <v/>
      </c>
    </row>
    <row r="89" spans="1:9" ht="18" customHeight="1" x14ac:dyDescent="0.45">
      <c r="A89" s="68"/>
      <c r="B89" s="114" t="s">
        <v>29</v>
      </c>
      <c r="C89" s="117"/>
      <c r="D89" s="117"/>
      <c r="E89" s="60"/>
      <c r="F89" s="61"/>
      <c r="G89" s="41" t="str">
        <f>IF(E89="","",E89*F89)</f>
        <v/>
      </c>
    </row>
    <row r="90" spans="1:9" x14ac:dyDescent="0.45">
      <c r="A90" s="68"/>
      <c r="B90" s="115"/>
      <c r="C90" s="118" t="s">
        <v>8</v>
      </c>
      <c r="D90" s="118"/>
      <c r="E90" s="56"/>
      <c r="F90" s="62"/>
      <c r="G90" s="42" t="str">
        <f>IF(E90="","",E90*F90)</f>
        <v/>
      </c>
    </row>
    <row r="91" spans="1:9" x14ac:dyDescent="0.45">
      <c r="A91" s="68"/>
      <c r="B91" s="115"/>
      <c r="C91" s="118"/>
      <c r="D91" s="118"/>
      <c r="E91" s="56"/>
      <c r="F91" s="62"/>
      <c r="G91" s="42" t="str">
        <f>IF(E91="","",E91*F91)</f>
        <v/>
      </c>
    </row>
    <row r="92" spans="1:9" ht="18.600000000000001" thickBot="1" x14ac:dyDescent="0.5">
      <c r="A92" s="68"/>
      <c r="B92" s="116"/>
      <c r="C92" s="119" t="s">
        <v>9</v>
      </c>
      <c r="D92" s="119"/>
      <c r="E92" s="58"/>
      <c r="F92" s="63"/>
      <c r="G92" s="43" t="str">
        <f>IF(E92="","",E92*F92)</f>
        <v/>
      </c>
    </row>
    <row r="93" spans="1:9" ht="18.600000000000001" thickBot="1" x14ac:dyDescent="0.5">
      <c r="A93" s="68"/>
      <c r="B93" s="74" t="s">
        <v>19</v>
      </c>
      <c r="C93" s="75"/>
      <c r="D93" s="75"/>
      <c r="E93" s="76"/>
      <c r="F93" s="76"/>
      <c r="G93" s="77"/>
    </row>
    <row r="94" spans="1:9" ht="18.600000000000001" thickBot="1" x14ac:dyDescent="0.5">
      <c r="A94" s="68"/>
      <c r="B94" s="78" t="s">
        <v>48</v>
      </c>
      <c r="C94" s="79"/>
      <c r="D94" s="79"/>
      <c r="E94" s="80"/>
      <c r="F94" s="80"/>
      <c r="G94" s="81"/>
      <c r="I94" s="106">
        <f>SUM(G85:G93)</f>
        <v>0</v>
      </c>
    </row>
    <row r="95" spans="1:9" ht="7.5" customHeight="1" thickBot="1" x14ac:dyDescent="0.5">
      <c r="A95" s="5"/>
      <c r="B95" s="5"/>
      <c r="C95" s="5"/>
      <c r="D95" s="5"/>
      <c r="E95" s="5"/>
      <c r="F95" s="5"/>
      <c r="G95" s="5"/>
    </row>
    <row r="96" spans="1:9" x14ac:dyDescent="0.45">
      <c r="A96" s="26" t="s">
        <v>90</v>
      </c>
      <c r="B96" s="49" t="s">
        <v>58</v>
      </c>
      <c r="C96" s="128"/>
      <c r="D96" s="128"/>
      <c r="E96" s="128"/>
      <c r="F96" s="128"/>
      <c r="G96" s="129"/>
    </row>
    <row r="97" spans="1:9" ht="18.600000000000001" thickBot="1" x14ac:dyDescent="0.5">
      <c r="A97" s="26"/>
      <c r="B97" s="51" t="s">
        <v>56</v>
      </c>
      <c r="C97" s="120"/>
      <c r="D97" s="121"/>
      <c r="E97" s="50" t="s">
        <v>57</v>
      </c>
      <c r="F97" s="120"/>
      <c r="G97" s="122"/>
    </row>
    <row r="98" spans="1:9" x14ac:dyDescent="0.45">
      <c r="A98" s="68"/>
      <c r="B98" s="69" t="s">
        <v>31</v>
      </c>
      <c r="C98" s="70"/>
      <c r="D98" s="71"/>
      <c r="E98" s="82" t="s">
        <v>85</v>
      </c>
      <c r="F98" s="47"/>
      <c r="G98" s="48"/>
    </row>
    <row r="99" spans="1:9" x14ac:dyDescent="0.45">
      <c r="A99" s="68"/>
      <c r="B99" s="36"/>
      <c r="C99" s="35" t="s">
        <v>20</v>
      </c>
      <c r="D99" s="72"/>
      <c r="E99" s="73" t="s">
        <v>32</v>
      </c>
      <c r="F99" s="113" t="s">
        <v>34</v>
      </c>
      <c r="G99" s="37" t="s">
        <v>33</v>
      </c>
    </row>
    <row r="100" spans="1:9" ht="18" customHeight="1" x14ac:dyDescent="0.45">
      <c r="A100" s="68"/>
      <c r="B100" s="123" t="s">
        <v>28</v>
      </c>
      <c r="C100" s="125"/>
      <c r="D100" s="125"/>
      <c r="E100" s="54"/>
      <c r="F100" s="55"/>
      <c r="G100" s="38" t="str">
        <f>IF(F100="","",E100*F100)</f>
        <v/>
      </c>
    </row>
    <row r="101" spans="1:9" x14ac:dyDescent="0.45">
      <c r="A101" s="68"/>
      <c r="B101" s="123"/>
      <c r="C101" s="126"/>
      <c r="D101" s="126"/>
      <c r="E101" s="56"/>
      <c r="F101" s="57"/>
      <c r="G101" s="39" t="str">
        <f>IF(F101="","",E101*F101)</f>
        <v/>
      </c>
    </row>
    <row r="102" spans="1:9" x14ac:dyDescent="0.45">
      <c r="A102" s="68"/>
      <c r="B102" s="123"/>
      <c r="C102" s="126"/>
      <c r="D102" s="126"/>
      <c r="E102" s="54"/>
      <c r="F102" s="55"/>
      <c r="G102" s="39" t="str">
        <f>IF(F102="","",E102*F102)</f>
        <v/>
      </c>
    </row>
    <row r="103" spans="1:9" ht="18.600000000000001" thickBot="1" x14ac:dyDescent="0.5">
      <c r="A103" s="68"/>
      <c r="B103" s="124"/>
      <c r="C103" s="127"/>
      <c r="D103" s="127"/>
      <c r="E103" s="58"/>
      <c r="F103" s="59"/>
      <c r="G103" s="40" t="str">
        <f>IF(F103="","",E103*F103)</f>
        <v/>
      </c>
    </row>
    <row r="104" spans="1:9" ht="18" customHeight="1" x14ac:dyDescent="0.45">
      <c r="A104" s="68"/>
      <c r="B104" s="114" t="s">
        <v>29</v>
      </c>
      <c r="C104" s="117"/>
      <c r="D104" s="117"/>
      <c r="E104" s="60"/>
      <c r="F104" s="61"/>
      <c r="G104" s="41" t="str">
        <f>IF(E104="","",E104*F104)</f>
        <v/>
      </c>
    </row>
    <row r="105" spans="1:9" x14ac:dyDescent="0.45">
      <c r="A105" s="68"/>
      <c r="B105" s="115"/>
      <c r="C105" s="118" t="s">
        <v>8</v>
      </c>
      <c r="D105" s="118"/>
      <c r="E105" s="56"/>
      <c r="F105" s="62"/>
      <c r="G105" s="42" t="str">
        <f>IF(E105="","",E105*F105)</f>
        <v/>
      </c>
    </row>
    <row r="106" spans="1:9" x14ac:dyDescent="0.45">
      <c r="A106" s="68"/>
      <c r="B106" s="115"/>
      <c r="C106" s="118"/>
      <c r="D106" s="118"/>
      <c r="E106" s="56"/>
      <c r="F106" s="62"/>
      <c r="G106" s="42" t="str">
        <f>IF(E106="","",E106*F106)</f>
        <v/>
      </c>
    </row>
    <row r="107" spans="1:9" ht="18.600000000000001" thickBot="1" x14ac:dyDescent="0.5">
      <c r="A107" s="68"/>
      <c r="B107" s="116"/>
      <c r="C107" s="119" t="s">
        <v>9</v>
      </c>
      <c r="D107" s="119"/>
      <c r="E107" s="58"/>
      <c r="F107" s="63"/>
      <c r="G107" s="43" t="str">
        <f>IF(E107="","",E107*F107)</f>
        <v/>
      </c>
    </row>
    <row r="108" spans="1:9" ht="18.600000000000001" thickBot="1" x14ac:dyDescent="0.5">
      <c r="A108" s="68"/>
      <c r="B108" s="74" t="s">
        <v>19</v>
      </c>
      <c r="C108" s="75"/>
      <c r="D108" s="75"/>
      <c r="E108" s="76"/>
      <c r="F108" s="76"/>
      <c r="G108" s="77"/>
    </row>
    <row r="109" spans="1:9" ht="18.600000000000001" thickBot="1" x14ac:dyDescent="0.5">
      <c r="A109" s="68"/>
      <c r="B109" s="78" t="s">
        <v>48</v>
      </c>
      <c r="C109" s="79"/>
      <c r="D109" s="79"/>
      <c r="E109" s="80"/>
      <c r="F109" s="80"/>
      <c r="G109" s="81"/>
      <c r="I109" s="106">
        <f>SUM(G100:G108)</f>
        <v>0</v>
      </c>
    </row>
    <row r="110" spans="1:9" ht="7.5" customHeight="1" thickBot="1" x14ac:dyDescent="0.5">
      <c r="A110" s="5"/>
      <c r="B110" s="5"/>
      <c r="C110" s="5"/>
      <c r="D110" s="5"/>
      <c r="E110" s="5"/>
      <c r="F110" s="5"/>
      <c r="G110" s="5"/>
    </row>
    <row r="111" spans="1:9" x14ac:dyDescent="0.45">
      <c r="A111" s="26" t="s">
        <v>91</v>
      </c>
      <c r="B111" s="49" t="s">
        <v>58</v>
      </c>
      <c r="C111" s="128"/>
      <c r="D111" s="128"/>
      <c r="E111" s="128"/>
      <c r="F111" s="128"/>
      <c r="G111" s="129"/>
    </row>
    <row r="112" spans="1:9" ht="18.600000000000001" thickBot="1" x14ac:dyDescent="0.5">
      <c r="A112" s="26"/>
      <c r="B112" s="51" t="s">
        <v>56</v>
      </c>
      <c r="C112" s="120"/>
      <c r="D112" s="121"/>
      <c r="E112" s="50" t="s">
        <v>57</v>
      </c>
      <c r="F112" s="120"/>
      <c r="G112" s="122"/>
    </row>
    <row r="113" spans="1:9" x14ac:dyDescent="0.45">
      <c r="A113" s="68"/>
      <c r="B113" s="69" t="s">
        <v>31</v>
      </c>
      <c r="C113" s="70"/>
      <c r="D113" s="71"/>
      <c r="E113" s="82" t="s">
        <v>85</v>
      </c>
      <c r="F113" s="47"/>
      <c r="G113" s="48"/>
    </row>
    <row r="114" spans="1:9" x14ac:dyDescent="0.45">
      <c r="A114" s="68"/>
      <c r="B114" s="36"/>
      <c r="C114" s="35" t="s">
        <v>20</v>
      </c>
      <c r="D114" s="72"/>
      <c r="E114" s="73" t="s">
        <v>32</v>
      </c>
      <c r="F114" s="113" t="s">
        <v>34</v>
      </c>
      <c r="G114" s="37" t="s">
        <v>33</v>
      </c>
    </row>
    <row r="115" spans="1:9" ht="18" customHeight="1" x14ac:dyDescent="0.45">
      <c r="A115" s="68"/>
      <c r="B115" s="123" t="s">
        <v>28</v>
      </c>
      <c r="C115" s="125"/>
      <c r="D115" s="125"/>
      <c r="E115" s="54"/>
      <c r="F115" s="55"/>
      <c r="G115" s="38" t="str">
        <f>IF(F115="","",E115*F115)</f>
        <v/>
      </c>
    </row>
    <row r="116" spans="1:9" x14ac:dyDescent="0.45">
      <c r="A116" s="68"/>
      <c r="B116" s="123"/>
      <c r="C116" s="126"/>
      <c r="D116" s="126"/>
      <c r="E116" s="56"/>
      <c r="F116" s="57"/>
      <c r="G116" s="39" t="str">
        <f>IF(F116="","",E116*F116)</f>
        <v/>
      </c>
    </row>
    <row r="117" spans="1:9" x14ac:dyDescent="0.45">
      <c r="A117" s="68"/>
      <c r="B117" s="123"/>
      <c r="C117" s="126"/>
      <c r="D117" s="126"/>
      <c r="E117" s="54"/>
      <c r="F117" s="55"/>
      <c r="G117" s="39" t="str">
        <f>IF(F117="","",E117*F117)</f>
        <v/>
      </c>
    </row>
    <row r="118" spans="1:9" ht="18.600000000000001" thickBot="1" x14ac:dyDescent="0.5">
      <c r="A118" s="68"/>
      <c r="B118" s="124"/>
      <c r="C118" s="127"/>
      <c r="D118" s="127"/>
      <c r="E118" s="58"/>
      <c r="F118" s="59"/>
      <c r="G118" s="40" t="str">
        <f>IF(F118="","",E118*F118)</f>
        <v/>
      </c>
    </row>
    <row r="119" spans="1:9" ht="18" customHeight="1" x14ac:dyDescent="0.45">
      <c r="A119" s="68"/>
      <c r="B119" s="114" t="s">
        <v>29</v>
      </c>
      <c r="C119" s="117"/>
      <c r="D119" s="117"/>
      <c r="E119" s="60"/>
      <c r="F119" s="61"/>
      <c r="G119" s="41" t="str">
        <f>IF(E119="","",E119*F119)</f>
        <v/>
      </c>
    </row>
    <row r="120" spans="1:9" x14ac:dyDescent="0.45">
      <c r="A120" s="68"/>
      <c r="B120" s="115"/>
      <c r="C120" s="118" t="s">
        <v>8</v>
      </c>
      <c r="D120" s="118"/>
      <c r="E120" s="56"/>
      <c r="F120" s="62"/>
      <c r="G120" s="42" t="str">
        <f>IF(E120="","",E120*F120)</f>
        <v/>
      </c>
    </row>
    <row r="121" spans="1:9" x14ac:dyDescent="0.45">
      <c r="A121" s="68"/>
      <c r="B121" s="115"/>
      <c r="C121" s="118"/>
      <c r="D121" s="118"/>
      <c r="E121" s="56"/>
      <c r="F121" s="62"/>
      <c r="G121" s="42" t="str">
        <f>IF(E121="","",E121*F121)</f>
        <v/>
      </c>
    </row>
    <row r="122" spans="1:9" ht="18.600000000000001" thickBot="1" x14ac:dyDescent="0.5">
      <c r="A122" s="68"/>
      <c r="B122" s="116"/>
      <c r="C122" s="119" t="s">
        <v>9</v>
      </c>
      <c r="D122" s="119"/>
      <c r="E122" s="58"/>
      <c r="F122" s="63"/>
      <c r="G122" s="43" t="str">
        <f>IF(E122="","",E122*F122)</f>
        <v/>
      </c>
    </row>
    <row r="123" spans="1:9" ht="18.600000000000001" thickBot="1" x14ac:dyDescent="0.5">
      <c r="A123" s="68"/>
      <c r="B123" s="74" t="s">
        <v>19</v>
      </c>
      <c r="C123" s="75"/>
      <c r="D123" s="75"/>
      <c r="E123" s="76"/>
      <c r="F123" s="76"/>
      <c r="G123" s="77"/>
    </row>
    <row r="124" spans="1:9" ht="18.600000000000001" thickBot="1" x14ac:dyDescent="0.5">
      <c r="A124" s="68"/>
      <c r="B124" s="78" t="s">
        <v>48</v>
      </c>
      <c r="C124" s="79"/>
      <c r="D124" s="79"/>
      <c r="E124" s="80"/>
      <c r="F124" s="80"/>
      <c r="G124" s="81"/>
      <c r="I124" s="106">
        <f>SUM(G115:G123)</f>
        <v>0</v>
      </c>
    </row>
    <row r="125" spans="1:9" ht="7.5" customHeight="1" thickBot="1" x14ac:dyDescent="0.5">
      <c r="A125" s="5"/>
      <c r="B125" s="5"/>
      <c r="C125" s="5"/>
      <c r="D125" s="5"/>
      <c r="E125" s="5"/>
      <c r="F125" s="5"/>
      <c r="G125" s="5"/>
    </row>
    <row r="126" spans="1:9" x14ac:dyDescent="0.45">
      <c r="A126" s="26" t="s">
        <v>92</v>
      </c>
      <c r="B126" s="49" t="s">
        <v>58</v>
      </c>
      <c r="C126" s="128"/>
      <c r="D126" s="128"/>
      <c r="E126" s="128"/>
      <c r="F126" s="128"/>
      <c r="G126" s="129"/>
    </row>
    <row r="127" spans="1:9" ht="18.600000000000001" thickBot="1" x14ac:dyDescent="0.5">
      <c r="A127" s="26"/>
      <c r="B127" s="51" t="s">
        <v>56</v>
      </c>
      <c r="C127" s="120"/>
      <c r="D127" s="121"/>
      <c r="E127" s="50" t="s">
        <v>57</v>
      </c>
      <c r="F127" s="120"/>
      <c r="G127" s="122"/>
    </row>
    <row r="128" spans="1:9" x14ac:dyDescent="0.45">
      <c r="A128" s="68"/>
      <c r="B128" s="69" t="s">
        <v>31</v>
      </c>
      <c r="C128" s="70"/>
      <c r="D128" s="71"/>
      <c r="E128" s="82" t="s">
        <v>85</v>
      </c>
      <c r="F128" s="47"/>
      <c r="G128" s="48"/>
    </row>
    <row r="129" spans="1:9" x14ac:dyDescent="0.45">
      <c r="A129" s="68"/>
      <c r="B129" s="36"/>
      <c r="C129" s="35" t="s">
        <v>20</v>
      </c>
      <c r="D129" s="72"/>
      <c r="E129" s="73" t="s">
        <v>32</v>
      </c>
      <c r="F129" s="113" t="s">
        <v>34</v>
      </c>
      <c r="G129" s="37" t="s">
        <v>33</v>
      </c>
    </row>
    <row r="130" spans="1:9" ht="18" customHeight="1" x14ac:dyDescent="0.45">
      <c r="A130" s="68"/>
      <c r="B130" s="123" t="s">
        <v>28</v>
      </c>
      <c r="C130" s="125"/>
      <c r="D130" s="125"/>
      <c r="E130" s="54"/>
      <c r="F130" s="55"/>
      <c r="G130" s="38" t="str">
        <f>IF(F130="","",E130*F130)</f>
        <v/>
      </c>
    </row>
    <row r="131" spans="1:9" x14ac:dyDescent="0.45">
      <c r="A131" s="68"/>
      <c r="B131" s="123"/>
      <c r="C131" s="126"/>
      <c r="D131" s="126"/>
      <c r="E131" s="56"/>
      <c r="F131" s="57"/>
      <c r="G131" s="39" t="str">
        <f>IF(F131="","",E131*F131)</f>
        <v/>
      </c>
    </row>
    <row r="132" spans="1:9" x14ac:dyDescent="0.45">
      <c r="A132" s="68"/>
      <c r="B132" s="123"/>
      <c r="C132" s="126"/>
      <c r="D132" s="126"/>
      <c r="E132" s="54"/>
      <c r="F132" s="55"/>
      <c r="G132" s="39" t="str">
        <f>IF(F132="","",E132*F132)</f>
        <v/>
      </c>
    </row>
    <row r="133" spans="1:9" ht="18.600000000000001" thickBot="1" x14ac:dyDescent="0.5">
      <c r="A133" s="68"/>
      <c r="B133" s="124"/>
      <c r="C133" s="127"/>
      <c r="D133" s="127"/>
      <c r="E133" s="58"/>
      <c r="F133" s="59"/>
      <c r="G133" s="40" t="str">
        <f>IF(F133="","",E133*F133)</f>
        <v/>
      </c>
    </row>
    <row r="134" spans="1:9" ht="18" customHeight="1" x14ac:dyDescent="0.45">
      <c r="A134" s="68"/>
      <c r="B134" s="114" t="s">
        <v>29</v>
      </c>
      <c r="C134" s="117"/>
      <c r="D134" s="117"/>
      <c r="E134" s="60"/>
      <c r="F134" s="61"/>
      <c r="G134" s="41" t="str">
        <f>IF(E134="","",E134*F134)</f>
        <v/>
      </c>
    </row>
    <row r="135" spans="1:9" x14ac:dyDescent="0.45">
      <c r="A135" s="68"/>
      <c r="B135" s="115"/>
      <c r="C135" s="118" t="s">
        <v>8</v>
      </c>
      <c r="D135" s="118"/>
      <c r="E135" s="56"/>
      <c r="F135" s="62"/>
      <c r="G135" s="42" t="str">
        <f>IF(E135="","",E135*F135)</f>
        <v/>
      </c>
    </row>
    <row r="136" spans="1:9" x14ac:dyDescent="0.45">
      <c r="A136" s="68"/>
      <c r="B136" s="115"/>
      <c r="C136" s="118"/>
      <c r="D136" s="118"/>
      <c r="E136" s="56"/>
      <c r="F136" s="62"/>
      <c r="G136" s="42" t="str">
        <f>IF(E136="","",E136*F136)</f>
        <v/>
      </c>
    </row>
    <row r="137" spans="1:9" ht="18.600000000000001" thickBot="1" x14ac:dyDescent="0.5">
      <c r="A137" s="68"/>
      <c r="B137" s="116"/>
      <c r="C137" s="119" t="s">
        <v>9</v>
      </c>
      <c r="D137" s="119"/>
      <c r="E137" s="58"/>
      <c r="F137" s="63"/>
      <c r="G137" s="43" t="str">
        <f>IF(E137="","",E137*F137)</f>
        <v/>
      </c>
    </row>
    <row r="138" spans="1:9" ht="18.600000000000001" thickBot="1" x14ac:dyDescent="0.5">
      <c r="A138" s="68"/>
      <c r="B138" s="74" t="s">
        <v>19</v>
      </c>
      <c r="C138" s="75"/>
      <c r="D138" s="75"/>
      <c r="E138" s="76"/>
      <c r="F138" s="76"/>
      <c r="G138" s="77"/>
    </row>
    <row r="139" spans="1:9" ht="18.600000000000001" thickBot="1" x14ac:dyDescent="0.5">
      <c r="A139" s="68"/>
      <c r="B139" s="78" t="s">
        <v>48</v>
      </c>
      <c r="C139" s="79"/>
      <c r="D139" s="79"/>
      <c r="E139" s="80"/>
      <c r="F139" s="80"/>
      <c r="G139" s="81"/>
      <c r="I139" s="106">
        <f>SUM(G130:G138)</f>
        <v>0</v>
      </c>
    </row>
    <row r="140" spans="1:9" ht="7.5" customHeight="1" x14ac:dyDescent="0.45">
      <c r="A140" s="5"/>
      <c r="B140" s="5"/>
      <c r="C140" s="5"/>
      <c r="D140" s="5"/>
      <c r="E140" s="5"/>
      <c r="F140" s="5"/>
      <c r="G140" s="5"/>
    </row>
    <row r="144" spans="1:9" x14ac:dyDescent="0.45">
      <c r="I144"/>
    </row>
    <row r="145" spans="1:9" ht="18" customHeight="1" x14ac:dyDescent="0.45">
      <c r="I145"/>
    </row>
    <row r="146" spans="1:9" x14ac:dyDescent="0.45">
      <c r="I146"/>
    </row>
    <row r="147" spans="1:9" x14ac:dyDescent="0.45">
      <c r="I147"/>
    </row>
    <row r="148" spans="1:9" x14ac:dyDescent="0.45">
      <c r="I148"/>
    </row>
    <row r="149" spans="1:9" ht="18" customHeight="1" x14ac:dyDescent="0.45">
      <c r="I149"/>
    </row>
    <row r="150" spans="1:9" x14ac:dyDescent="0.45">
      <c r="I150"/>
    </row>
    <row r="151" spans="1:9" x14ac:dyDescent="0.45">
      <c r="I151"/>
    </row>
    <row r="152" spans="1:9" x14ac:dyDescent="0.45">
      <c r="I152"/>
    </row>
    <row r="153" spans="1:9" x14ac:dyDescent="0.45">
      <c r="I153"/>
    </row>
    <row r="155" spans="1:9" ht="7.5" customHeight="1" x14ac:dyDescent="0.45">
      <c r="A155" s="5"/>
      <c r="B155" s="5"/>
      <c r="C155" s="5"/>
      <c r="D155" s="5"/>
      <c r="E155" s="5"/>
      <c r="F155" s="5"/>
      <c r="G155" s="5"/>
    </row>
    <row r="160" spans="1:9" x14ac:dyDescent="0.45">
      <c r="I160" s="9"/>
    </row>
    <row r="161" spans="9:9" x14ac:dyDescent="0.45">
      <c r="I161" s="9"/>
    </row>
    <row r="162" spans="9:9" x14ac:dyDescent="0.45">
      <c r="I162" s="9"/>
    </row>
    <row r="163" spans="9:9" x14ac:dyDescent="0.45">
      <c r="I163" s="9"/>
    </row>
    <row r="164" spans="9:9" x14ac:dyDescent="0.45">
      <c r="I164" s="9"/>
    </row>
    <row r="165" spans="9:9" x14ac:dyDescent="0.45">
      <c r="I165" s="9"/>
    </row>
    <row r="166" spans="9:9" x14ac:dyDescent="0.45">
      <c r="I166" s="9"/>
    </row>
    <row r="167" spans="9:9" x14ac:dyDescent="0.45">
      <c r="I167" s="9"/>
    </row>
    <row r="168" spans="9:9" x14ac:dyDescent="0.45">
      <c r="I168" s="9"/>
    </row>
    <row r="169" spans="9:9" x14ac:dyDescent="0.45">
      <c r="I169" s="9"/>
    </row>
    <row r="170" spans="9:9" x14ac:dyDescent="0.45">
      <c r="I170" s="107"/>
    </row>
    <row r="171" spans="9:9" x14ac:dyDescent="0.45">
      <c r="I171" s="107"/>
    </row>
    <row r="172" spans="9:9" x14ac:dyDescent="0.45">
      <c r="I172" s="107"/>
    </row>
    <row r="173" spans="9:9" x14ac:dyDescent="0.45">
      <c r="I173" s="107"/>
    </row>
    <row r="174" spans="9:9" x14ac:dyDescent="0.45">
      <c r="I174" s="107"/>
    </row>
    <row r="178" spans="9:9" x14ac:dyDescent="0.45">
      <c r="I178" s="9"/>
    </row>
  </sheetData>
  <mergeCells count="108">
    <mergeCell ref="C45:D45"/>
    <mergeCell ref="C47:D47"/>
    <mergeCell ref="C40:D40"/>
    <mergeCell ref="C41:D41"/>
    <mergeCell ref="C26:D26"/>
    <mergeCell ref="C27:D27"/>
    <mergeCell ref="C28:D28"/>
    <mergeCell ref="C29:D29"/>
    <mergeCell ref="C32:D32"/>
    <mergeCell ref="C74:D74"/>
    <mergeCell ref="C75:D75"/>
    <mergeCell ref="C76:D76"/>
    <mergeCell ref="C70:D70"/>
    <mergeCell ref="C71:D71"/>
    <mergeCell ref="C67:D67"/>
    <mergeCell ref="B59:B62"/>
    <mergeCell ref="C59:D59"/>
    <mergeCell ref="C60:D60"/>
    <mergeCell ref="C61:D61"/>
    <mergeCell ref="C62:D62"/>
    <mergeCell ref="C66:G66"/>
    <mergeCell ref="F67:G67"/>
    <mergeCell ref="B70:B73"/>
    <mergeCell ref="C72:D72"/>
    <mergeCell ref="C73:D73"/>
    <mergeCell ref="C107:D107"/>
    <mergeCell ref="C3:D3"/>
    <mergeCell ref="C4:D4"/>
    <mergeCell ref="B40:B43"/>
    <mergeCell ref="B44:B47"/>
    <mergeCell ref="C46:D46"/>
    <mergeCell ref="C103:D103"/>
    <mergeCell ref="C104:D104"/>
    <mergeCell ref="C105:D105"/>
    <mergeCell ref="C106:D106"/>
    <mergeCell ref="B104:B107"/>
    <mergeCell ref="C97:D97"/>
    <mergeCell ref="C90:D90"/>
    <mergeCell ref="C91:D91"/>
    <mergeCell ref="C92:D92"/>
    <mergeCell ref="B85:B88"/>
    <mergeCell ref="C85:D85"/>
    <mergeCell ref="C86:D86"/>
    <mergeCell ref="C87:D87"/>
    <mergeCell ref="C82:D82"/>
    <mergeCell ref="C81:G81"/>
    <mergeCell ref="F82:G82"/>
    <mergeCell ref="C77:D77"/>
    <mergeCell ref="B74:B77"/>
    <mergeCell ref="F3:G3"/>
    <mergeCell ref="F4:G4"/>
    <mergeCell ref="C21:G21"/>
    <mergeCell ref="F22:G22"/>
    <mergeCell ref="C36:G36"/>
    <mergeCell ref="C37:D37"/>
    <mergeCell ref="F37:G37"/>
    <mergeCell ref="B55:B58"/>
    <mergeCell ref="C55:D55"/>
    <mergeCell ref="C56:D56"/>
    <mergeCell ref="C57:D57"/>
    <mergeCell ref="C58:D58"/>
    <mergeCell ref="C52:D52"/>
    <mergeCell ref="C51:G51"/>
    <mergeCell ref="F52:G52"/>
    <mergeCell ref="C42:D42"/>
    <mergeCell ref="C43:D43"/>
    <mergeCell ref="C44:D44"/>
    <mergeCell ref="B29:B32"/>
    <mergeCell ref="C30:D30"/>
    <mergeCell ref="C31:D31"/>
    <mergeCell ref="C22:D22"/>
    <mergeCell ref="B25:B28"/>
    <mergeCell ref="C25:D25"/>
    <mergeCell ref="C88:D88"/>
    <mergeCell ref="B89:B92"/>
    <mergeCell ref="C89:D89"/>
    <mergeCell ref="C96:G96"/>
    <mergeCell ref="F97:G97"/>
    <mergeCell ref="B100:B103"/>
    <mergeCell ref="C100:D100"/>
    <mergeCell ref="C101:D101"/>
    <mergeCell ref="C102:D102"/>
    <mergeCell ref="B119:B122"/>
    <mergeCell ref="C119:D119"/>
    <mergeCell ref="C120:D120"/>
    <mergeCell ref="C121:D121"/>
    <mergeCell ref="C122:D122"/>
    <mergeCell ref="C126:G126"/>
    <mergeCell ref="C111:G111"/>
    <mergeCell ref="C112:D112"/>
    <mergeCell ref="F112:G112"/>
    <mergeCell ref="B115:B118"/>
    <mergeCell ref="C115:D115"/>
    <mergeCell ref="C116:D116"/>
    <mergeCell ref="C117:D117"/>
    <mergeCell ref="C118:D118"/>
    <mergeCell ref="B134:B137"/>
    <mergeCell ref="C134:D134"/>
    <mergeCell ref="C135:D135"/>
    <mergeCell ref="C136:D136"/>
    <mergeCell ref="C137:D137"/>
    <mergeCell ref="C127:D127"/>
    <mergeCell ref="F127:G127"/>
    <mergeCell ref="B130:B133"/>
    <mergeCell ref="C130:D130"/>
    <mergeCell ref="C131:D131"/>
    <mergeCell ref="C132:D132"/>
    <mergeCell ref="C133:D133"/>
  </mergeCells>
  <phoneticPr fontId="1"/>
  <conditionalFormatting sqref="G139 G124 G109 G94 G79 G64 G49 G34">
    <cfRule type="expression" dxfId="0" priority="1">
      <formula>$I34=0</formula>
    </cfRule>
  </conditionalFormatting>
  <dataValidations xWindow="320" yWindow="499" count="1">
    <dataValidation type="list" allowBlank="1" showInputMessage="1" showErrorMessage="1" sqref="F22:G22 F127:G127 F37:G37 F52:G52 F67:G67 F82:G82 F97:G97 F112:G112" xr:uid="{93B9250A-D93C-44A6-824C-D6E8910942D9}">
      <formula1>"1～10人,11～20人,21～30人,31人～"</formula1>
    </dataValidation>
  </dataValidations>
  <hyperlinks>
    <hyperlink ref="C7" r:id="rId1" xr:uid="{32CDDE98-7156-4514-8F3C-EE20016CA4A2}"/>
  </hyperlinks>
  <pageMargins left="0.7" right="0.7" top="0.75" bottom="0.75" header="0.3" footer="0.3"/>
  <pageSetup paperSize="9" fitToHeight="0" orientation="portrait" r:id="rId2"/>
  <rowBreaks count="4" manualBreakCount="4">
    <brk id="19" max="7" man="1"/>
    <brk id="49" max="7" man="1"/>
    <brk id="79" max="7" man="1"/>
    <brk id="109" max="7" man="1"/>
  </rowBreaks>
  <drawing r:id="rId3"/>
  <extLst>
    <ext xmlns:x14="http://schemas.microsoft.com/office/spreadsheetml/2009/9/main" uri="{CCE6A557-97BC-4b89-ADB6-D9C93CAAB3DF}">
      <x14:dataValidations xmlns:xm="http://schemas.microsoft.com/office/excel/2006/main" xWindow="320" yWindow="499" count="3">
        <x14:dataValidation type="list" allowBlank="1" showErrorMessage="1" prompt="リストから選択" xr:uid="{BCAA86FB-DAC7-43AE-9F04-8D17D05117E6}">
          <x14:formula1>
            <xm:f>'集計（管理用）'!$AB$1:$AE$1</xm:f>
          </x14:formula1>
          <xm:sqref>C29:D32 C134:D137 C44:D47 C59:D62 C74:D77 C89:D92 C104:D107 C119:D122</xm:sqref>
        </x14:dataValidation>
        <x14:dataValidation type="list" showErrorMessage="1" prompt="リストから選択" xr:uid="{BB2D8EF9-1129-41A9-89A4-54EB6621C50A}">
          <x14:formula1>
            <xm:f>'集計（管理用）'!$R$1:$AA$1</xm:f>
          </x14:formula1>
          <xm:sqref>C25:D28 C130:D133 C40:D43 C55:D58 C70:D73 C85:D88 C100:D103 C115:D118</xm:sqref>
        </x14:dataValidation>
        <x14:dataValidation type="list" allowBlank="1" showInputMessage="1" showErrorMessage="1" xr:uid="{89CCC9DD-601A-4895-86ED-9CC15F4D9CCC}">
          <x14:formula1>
            <xm:f>'集計（管理用）'!$B$12:$B$33</xm:f>
          </x14:formula1>
          <xm:sqref>C22:D22 C112:D112 C97:D97 C82:D82 C67:D67 C52:D52 C37:D37 C127:D127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210"/>
  <sheetViews>
    <sheetView view="pageBreakPreview" zoomScale="93" zoomScaleNormal="98" workbookViewId="0"/>
  </sheetViews>
  <sheetFormatPr defaultColWidth="8.59765625" defaultRowHeight="12" x14ac:dyDescent="0.45"/>
  <cols>
    <col min="1" max="1" width="5.296875" style="9" customWidth="1"/>
    <col min="2" max="11" width="8.59765625" style="9" customWidth="1"/>
    <col min="12" max="40" width="15.59765625" style="9" customWidth="1"/>
    <col min="41" max="16384" width="8.59765625" style="9"/>
  </cols>
  <sheetData>
    <row r="1" spans="1:32" s="44" customFormat="1" ht="38.4" x14ac:dyDescent="0.45">
      <c r="A1" s="83"/>
      <c r="B1" s="84" t="s">
        <v>0</v>
      </c>
      <c r="C1" s="85" t="s">
        <v>51</v>
      </c>
      <c r="D1" s="86" t="s">
        <v>3</v>
      </c>
      <c r="E1" s="86" t="s">
        <v>2</v>
      </c>
      <c r="F1" s="86" t="s">
        <v>1</v>
      </c>
      <c r="G1" s="86" t="s">
        <v>67</v>
      </c>
      <c r="H1" s="87" t="s">
        <v>52</v>
      </c>
      <c r="I1" s="88" t="s">
        <v>4</v>
      </c>
      <c r="J1" s="88" t="s">
        <v>60</v>
      </c>
      <c r="K1" s="89" t="s">
        <v>53</v>
      </c>
      <c r="L1" s="89" t="s">
        <v>49</v>
      </c>
      <c r="M1" s="89" t="s">
        <v>50</v>
      </c>
      <c r="N1" s="89" t="s">
        <v>21</v>
      </c>
      <c r="O1" s="90" t="s">
        <v>54</v>
      </c>
      <c r="P1" s="91" t="s">
        <v>21</v>
      </c>
      <c r="Q1" s="92" t="s">
        <v>5</v>
      </c>
      <c r="R1" s="93" t="s">
        <v>17</v>
      </c>
      <c r="S1" s="93" t="s">
        <v>30</v>
      </c>
      <c r="T1" s="93" t="s">
        <v>25</v>
      </c>
      <c r="U1" s="93" t="s">
        <v>26</v>
      </c>
      <c r="V1" s="93" t="s">
        <v>23</v>
      </c>
      <c r="W1" s="93" t="s">
        <v>61</v>
      </c>
      <c r="X1" s="93" t="s">
        <v>62</v>
      </c>
      <c r="Y1" s="93" t="s">
        <v>63</v>
      </c>
      <c r="Z1" s="93" t="s">
        <v>24</v>
      </c>
      <c r="AA1" s="93" t="s">
        <v>27</v>
      </c>
      <c r="AB1" s="94" t="s">
        <v>64</v>
      </c>
      <c r="AC1" s="94" t="s">
        <v>65</v>
      </c>
      <c r="AD1" s="94" t="s">
        <v>66</v>
      </c>
      <c r="AE1" s="94" t="s">
        <v>55</v>
      </c>
      <c r="AF1" s="95" t="s">
        <v>18</v>
      </c>
    </row>
    <row r="2" spans="1:32" ht="20.100000000000001" customHeight="1" x14ac:dyDescent="0.45">
      <c r="A2" s="17"/>
      <c r="B2" s="17">
        <f>介護テクノロジーR7調査票!$C$3</f>
        <v>0</v>
      </c>
      <c r="C2" s="17"/>
      <c r="D2" s="17">
        <f>介護テクノロジーR7調査票!$F$3</f>
        <v>0</v>
      </c>
      <c r="E2" s="17">
        <f>介護テクノロジーR7調査票!$C$4</f>
        <v>0</v>
      </c>
      <c r="F2" s="17">
        <f>介護テクノロジーR7調査票!$F$4</f>
        <v>0</v>
      </c>
      <c r="G2" s="17">
        <v>1</v>
      </c>
      <c r="H2" s="17">
        <f>介護テクノロジーR7調査票!C21</f>
        <v>0</v>
      </c>
      <c r="I2" s="17">
        <f>介護テクノロジーR7調査票!C22</f>
        <v>0</v>
      </c>
      <c r="J2" s="17">
        <f>介護テクノロジーR7調査票!F22</f>
        <v>0</v>
      </c>
      <c r="K2" s="96">
        <f>SUM(介護テクノロジーR7調査票!G25:G28)</f>
        <v>0</v>
      </c>
      <c r="L2" s="96">
        <f>SUM(介護テクノロジーR7調査票!G29:G32)</f>
        <v>0</v>
      </c>
      <c r="M2" s="96">
        <f>介護テクノロジーR7調査票!G33</f>
        <v>0</v>
      </c>
      <c r="N2" s="96">
        <f>介護テクノロジーR7調査票!G34</f>
        <v>0</v>
      </c>
      <c r="O2" s="96">
        <f>MIN(ROUNDDOWN((SUM(K2:M2))*3/4,-3),10000000)</f>
        <v>0</v>
      </c>
      <c r="P2" s="96">
        <f>MIN(ROUNDDOWN(N2*3/4,-3),450000)</f>
        <v>0</v>
      </c>
      <c r="Q2" s="97">
        <f>SUM(O2:P2)</f>
        <v>0</v>
      </c>
      <c r="R2" s="17">
        <f ca="1">SUMIF(介護テクノロジーR7調査票!$C$25:$D$28,R$1,介護テクノロジーR7調査票!$F$25:$F$28)</f>
        <v>0</v>
      </c>
      <c r="S2" s="17">
        <f ca="1">SUMIF(介護テクノロジーR7調査票!$C$25:$D$28,S$1,介護テクノロジーR7調査票!$F$25:$F$28)</f>
        <v>0</v>
      </c>
      <c r="T2" s="17">
        <f ca="1">SUMIF(介護テクノロジーR7調査票!$C$25:$D$28,T$1,介護テクノロジーR7調査票!$F$25:$F$28)</f>
        <v>0</v>
      </c>
      <c r="U2" s="17">
        <f ca="1">SUMIF(介護テクノロジーR7調査票!$C$25:$D$28,U$1,介護テクノロジーR7調査票!$F$25:$F$28)</f>
        <v>0</v>
      </c>
      <c r="V2" s="17">
        <f ca="1">SUMIF(介護テクノロジーR7調査票!$C$25:$D$28,V$1,介護テクノロジーR7調査票!$F$25:$F$28)</f>
        <v>0</v>
      </c>
      <c r="W2" s="17">
        <f ca="1">SUMIF(介護テクノロジーR7調査票!$C$25:$D$28,W$1,介護テクノロジーR7調査票!$F$25:$F$28)</f>
        <v>0</v>
      </c>
      <c r="X2" s="17">
        <f ca="1">SUMIF(介護テクノロジーR7調査票!$C$25:$D$28,X$1,介護テクノロジーR7調査票!$F$25:$F$28)</f>
        <v>0</v>
      </c>
      <c r="Y2" s="17">
        <f ca="1">SUMIF(介護テクノロジーR7調査票!$C$25:$D$28,Y$1,介護テクノロジーR7調査票!$F$25:$F$28)</f>
        <v>0</v>
      </c>
      <c r="Z2" s="17">
        <f ca="1">SUMIF(介護テクノロジーR7調査票!$C$25:$D$28,Z$1,介護テクノロジーR7調査票!$F$25:$F$28)</f>
        <v>0</v>
      </c>
      <c r="AA2" s="17">
        <f ca="1">SUMIF(介護テクノロジーR7調査票!$C$25:$D$28,AA$1,介護テクノロジーR7調査票!$F$25:$F$28)</f>
        <v>0</v>
      </c>
      <c r="AB2" s="98" t="str">
        <f>IF(COUNTIF(介護テクノロジーR7調査票!$C$29:$D$32,$AB$1)&gt;0,"●","")</f>
        <v/>
      </c>
      <c r="AC2" s="98">
        <f ca="1">SUMIF(介護テクノロジーR7調査票!$C$29:$D$32,AC$1,介護テクノロジーR7調査票!$F$29:$F$32)</f>
        <v>0</v>
      </c>
      <c r="AD2" s="98">
        <f ca="1">SUMIF(介護テクノロジーR7調査票!$C$29:$D$32,AD$1,介護テクノロジーR7調査票!$F$29:$F$32)</f>
        <v>0</v>
      </c>
      <c r="AE2" s="98">
        <f ca="1">SUMIF(介護テクノロジーR7調査票!$C$29:$D$32,AE$1,介護テクノロジーR7調査票!$F$29:$F$32)</f>
        <v>0</v>
      </c>
      <c r="AF2" s="98" t="str">
        <f>IF(介護テクノロジーR7調査票!G33&gt;0,"●","")</f>
        <v/>
      </c>
    </row>
    <row r="3" spans="1:32" ht="20.100000000000001" customHeight="1" x14ac:dyDescent="0.45">
      <c r="A3" s="17"/>
      <c r="B3" s="17">
        <f>介護テクノロジーR7調査票!$C$3</f>
        <v>0</v>
      </c>
      <c r="C3" s="17"/>
      <c r="D3" s="17">
        <f>介護テクノロジーR7調査票!$F$3</f>
        <v>0</v>
      </c>
      <c r="E3" s="17">
        <f>介護テクノロジーR7調査票!$C$4</f>
        <v>0</v>
      </c>
      <c r="F3" s="17">
        <f>介護テクノロジーR7調査票!$F$4</f>
        <v>0</v>
      </c>
      <c r="G3" s="17">
        <v>2</v>
      </c>
      <c r="H3" s="17">
        <f>介護テクノロジーR7調査票!C36</f>
        <v>0</v>
      </c>
      <c r="I3" s="17">
        <f>介護テクノロジーR7調査票!C37</f>
        <v>0</v>
      </c>
      <c r="J3" s="17">
        <f>介護テクノロジーR7調査票!F37</f>
        <v>0</v>
      </c>
      <c r="K3" s="96">
        <f>SUM(介護テクノロジーR7調査票!G40:G43)</f>
        <v>0</v>
      </c>
      <c r="L3" s="96">
        <f>SUM(介護テクノロジーR7調査票!G44:G47)</f>
        <v>0</v>
      </c>
      <c r="M3" s="96">
        <f>介護テクノロジーR7調査票!G48</f>
        <v>0</v>
      </c>
      <c r="N3" s="96">
        <f>介護テクノロジーR7調査票!G49</f>
        <v>0</v>
      </c>
      <c r="O3" s="96">
        <f t="shared" ref="O3:O9" si="0">MIN(ROUNDDOWN((SUM(K3:M3))*3/4,-3),10000000)</f>
        <v>0</v>
      </c>
      <c r="P3" s="96">
        <f t="shared" ref="P3:P9" si="1">MIN(ROUNDDOWN(N3*3/4,3),450000)</f>
        <v>0</v>
      </c>
      <c r="Q3" s="97">
        <f t="shared" ref="Q3:Q9" si="2">SUM(O3:P3)</f>
        <v>0</v>
      </c>
      <c r="R3" s="17">
        <f ca="1">SUMIF(介護テクノロジーR7調査票!$C$40:$D$43,R$1,介護テクノロジーR7調査票!$F$40:$F$43)</f>
        <v>0</v>
      </c>
      <c r="S3" s="17">
        <f ca="1">SUMIF(介護テクノロジーR7調査票!$C$40:$D$43,S$1,介護テクノロジーR7調査票!$F$40:$F$43)</f>
        <v>0</v>
      </c>
      <c r="T3" s="17">
        <f ca="1">SUMIF(介護テクノロジーR7調査票!$C$40:$D$43,T$1,介護テクノロジーR7調査票!$F$40:$F$43)</f>
        <v>0</v>
      </c>
      <c r="U3" s="17">
        <f ca="1">SUMIF(介護テクノロジーR7調査票!$C$40:$D$43,U$1,介護テクノロジーR7調査票!$F$40:$F$43)</f>
        <v>0</v>
      </c>
      <c r="V3" s="17">
        <f ca="1">SUMIF(介護テクノロジーR7調査票!$C$40:$D$43,V$1,介護テクノロジーR7調査票!$F$40:$F$43)</f>
        <v>0</v>
      </c>
      <c r="W3" s="17">
        <f ca="1">SUMIF(介護テクノロジーR7調査票!$C$40:$D$43,W$1,介護テクノロジーR7調査票!$F$40:$F$43)</f>
        <v>0</v>
      </c>
      <c r="X3" s="17">
        <f ca="1">SUMIF(介護テクノロジーR7調査票!$C$40:$D$43,X$1,介護テクノロジーR7調査票!$F$40:$F$43)</f>
        <v>0</v>
      </c>
      <c r="Y3" s="17">
        <f ca="1">SUMIF(介護テクノロジーR7調査票!$C$40:$D$43,Y$1,介護テクノロジーR7調査票!$F$40:$F$43)</f>
        <v>0</v>
      </c>
      <c r="Z3" s="17">
        <f ca="1">SUMIF(介護テクノロジーR7調査票!$C$40:$D$43,Z$1,介護テクノロジーR7調査票!$F$40:$F$43)</f>
        <v>0</v>
      </c>
      <c r="AA3" s="17">
        <f ca="1">SUMIF(介護テクノロジーR7調査票!$C$40:$D$43,AA$1,介護テクノロジーR7調査票!$F$40:$F$43)</f>
        <v>0</v>
      </c>
      <c r="AB3" s="98" t="str">
        <f>IF(COUNTIF(介護テクノロジーR7調査票!$C$44:$D$47,$AB$1)&gt;0,"●","")</f>
        <v/>
      </c>
      <c r="AC3" s="98">
        <f ca="1">SUMIF(介護テクノロジーR7調査票!$C$44:$D$47,AC$1,介護テクノロジーR7調査票!$F$44:$F$47)</f>
        <v>0</v>
      </c>
      <c r="AD3" s="98">
        <f ca="1">SUMIF(介護テクノロジーR7調査票!$C$44:$D$47,AD$1,介護テクノロジーR7調査票!$F$44:$F$47)</f>
        <v>0</v>
      </c>
      <c r="AE3" s="98">
        <f ca="1">SUMIF(介護テクノロジーR7調査票!$C$44:$D$47,AE$1,介護テクノロジーR7調査票!$F$44:$F$47)</f>
        <v>0</v>
      </c>
      <c r="AF3" s="98" t="str">
        <f>IF(介護テクノロジーR7調査票!G48&gt;0,"●","")</f>
        <v/>
      </c>
    </row>
    <row r="4" spans="1:32" ht="20.100000000000001" customHeight="1" x14ac:dyDescent="0.45">
      <c r="A4" s="17"/>
      <c r="B4" s="17">
        <f>介護テクノロジーR7調査票!$C$3</f>
        <v>0</v>
      </c>
      <c r="C4" s="17"/>
      <c r="D4" s="17">
        <f>介護テクノロジーR7調査票!$F$3</f>
        <v>0</v>
      </c>
      <c r="E4" s="17">
        <f>介護テクノロジーR7調査票!$C$4</f>
        <v>0</v>
      </c>
      <c r="F4" s="17">
        <f>介護テクノロジーR7調査票!$F$4</f>
        <v>0</v>
      </c>
      <c r="G4" s="17">
        <v>3</v>
      </c>
      <c r="H4" s="17">
        <f>介護テクノロジーR7調査票!C51</f>
        <v>0</v>
      </c>
      <c r="I4" s="17">
        <f>介護テクノロジーR7調査票!C52</f>
        <v>0</v>
      </c>
      <c r="J4" s="17">
        <f>介護テクノロジーR7調査票!F52</f>
        <v>0</v>
      </c>
      <c r="K4" s="96">
        <f>SUM(介護テクノロジーR7調査票!G55:G58)</f>
        <v>0</v>
      </c>
      <c r="L4" s="96">
        <f>SUM(介護テクノロジーR7調査票!G59:G62)</f>
        <v>0</v>
      </c>
      <c r="M4" s="96">
        <f>介護テクノロジーR7調査票!G63</f>
        <v>0</v>
      </c>
      <c r="N4" s="96">
        <f>介護テクノロジーR7調査票!G64</f>
        <v>0</v>
      </c>
      <c r="O4" s="96">
        <f t="shared" si="0"/>
        <v>0</v>
      </c>
      <c r="P4" s="96">
        <f t="shared" si="1"/>
        <v>0</v>
      </c>
      <c r="Q4" s="97">
        <f t="shared" si="2"/>
        <v>0</v>
      </c>
      <c r="R4" s="17">
        <f ca="1">SUMIF(介護テクノロジーR7調査票!$C$55:$D$58,R$1,介護テクノロジーR7調査票!$F$55:$F$58)</f>
        <v>0</v>
      </c>
      <c r="S4" s="17">
        <f ca="1">SUMIF(介護テクノロジーR7調査票!$C$55:$D$58,S$1,介護テクノロジーR7調査票!$F$55:$F$58)</f>
        <v>0</v>
      </c>
      <c r="T4" s="17">
        <f ca="1">SUMIF(介護テクノロジーR7調査票!$C$55:$D$58,T$1,介護テクノロジーR7調査票!$F$55:$F$58)</f>
        <v>0</v>
      </c>
      <c r="U4" s="17">
        <f ca="1">SUMIF(介護テクノロジーR7調査票!$C$55:$D$58,U$1,介護テクノロジーR7調査票!$F$55:$F$58)</f>
        <v>0</v>
      </c>
      <c r="V4" s="17">
        <f ca="1">SUMIF(介護テクノロジーR7調査票!$C$55:$D$58,V$1,介護テクノロジーR7調査票!$F$55:$F$58)</f>
        <v>0</v>
      </c>
      <c r="W4" s="17">
        <f ca="1">SUMIF(介護テクノロジーR7調査票!$C$55:$D$58,W$1,介護テクノロジーR7調査票!$F$55:$F$58)</f>
        <v>0</v>
      </c>
      <c r="X4" s="17">
        <f ca="1">SUMIF(介護テクノロジーR7調査票!$C$55:$D$58,X$1,介護テクノロジーR7調査票!$F$55:$F$58)</f>
        <v>0</v>
      </c>
      <c r="Y4" s="17">
        <f ca="1">SUMIF(介護テクノロジーR7調査票!$C$55:$D$58,Y$1,介護テクノロジーR7調査票!$F$55:$F$58)</f>
        <v>0</v>
      </c>
      <c r="Z4" s="17">
        <f ca="1">SUMIF(介護テクノロジーR7調査票!$C$55:$D$58,Z$1,介護テクノロジーR7調査票!$F$55:$F$58)</f>
        <v>0</v>
      </c>
      <c r="AA4" s="17">
        <f ca="1">SUMIF(介護テクノロジーR7調査票!$C$55:$D$58,AA$1,介護テクノロジーR7調査票!$F$55:$F$58)</f>
        <v>0</v>
      </c>
      <c r="AB4" s="98" t="str">
        <f>IF(COUNTIF(介護テクノロジーR7調査票!$C$59:$D$62,$AB$1)&gt;0,"●","")</f>
        <v/>
      </c>
      <c r="AC4" s="98">
        <f ca="1">SUMIF(介護テクノロジーR7調査票!$C$59:$D$62,AC$1,介護テクノロジーR7調査票!$F$59:$F$62)</f>
        <v>0</v>
      </c>
      <c r="AD4" s="98">
        <f ca="1">SUMIF(介護テクノロジーR7調査票!$C$59:$D$62,AD$1,介護テクノロジーR7調査票!$F$59:$F$62)</f>
        <v>0</v>
      </c>
      <c r="AE4" s="98">
        <f ca="1">SUMIF(介護テクノロジーR7調査票!$C$59:$D$62,AE$1,介護テクノロジーR7調査票!$F$59:$F$62)</f>
        <v>0</v>
      </c>
      <c r="AF4" s="98" t="str">
        <f>IF(介護テクノロジーR7調査票!G63&gt;0,"●","")</f>
        <v/>
      </c>
    </row>
    <row r="5" spans="1:32" ht="20.100000000000001" customHeight="1" x14ac:dyDescent="0.45">
      <c r="A5" s="17"/>
      <c r="B5" s="17">
        <f>介護テクノロジーR7調査票!$C$3</f>
        <v>0</v>
      </c>
      <c r="C5" s="17"/>
      <c r="D5" s="17">
        <f>介護テクノロジーR7調査票!$F$3</f>
        <v>0</v>
      </c>
      <c r="E5" s="17">
        <f>介護テクノロジーR7調査票!$C$4</f>
        <v>0</v>
      </c>
      <c r="F5" s="17">
        <f>介護テクノロジーR7調査票!$F$4</f>
        <v>0</v>
      </c>
      <c r="G5" s="17">
        <v>4</v>
      </c>
      <c r="H5" s="17">
        <f>介護テクノロジーR7調査票!C66</f>
        <v>0</v>
      </c>
      <c r="I5" s="17">
        <f>介護テクノロジーR7調査票!C67</f>
        <v>0</v>
      </c>
      <c r="J5" s="17">
        <f>介護テクノロジーR7調査票!F67</f>
        <v>0</v>
      </c>
      <c r="K5" s="96">
        <f>SUM(介護テクノロジーR7調査票!G70:G73)</f>
        <v>0</v>
      </c>
      <c r="L5" s="96">
        <f>SUM(介護テクノロジーR7調査票!G74:G77)</f>
        <v>0</v>
      </c>
      <c r="M5" s="96">
        <f>介護テクノロジーR7調査票!G78</f>
        <v>0</v>
      </c>
      <c r="N5" s="96">
        <f>介護テクノロジーR7調査票!G79</f>
        <v>0</v>
      </c>
      <c r="O5" s="96">
        <f t="shared" si="0"/>
        <v>0</v>
      </c>
      <c r="P5" s="96">
        <f t="shared" si="1"/>
        <v>0</v>
      </c>
      <c r="Q5" s="97">
        <f t="shared" si="2"/>
        <v>0</v>
      </c>
      <c r="R5" s="17">
        <f ca="1">SUMIF(介護テクノロジーR7調査票!$C$70:$D$73,R$1,介護テクノロジーR7調査票!$F$70:$F$73)</f>
        <v>0</v>
      </c>
      <c r="S5" s="17">
        <f ca="1">SUMIF(介護テクノロジーR7調査票!$C$70:$D$73,S$1,介護テクノロジーR7調査票!$F$70:$F$73)</f>
        <v>0</v>
      </c>
      <c r="T5" s="17">
        <f ca="1">SUMIF(介護テクノロジーR7調査票!$C$70:$D$73,T$1,介護テクノロジーR7調査票!$F$70:$F$73)</f>
        <v>0</v>
      </c>
      <c r="U5" s="17">
        <f ca="1">SUMIF(介護テクノロジーR7調査票!$C$70:$D$73,U$1,介護テクノロジーR7調査票!$F$70:$F$73)</f>
        <v>0</v>
      </c>
      <c r="V5" s="17">
        <f ca="1">SUMIF(介護テクノロジーR7調査票!$C$70:$D$73,V$1,介護テクノロジーR7調査票!$F$70:$F$73)</f>
        <v>0</v>
      </c>
      <c r="W5" s="17">
        <f ca="1">SUMIF(介護テクノロジーR7調査票!$C$70:$D$73,W$1,介護テクノロジーR7調査票!$F$70:$F$73)</f>
        <v>0</v>
      </c>
      <c r="X5" s="17">
        <f ca="1">SUMIF(介護テクノロジーR7調査票!$C$70:$D$73,X$1,介護テクノロジーR7調査票!$F$70:$F$73)</f>
        <v>0</v>
      </c>
      <c r="Y5" s="17">
        <f ca="1">SUMIF(介護テクノロジーR7調査票!$C$70:$D$73,Y$1,介護テクノロジーR7調査票!$F$70:$F$73)</f>
        <v>0</v>
      </c>
      <c r="Z5" s="17">
        <f ca="1">SUMIF(介護テクノロジーR7調査票!$C$70:$D$73,Z$1,介護テクノロジーR7調査票!$F$70:$F$73)</f>
        <v>0</v>
      </c>
      <c r="AA5" s="17">
        <f ca="1">SUMIF(介護テクノロジーR7調査票!$C$70:$D$73,AA$1,介護テクノロジーR7調査票!$F$70:$F$73)</f>
        <v>0</v>
      </c>
      <c r="AB5" s="98" t="str">
        <f>IF(COUNTIF(介護テクノロジーR7調査票!$C$74:$D$77,$AB$1)&gt;0,"●","")</f>
        <v/>
      </c>
      <c r="AC5" s="98">
        <f ca="1">SUMIF(介護テクノロジーR7調査票!$C$74:$D$77,AC$1,介護テクノロジーR7調査票!$F$74:$F$77)</f>
        <v>0</v>
      </c>
      <c r="AD5" s="98">
        <f ca="1">SUMIF(介護テクノロジーR7調査票!$C$74:$D$77,AD$1,介護テクノロジーR7調査票!$F$74:$F$77)</f>
        <v>0</v>
      </c>
      <c r="AE5" s="98">
        <f ca="1">SUMIF(介護テクノロジーR7調査票!$C$74:$D$77,AE$1,介護テクノロジーR7調査票!$F$74:$F$77)</f>
        <v>0</v>
      </c>
      <c r="AF5" s="98" t="str">
        <f>IF(介護テクノロジーR7調査票!G78&gt;0,"●","")</f>
        <v/>
      </c>
    </row>
    <row r="6" spans="1:32" ht="20.100000000000001" customHeight="1" x14ac:dyDescent="0.45">
      <c r="A6" s="17"/>
      <c r="B6" s="17">
        <f>介護テクノロジーR7調査票!$C$3</f>
        <v>0</v>
      </c>
      <c r="C6" s="17"/>
      <c r="D6" s="17">
        <f>介護テクノロジーR7調査票!$F$3</f>
        <v>0</v>
      </c>
      <c r="E6" s="17">
        <f>介護テクノロジーR7調査票!$C$4</f>
        <v>0</v>
      </c>
      <c r="F6" s="17">
        <f>介護テクノロジーR7調査票!$F$4</f>
        <v>0</v>
      </c>
      <c r="G6" s="17">
        <v>5</v>
      </c>
      <c r="H6" s="17">
        <f>介護テクノロジーR7調査票!C81</f>
        <v>0</v>
      </c>
      <c r="I6" s="17">
        <f>介護テクノロジーR7調査票!C82</f>
        <v>0</v>
      </c>
      <c r="J6" s="17">
        <f>介護テクノロジーR7調査票!F82</f>
        <v>0</v>
      </c>
      <c r="K6" s="96">
        <f>SUM(介護テクノロジーR7調査票!G85:G88)</f>
        <v>0</v>
      </c>
      <c r="L6" s="96">
        <f>SUM(介護テクノロジーR7調査票!G89:G92)</f>
        <v>0</v>
      </c>
      <c r="M6" s="96">
        <f>介護テクノロジーR7調査票!G93</f>
        <v>0</v>
      </c>
      <c r="N6" s="96">
        <f>介護テクノロジーR7調査票!G94</f>
        <v>0</v>
      </c>
      <c r="O6" s="96">
        <f t="shared" si="0"/>
        <v>0</v>
      </c>
      <c r="P6" s="96">
        <f t="shared" si="1"/>
        <v>0</v>
      </c>
      <c r="Q6" s="97">
        <f t="shared" si="2"/>
        <v>0</v>
      </c>
      <c r="R6" s="17">
        <f ca="1">SUMIF(介護テクノロジーR7調査票!$C$85:$D$88,R$1,介護テクノロジーR7調査票!$F$85:$F$88)</f>
        <v>0</v>
      </c>
      <c r="S6" s="17">
        <f ca="1">SUMIF(介護テクノロジーR7調査票!$C$85:$D$88,S$1,介護テクノロジーR7調査票!$F$85:$F$88)</f>
        <v>0</v>
      </c>
      <c r="T6" s="17">
        <f ca="1">SUMIF(介護テクノロジーR7調査票!$C$85:$D$88,T$1,介護テクノロジーR7調査票!$F$85:$F$88)</f>
        <v>0</v>
      </c>
      <c r="U6" s="17">
        <f ca="1">SUMIF(介護テクノロジーR7調査票!$C$85:$D$88,U$1,介護テクノロジーR7調査票!$F$85:$F$88)</f>
        <v>0</v>
      </c>
      <c r="V6" s="17">
        <f ca="1">SUMIF(介護テクノロジーR7調査票!$C$85:$D$88,V$1,介護テクノロジーR7調査票!$F$85:$F$88)</f>
        <v>0</v>
      </c>
      <c r="W6" s="17">
        <f ca="1">SUMIF(介護テクノロジーR7調査票!$C$85:$D$88,W$1,介護テクノロジーR7調査票!$F$85:$F$88)</f>
        <v>0</v>
      </c>
      <c r="X6" s="17">
        <f ca="1">SUMIF(介護テクノロジーR7調査票!$C$85:$D$88,X$1,介護テクノロジーR7調査票!$F$85:$F$88)</f>
        <v>0</v>
      </c>
      <c r="Y6" s="17">
        <f ca="1">SUMIF(介護テクノロジーR7調査票!$C$85:$D$88,Y$1,介護テクノロジーR7調査票!$F$85:$F$88)</f>
        <v>0</v>
      </c>
      <c r="Z6" s="17">
        <f ca="1">SUMIF(介護テクノロジーR7調査票!$C$85:$D$88,Z$1,介護テクノロジーR7調査票!$F$85:$F$88)</f>
        <v>0</v>
      </c>
      <c r="AA6" s="17">
        <f ca="1">SUMIF(介護テクノロジーR7調査票!$C$85:$D$88,AA$1,介護テクノロジーR7調査票!$F$85:$F$88)</f>
        <v>0</v>
      </c>
      <c r="AB6" s="98" t="str">
        <f>IF(COUNTIF(介護テクノロジーR7調査票!$C$89:$D$92,$AB$1)&gt;0,"●","")</f>
        <v/>
      </c>
      <c r="AC6" s="98">
        <f ca="1">SUMIF(介護テクノロジーR7調査票!$C$89:$D$92,AC$1,介護テクノロジーR7調査票!$F$89:$F$92)</f>
        <v>0</v>
      </c>
      <c r="AD6" s="98">
        <f ca="1">SUMIF(介護テクノロジーR7調査票!$C$89:$D$92,AD$1,介護テクノロジーR7調査票!$F$89:$F$92)</f>
        <v>0</v>
      </c>
      <c r="AE6" s="98">
        <f ca="1">SUMIF(介護テクノロジーR7調査票!$C$89:$D$92,AE$1,介護テクノロジーR7調査票!$F$89:$F$92)</f>
        <v>0</v>
      </c>
      <c r="AF6" s="98" t="str">
        <f>IF(介護テクノロジーR7調査票!G93&gt;0,"●","")</f>
        <v/>
      </c>
    </row>
    <row r="7" spans="1:32" ht="20.100000000000001" customHeight="1" x14ac:dyDescent="0.45">
      <c r="A7" s="17"/>
      <c r="B7" s="17">
        <f>介護テクノロジーR7調査票!$C$3</f>
        <v>0</v>
      </c>
      <c r="C7" s="17"/>
      <c r="D7" s="17">
        <f>介護テクノロジーR7調査票!$F$3</f>
        <v>0</v>
      </c>
      <c r="E7" s="17">
        <f>介護テクノロジーR7調査票!$C$4</f>
        <v>0</v>
      </c>
      <c r="F7" s="17">
        <f>介護テクノロジーR7調査票!$F$4</f>
        <v>0</v>
      </c>
      <c r="G7" s="17">
        <v>6</v>
      </c>
      <c r="H7" s="17">
        <f>介護テクノロジーR7調査票!C96</f>
        <v>0</v>
      </c>
      <c r="I7" s="17">
        <f>介護テクノロジーR7調査票!C97</f>
        <v>0</v>
      </c>
      <c r="J7" s="17">
        <f>介護テクノロジーR7調査票!F97</f>
        <v>0</v>
      </c>
      <c r="K7" s="96">
        <f>SUM(介護テクノロジーR7調査票!G100:G103)</f>
        <v>0</v>
      </c>
      <c r="L7" s="96">
        <f>SUM(介護テクノロジーR7調査票!G104:G107)</f>
        <v>0</v>
      </c>
      <c r="M7" s="96">
        <f>介護テクノロジーR7調査票!G108</f>
        <v>0</v>
      </c>
      <c r="N7" s="96">
        <f>介護テクノロジーR7調査票!G109</f>
        <v>0</v>
      </c>
      <c r="O7" s="96">
        <f t="shared" si="0"/>
        <v>0</v>
      </c>
      <c r="P7" s="96">
        <f t="shared" si="1"/>
        <v>0</v>
      </c>
      <c r="Q7" s="97">
        <f t="shared" si="2"/>
        <v>0</v>
      </c>
      <c r="R7" s="17">
        <f ca="1">SUMIF(介護テクノロジーR7調査票!$C$100:$D$103,R$1,介護テクノロジーR7調査票!$F$100:$F$103)</f>
        <v>0</v>
      </c>
      <c r="S7" s="17">
        <f ca="1">SUMIF(介護テクノロジーR7調査票!$C$100:$D$103,S$1,介護テクノロジーR7調査票!$F$100:$F$103)</f>
        <v>0</v>
      </c>
      <c r="T7" s="17">
        <f ca="1">SUMIF(介護テクノロジーR7調査票!$C$100:$D$103,T$1,介護テクノロジーR7調査票!$F$100:$F$103)</f>
        <v>0</v>
      </c>
      <c r="U7" s="17">
        <f ca="1">SUMIF(介護テクノロジーR7調査票!$C$100:$D$103,U$1,介護テクノロジーR7調査票!$F$100:$F$103)</f>
        <v>0</v>
      </c>
      <c r="V7" s="17">
        <f ca="1">SUMIF(介護テクノロジーR7調査票!$C$100:$D$103,V$1,介護テクノロジーR7調査票!$F$100:$F$103)</f>
        <v>0</v>
      </c>
      <c r="W7" s="17">
        <f ca="1">SUMIF(介護テクノロジーR7調査票!$C$100:$D$103,W$1,介護テクノロジーR7調査票!$F$100:$F$103)</f>
        <v>0</v>
      </c>
      <c r="X7" s="17">
        <f ca="1">SUMIF(介護テクノロジーR7調査票!$C$100:$D$103,X$1,介護テクノロジーR7調査票!$F$100:$F$103)</f>
        <v>0</v>
      </c>
      <c r="Y7" s="17">
        <f ca="1">SUMIF(介護テクノロジーR7調査票!$C$100:$D$103,Y$1,介護テクノロジーR7調査票!$F$100:$F$103)</f>
        <v>0</v>
      </c>
      <c r="Z7" s="17">
        <f ca="1">SUMIF(介護テクノロジーR7調査票!$C$100:$D$103,Z$1,介護テクノロジーR7調査票!$F$100:$F$103)</f>
        <v>0</v>
      </c>
      <c r="AA7" s="17">
        <f ca="1">SUMIF(介護テクノロジーR7調査票!$C$100:$D$103,AA$1,介護テクノロジーR7調査票!$F$100:$F$103)</f>
        <v>0</v>
      </c>
      <c r="AB7" s="98" t="str">
        <f>IF(COUNTIF(介護テクノロジーR7調査票!$C$104:$D$107,$AB$1)&gt;0,"●","")</f>
        <v/>
      </c>
      <c r="AC7" s="98">
        <f ca="1">SUMIF(介護テクノロジーR7調査票!$C$104:$D$107,AC$1,介護テクノロジーR7調査票!$F$104:$F$107)</f>
        <v>0</v>
      </c>
      <c r="AD7" s="98">
        <f ca="1">SUMIF(介護テクノロジーR7調査票!$C$104:$D$107,AD$1,介護テクノロジーR7調査票!$F$104:$F$107)</f>
        <v>0</v>
      </c>
      <c r="AE7" s="98">
        <f ca="1">SUMIF(介護テクノロジーR7調査票!$C$104:$D$107,AE$1,介護テクノロジーR7調査票!$F$104:$F$107)</f>
        <v>0</v>
      </c>
      <c r="AF7" s="98" t="str">
        <f>IF(介護テクノロジーR7調査票!G108&gt;0,"●","")</f>
        <v/>
      </c>
    </row>
    <row r="8" spans="1:32" ht="20.100000000000001" customHeight="1" x14ac:dyDescent="0.45">
      <c r="A8" s="17"/>
      <c r="B8" s="17">
        <f>介護テクノロジーR7調査票!$C$3</f>
        <v>0</v>
      </c>
      <c r="C8" s="17"/>
      <c r="D8" s="17">
        <f>介護テクノロジーR7調査票!$F$3</f>
        <v>0</v>
      </c>
      <c r="E8" s="17">
        <f>介護テクノロジーR7調査票!$C$4</f>
        <v>0</v>
      </c>
      <c r="F8" s="17">
        <f>介護テクノロジーR7調査票!$F$4</f>
        <v>0</v>
      </c>
      <c r="G8" s="17">
        <v>7</v>
      </c>
      <c r="H8" s="17">
        <f>介護テクノロジーR7調査票!C111</f>
        <v>0</v>
      </c>
      <c r="I8" s="17">
        <f>介護テクノロジーR7調査票!C112</f>
        <v>0</v>
      </c>
      <c r="J8" s="17">
        <f>介護テクノロジーR7調査票!F112</f>
        <v>0</v>
      </c>
      <c r="K8" s="96">
        <f>SUM(介護テクノロジーR7調査票!G115:G118)</f>
        <v>0</v>
      </c>
      <c r="L8" s="96">
        <f>SUM(介護テクノロジーR7調査票!G119:G122)</f>
        <v>0</v>
      </c>
      <c r="M8" s="96">
        <f>介護テクノロジーR7調査票!G123</f>
        <v>0</v>
      </c>
      <c r="N8" s="96">
        <f>介護テクノロジーR7調査票!G124</f>
        <v>0</v>
      </c>
      <c r="O8" s="96">
        <f t="shared" si="0"/>
        <v>0</v>
      </c>
      <c r="P8" s="96">
        <f t="shared" si="1"/>
        <v>0</v>
      </c>
      <c r="Q8" s="97">
        <f t="shared" si="2"/>
        <v>0</v>
      </c>
      <c r="R8" s="17">
        <f ca="1">SUMIF(介護テクノロジーR7調査票!$C$115:$D$118,R$1,介護テクノロジーR7調査票!$F$115:$F$118)</f>
        <v>0</v>
      </c>
      <c r="S8" s="17">
        <f ca="1">SUMIF(介護テクノロジーR7調査票!$C$115:$D$118,S$1,介護テクノロジーR7調査票!$F$115:$F$118)</f>
        <v>0</v>
      </c>
      <c r="T8" s="17">
        <f ca="1">SUMIF(介護テクノロジーR7調査票!$C$115:$D$118,T$1,介護テクノロジーR7調査票!$F$115:$F$118)</f>
        <v>0</v>
      </c>
      <c r="U8" s="17">
        <f ca="1">SUMIF(介護テクノロジーR7調査票!$C$115:$D$118,U$1,介護テクノロジーR7調査票!$F$115:$F$118)</f>
        <v>0</v>
      </c>
      <c r="V8" s="17">
        <f ca="1">SUMIF(介護テクノロジーR7調査票!$C$115:$D$118,V$1,介護テクノロジーR7調査票!$F$115:$F$118)</f>
        <v>0</v>
      </c>
      <c r="W8" s="17">
        <f ca="1">SUMIF(介護テクノロジーR7調査票!$C$115:$D$118,W$1,介護テクノロジーR7調査票!$F$115:$F$118)</f>
        <v>0</v>
      </c>
      <c r="X8" s="17">
        <f ca="1">SUMIF(介護テクノロジーR7調査票!$C$115:$D$118,X$1,介護テクノロジーR7調査票!$F$115:$F$118)</f>
        <v>0</v>
      </c>
      <c r="Y8" s="17">
        <f ca="1">SUMIF(介護テクノロジーR7調査票!$C$115:$D$118,Y$1,介護テクノロジーR7調査票!$F$115:$F$118)</f>
        <v>0</v>
      </c>
      <c r="Z8" s="17">
        <f ca="1">SUMIF(介護テクノロジーR7調査票!$C$115:$D$118,Z$1,介護テクノロジーR7調査票!$F$115:$F$118)</f>
        <v>0</v>
      </c>
      <c r="AA8" s="17">
        <f ca="1">SUMIF(介護テクノロジーR7調査票!$C$115:$D$118,AA$1,介護テクノロジーR7調査票!$F$115:$F$118)</f>
        <v>0</v>
      </c>
      <c r="AB8" s="98" t="str">
        <f>IF(COUNTIF(介護テクノロジーR7調査票!$C$119:$D$122,$AB$1)&gt;0,"●","")</f>
        <v/>
      </c>
      <c r="AC8" s="98">
        <f ca="1">SUMIF(介護テクノロジーR7調査票!$C$119:$D$122,AC$1,介護テクノロジーR7調査票!$F$119:$F$122)</f>
        <v>0</v>
      </c>
      <c r="AD8" s="98">
        <f ca="1">SUMIF(介護テクノロジーR7調査票!$C$119:$D$122,AD$1,介護テクノロジーR7調査票!$F$119:$F$122)</f>
        <v>0</v>
      </c>
      <c r="AE8" s="98">
        <f ca="1">SUMIF(介護テクノロジーR7調査票!$C$119:$D$122,AE$1,介護テクノロジーR7調査票!$F$119:$F$122)</f>
        <v>0</v>
      </c>
      <c r="AF8" s="98" t="str">
        <f>IF(介護テクノロジーR7調査票!G123&gt;0,"●","")</f>
        <v/>
      </c>
    </row>
    <row r="9" spans="1:32" ht="20.100000000000001" customHeight="1" x14ac:dyDescent="0.45">
      <c r="A9" s="17"/>
      <c r="B9" s="17">
        <f>介護テクノロジーR7調査票!$C$3</f>
        <v>0</v>
      </c>
      <c r="C9" s="17"/>
      <c r="D9" s="17">
        <f>介護テクノロジーR7調査票!$F$3</f>
        <v>0</v>
      </c>
      <c r="E9" s="17">
        <f>介護テクノロジーR7調査票!$C$4</f>
        <v>0</v>
      </c>
      <c r="F9" s="17">
        <f>介護テクノロジーR7調査票!$F$4</f>
        <v>0</v>
      </c>
      <c r="G9" s="17">
        <v>8</v>
      </c>
      <c r="H9" s="17">
        <f>介護テクノロジーR7調査票!C126</f>
        <v>0</v>
      </c>
      <c r="I9" s="17">
        <f>介護テクノロジーR7調査票!C127</f>
        <v>0</v>
      </c>
      <c r="J9" s="17">
        <f>介護テクノロジーR7調査票!F127</f>
        <v>0</v>
      </c>
      <c r="K9" s="96">
        <f>SUM(介護テクノロジーR7調査票!G130:G133)</f>
        <v>0</v>
      </c>
      <c r="L9" s="96">
        <f>SUM(介護テクノロジーR7調査票!G134:G137)</f>
        <v>0</v>
      </c>
      <c r="M9" s="96">
        <f>介護テクノロジーR7調査票!G138</f>
        <v>0</v>
      </c>
      <c r="N9" s="96">
        <f>介護テクノロジーR7調査票!G139</f>
        <v>0</v>
      </c>
      <c r="O9" s="96">
        <f t="shared" si="0"/>
        <v>0</v>
      </c>
      <c r="P9" s="96">
        <f t="shared" si="1"/>
        <v>0</v>
      </c>
      <c r="Q9" s="97">
        <f t="shared" si="2"/>
        <v>0</v>
      </c>
      <c r="R9" s="17">
        <f ca="1">SUMIF(介護テクノロジーR7調査票!$C$130:$D$133,R$1,介護テクノロジーR7調査票!$F$130:$F$133)</f>
        <v>0</v>
      </c>
      <c r="S9" s="17">
        <f ca="1">SUMIF(介護テクノロジーR7調査票!$C$130:$D$133,S$1,介護テクノロジーR7調査票!$F$130:$F$133)</f>
        <v>0</v>
      </c>
      <c r="T9" s="17">
        <f ca="1">SUMIF(介護テクノロジーR7調査票!$C$130:$D$133,T$1,介護テクノロジーR7調査票!$F$130:$F$133)</f>
        <v>0</v>
      </c>
      <c r="U9" s="17">
        <f ca="1">SUMIF(介護テクノロジーR7調査票!$C$130:$D$133,U$1,介護テクノロジーR7調査票!$F$130:$F$133)</f>
        <v>0</v>
      </c>
      <c r="V9" s="17">
        <f ca="1">SUMIF(介護テクノロジーR7調査票!$C$130:$D$133,V$1,介護テクノロジーR7調査票!$F$130:$F$133)</f>
        <v>0</v>
      </c>
      <c r="W9" s="17">
        <f ca="1">SUMIF(介護テクノロジーR7調査票!$C$130:$D$133,W$1,介護テクノロジーR7調査票!$F$130:$F$133)</f>
        <v>0</v>
      </c>
      <c r="X9" s="17">
        <f ca="1">SUMIF(介護テクノロジーR7調査票!$C$130:$D$133,X$1,介護テクノロジーR7調査票!$F$130:$F$133)</f>
        <v>0</v>
      </c>
      <c r="Y9" s="17">
        <f ca="1">SUMIF(介護テクノロジーR7調査票!$C$130:$D$133,Y$1,介護テクノロジーR7調査票!$F$130:$F$133)</f>
        <v>0</v>
      </c>
      <c r="Z9" s="17">
        <f ca="1">SUMIF(介護テクノロジーR7調査票!$C$130:$D$133,Z$1,介護テクノロジーR7調査票!$F$130:$F$133)</f>
        <v>0</v>
      </c>
      <c r="AA9" s="17">
        <f ca="1">SUMIF(介護テクノロジーR7調査票!$C$130:$D$133,AA$1,介護テクノロジーR7調査票!$F$130:$F$133)</f>
        <v>0</v>
      </c>
      <c r="AB9" s="98" t="str">
        <f>IF(COUNTIF(介護テクノロジーR7調査票!$C$134:$D$137,$AB$1)&gt;0,"●","")</f>
        <v/>
      </c>
      <c r="AC9" s="98">
        <f ca="1">SUMIF(介護テクノロジーR7調査票!$C$134:$D$137,AC$1,介護テクノロジーR7調査票!$F$134:$F$137)</f>
        <v>0</v>
      </c>
      <c r="AD9" s="98">
        <f ca="1">SUMIF(介護テクノロジーR7調査票!$C$134:$D$137,AD$1,介護テクノロジーR7調査票!$F$134:$F$137)</f>
        <v>0</v>
      </c>
      <c r="AE9" s="98">
        <f ca="1">SUMIF(介護テクノロジーR7調査票!$C$134:$D$137,AE$1,介護テクノロジーR7調査票!$F$134:$F$137)</f>
        <v>0</v>
      </c>
      <c r="AF9" s="98" t="str">
        <f>IF(介護テクノロジーR7調査票!G138&gt;0,"●","")</f>
        <v/>
      </c>
    </row>
    <row r="10" spans="1:32" ht="20.100000000000001" customHeight="1" x14ac:dyDescent="0.45">
      <c r="A10"/>
    </row>
    <row r="11" spans="1:32" s="10" customFormat="1" ht="20.100000000000001" customHeight="1" x14ac:dyDescent="0.45">
      <c r="A11"/>
      <c r="B11" t="s">
        <v>4</v>
      </c>
      <c r="C11"/>
      <c r="D11"/>
      <c r="E11"/>
      <c r="F11"/>
      <c r="G11"/>
      <c r="H11"/>
      <c r="I11"/>
      <c r="J11"/>
      <c r="K11"/>
      <c r="L11"/>
      <c r="M11"/>
      <c r="N11"/>
      <c r="O11"/>
      <c r="P11"/>
      <c r="Q11"/>
      <c r="R11"/>
      <c r="S11"/>
      <c r="T11"/>
      <c r="U11"/>
      <c r="V11"/>
      <c r="W11"/>
      <c r="X11"/>
      <c r="Y11"/>
      <c r="Z11"/>
      <c r="AA11"/>
      <c r="AB11"/>
      <c r="AC11"/>
    </row>
    <row r="12" spans="1:32" s="10" customFormat="1" ht="20.100000000000001" customHeight="1" x14ac:dyDescent="0.45">
      <c r="A12"/>
      <c r="B12" s="53" t="s">
        <v>70</v>
      </c>
      <c r="C12"/>
      <c r="D12"/>
      <c r="E12"/>
      <c r="F12"/>
      <c r="G12"/>
      <c r="H12"/>
      <c r="I12"/>
      <c r="J12"/>
      <c r="K12"/>
      <c r="L12"/>
      <c r="M12"/>
      <c r="N12"/>
      <c r="O12"/>
      <c r="P12"/>
      <c r="Q12"/>
      <c r="R12"/>
      <c r="S12"/>
      <c r="T12"/>
      <c r="U12"/>
      <c r="V12"/>
      <c r="W12"/>
      <c r="X12"/>
      <c r="Y12"/>
      <c r="Z12"/>
      <c r="AA12"/>
      <c r="AB12"/>
      <c r="AC12"/>
    </row>
    <row r="13" spans="1:32" ht="20.100000000000001" customHeight="1" x14ac:dyDescent="0.45">
      <c r="A13"/>
      <c r="B13" s="53" t="s">
        <v>71</v>
      </c>
      <c r="AB13"/>
      <c r="AC13"/>
    </row>
    <row r="14" spans="1:32" ht="20.100000000000001" customHeight="1" x14ac:dyDescent="0.45">
      <c r="A14"/>
      <c r="B14" s="53" t="s">
        <v>72</v>
      </c>
      <c r="L14"/>
      <c r="M14"/>
      <c r="O14"/>
      <c r="P14"/>
      <c r="Q14"/>
      <c r="R14"/>
      <c r="S14"/>
      <c r="T14"/>
      <c r="U14"/>
      <c r="V14"/>
      <c r="W14"/>
      <c r="X14"/>
      <c r="Y14"/>
      <c r="Z14" s="18"/>
      <c r="AB14"/>
      <c r="AC14"/>
    </row>
    <row r="15" spans="1:32" ht="20.100000000000001" customHeight="1" x14ac:dyDescent="0.45">
      <c r="A15"/>
      <c r="B15" s="53" t="s">
        <v>73</v>
      </c>
      <c r="L15"/>
      <c r="M15"/>
      <c r="O15"/>
      <c r="P15"/>
      <c r="Q15"/>
      <c r="R15"/>
      <c r="S15"/>
      <c r="T15"/>
      <c r="U15"/>
      <c r="V15"/>
      <c r="W15"/>
      <c r="X15"/>
      <c r="Y15"/>
      <c r="Z15" s="18"/>
      <c r="AA15" s="11"/>
      <c r="AB15"/>
      <c r="AC15"/>
      <c r="AD15" s="11"/>
      <c r="AE15" s="11"/>
      <c r="AF15" s="11"/>
    </row>
    <row r="16" spans="1:32" ht="20.100000000000001" customHeight="1" x14ac:dyDescent="0.45">
      <c r="A16"/>
      <c r="B16" s="53" t="s">
        <v>74</v>
      </c>
      <c r="O16"/>
      <c r="P16"/>
      <c r="Q16"/>
      <c r="R16"/>
      <c r="S16"/>
      <c r="T16"/>
      <c r="U16"/>
      <c r="V16"/>
      <c r="W16"/>
      <c r="X16"/>
      <c r="Y16"/>
      <c r="Z16" s="18"/>
      <c r="AA16" s="11"/>
      <c r="AB16"/>
      <c r="AC16"/>
      <c r="AD16" s="11"/>
      <c r="AE16" s="12"/>
      <c r="AF16" s="11"/>
    </row>
    <row r="17" spans="1:32" ht="20.100000000000001" customHeight="1" x14ac:dyDescent="0.45">
      <c r="A17"/>
      <c r="B17" s="53" t="s">
        <v>75</v>
      </c>
      <c r="L17"/>
      <c r="M17"/>
      <c r="O17"/>
      <c r="P17"/>
      <c r="Q17"/>
      <c r="R17"/>
      <c r="S17"/>
      <c r="T17"/>
      <c r="U17"/>
      <c r="V17"/>
      <c r="W17"/>
      <c r="X17"/>
      <c r="Y17"/>
      <c r="Z17" s="18"/>
      <c r="AA17" s="11"/>
      <c r="AB17"/>
      <c r="AC17"/>
      <c r="AD17" s="11"/>
      <c r="AE17" s="12"/>
      <c r="AF17" s="11"/>
    </row>
    <row r="18" spans="1:32" ht="20.100000000000001" customHeight="1" x14ac:dyDescent="0.45">
      <c r="A18"/>
      <c r="B18" s="53" t="s">
        <v>76</v>
      </c>
      <c r="L18"/>
      <c r="M18"/>
      <c r="O18"/>
      <c r="P18"/>
      <c r="Q18"/>
      <c r="R18"/>
      <c r="S18"/>
      <c r="T18"/>
      <c r="U18"/>
      <c r="V18"/>
      <c r="W18"/>
      <c r="X18"/>
      <c r="Y18"/>
      <c r="Z18" s="18"/>
      <c r="AA18" s="11"/>
      <c r="AB18"/>
      <c r="AC18"/>
      <c r="AD18" s="11"/>
      <c r="AE18" s="12"/>
      <c r="AF18" s="11"/>
    </row>
    <row r="19" spans="1:32" ht="20.100000000000001" customHeight="1" x14ac:dyDescent="0.45">
      <c r="A19"/>
      <c r="B19" s="53" t="s">
        <v>77</v>
      </c>
      <c r="O19"/>
      <c r="P19"/>
      <c r="Q19"/>
      <c r="R19"/>
      <c r="S19"/>
      <c r="T19"/>
      <c r="U19"/>
      <c r="V19"/>
      <c r="W19"/>
      <c r="X19"/>
      <c r="Y19"/>
      <c r="Z19" s="18"/>
      <c r="AA19" s="11"/>
      <c r="AB19"/>
      <c r="AC19"/>
      <c r="AD19" s="11"/>
      <c r="AE19" s="12"/>
      <c r="AF19" s="11"/>
    </row>
    <row r="20" spans="1:32" ht="20.100000000000001" customHeight="1" x14ac:dyDescent="0.45">
      <c r="A20"/>
      <c r="B20" s="53" t="s">
        <v>10</v>
      </c>
      <c r="O20"/>
      <c r="P20"/>
      <c r="Q20"/>
      <c r="R20"/>
      <c r="S20"/>
      <c r="T20"/>
      <c r="U20"/>
      <c r="V20"/>
      <c r="W20"/>
      <c r="X20"/>
      <c r="Y20"/>
      <c r="Z20" s="18"/>
      <c r="AB20"/>
      <c r="AC20"/>
    </row>
    <row r="21" spans="1:32" ht="20.100000000000001" customHeight="1" x14ac:dyDescent="0.45">
      <c r="A21"/>
      <c r="B21" s="53" t="s">
        <v>78</v>
      </c>
      <c r="O21"/>
      <c r="P21"/>
      <c r="Q21"/>
      <c r="R21"/>
      <c r="S21"/>
      <c r="T21"/>
      <c r="U21"/>
      <c r="V21"/>
      <c r="W21"/>
      <c r="X21"/>
      <c r="Y21"/>
      <c r="Z21" s="18"/>
      <c r="AB21"/>
      <c r="AC21"/>
    </row>
    <row r="22" spans="1:32" ht="20.100000000000001" customHeight="1" x14ac:dyDescent="0.45">
      <c r="A22"/>
      <c r="B22" s="53" t="s">
        <v>79</v>
      </c>
      <c r="O22"/>
      <c r="P22"/>
      <c r="Q22"/>
      <c r="R22"/>
      <c r="S22"/>
      <c r="T22"/>
      <c r="U22"/>
      <c r="V22"/>
      <c r="W22"/>
      <c r="X22"/>
      <c r="Y22"/>
      <c r="Z22" s="18"/>
      <c r="AB22"/>
      <c r="AC22"/>
    </row>
    <row r="23" spans="1:32" ht="20.100000000000001" customHeight="1" x14ac:dyDescent="0.45">
      <c r="A23"/>
      <c r="B23" s="53" t="s">
        <v>80</v>
      </c>
      <c r="E23" s="13"/>
      <c r="F23" s="13"/>
      <c r="G23" s="13"/>
      <c r="H23" s="14"/>
      <c r="I23" s="15"/>
      <c r="J23" s="15"/>
      <c r="O23"/>
      <c r="P23"/>
      <c r="Q23"/>
      <c r="R23"/>
      <c r="S23"/>
      <c r="T23"/>
      <c r="U23"/>
      <c r="V23"/>
      <c r="W23"/>
      <c r="X23"/>
      <c r="Y23"/>
      <c r="Z23" s="18"/>
      <c r="AB23"/>
      <c r="AC23"/>
    </row>
    <row r="24" spans="1:32" ht="20.100000000000001" customHeight="1" x14ac:dyDescent="0.45">
      <c r="A24"/>
      <c r="B24" s="53" t="s">
        <v>81</v>
      </c>
      <c r="E24" s="13"/>
      <c r="F24" s="13"/>
      <c r="G24" s="13"/>
      <c r="H24" s="14"/>
      <c r="I24" s="15"/>
      <c r="J24" s="15"/>
      <c r="O24"/>
      <c r="P24"/>
      <c r="Q24"/>
      <c r="R24"/>
      <c r="S24"/>
      <c r="T24"/>
      <c r="U24"/>
      <c r="V24"/>
      <c r="W24"/>
      <c r="X24"/>
      <c r="Y24"/>
      <c r="Z24" s="18"/>
      <c r="AB24"/>
      <c r="AC24"/>
    </row>
    <row r="25" spans="1:32" ht="20.100000000000001" customHeight="1" x14ac:dyDescent="0.45">
      <c r="A25"/>
      <c r="B25" s="53" t="s">
        <v>82</v>
      </c>
      <c r="E25" s="13"/>
      <c r="F25" s="13"/>
      <c r="G25" s="13"/>
      <c r="H25" s="14"/>
      <c r="I25" s="15"/>
      <c r="J25" s="15"/>
      <c r="O25" s="16"/>
      <c r="AB25"/>
      <c r="AC25"/>
    </row>
    <row r="26" spans="1:32" ht="20.100000000000001" customHeight="1" x14ac:dyDescent="0.45">
      <c r="A26"/>
      <c r="B26" s="53" t="s">
        <v>11</v>
      </c>
      <c r="E26" s="13"/>
      <c r="F26" s="13"/>
      <c r="G26" s="13"/>
      <c r="H26" s="14"/>
      <c r="I26" s="15"/>
      <c r="J26" s="15"/>
      <c r="O26" s="16"/>
      <c r="AB26"/>
      <c r="AC26"/>
    </row>
    <row r="27" spans="1:32" ht="20.100000000000001" customHeight="1" x14ac:dyDescent="0.45">
      <c r="A27"/>
      <c r="B27" s="53" t="s">
        <v>12</v>
      </c>
      <c r="E27" s="13"/>
      <c r="F27" s="13"/>
      <c r="G27" s="13"/>
      <c r="H27" s="14"/>
      <c r="I27" s="15"/>
      <c r="J27" s="15"/>
      <c r="O27" s="16"/>
      <c r="AB27"/>
      <c r="AC27"/>
    </row>
    <row r="28" spans="1:32" ht="20.100000000000001" customHeight="1" x14ac:dyDescent="0.45">
      <c r="A28"/>
      <c r="B28" s="53" t="s">
        <v>13</v>
      </c>
      <c r="C28"/>
      <c r="D28"/>
      <c r="E28"/>
      <c r="F28"/>
      <c r="G28"/>
      <c r="H28"/>
      <c r="I28"/>
      <c r="J28"/>
      <c r="K28"/>
      <c r="L28"/>
      <c r="M28"/>
      <c r="N28"/>
      <c r="O28"/>
      <c r="P28"/>
      <c r="Q28"/>
      <c r="R28"/>
      <c r="S28"/>
      <c r="AB28"/>
      <c r="AC28"/>
    </row>
    <row r="29" spans="1:32" ht="20.100000000000001" customHeight="1" x14ac:dyDescent="0.45">
      <c r="A29"/>
      <c r="B29" s="53" t="s">
        <v>14</v>
      </c>
      <c r="C29"/>
      <c r="D29"/>
      <c r="E29"/>
      <c r="F29"/>
      <c r="G29"/>
      <c r="H29"/>
      <c r="I29"/>
      <c r="J29"/>
      <c r="K29"/>
      <c r="L29"/>
      <c r="M29"/>
      <c r="N29"/>
      <c r="O29"/>
      <c r="P29"/>
      <c r="Q29"/>
      <c r="R29"/>
      <c r="S29"/>
      <c r="AB29"/>
      <c r="AC29"/>
    </row>
    <row r="30" spans="1:32" ht="20.100000000000001" customHeight="1" x14ac:dyDescent="0.45">
      <c r="A30"/>
      <c r="B30" s="53" t="s">
        <v>15</v>
      </c>
      <c r="C30"/>
      <c r="D30"/>
      <c r="E30"/>
      <c r="F30"/>
      <c r="G30"/>
      <c r="H30"/>
      <c r="I30"/>
      <c r="J30"/>
      <c r="K30"/>
      <c r="AB30"/>
      <c r="AC30"/>
    </row>
    <row r="31" spans="1:32" ht="20.100000000000001" customHeight="1" x14ac:dyDescent="0.45">
      <c r="A31"/>
      <c r="B31" s="53" t="s">
        <v>16</v>
      </c>
      <c r="K31" s="20"/>
      <c r="L31" s="20"/>
      <c r="O31"/>
      <c r="P31"/>
      <c r="Q31"/>
      <c r="R31"/>
      <c r="S31"/>
      <c r="T31"/>
      <c r="U31"/>
      <c r="V31"/>
      <c r="W31"/>
      <c r="AB31"/>
      <c r="AC31"/>
    </row>
    <row r="32" spans="1:32" ht="20.100000000000001" customHeight="1" x14ac:dyDescent="0.45">
      <c r="A32"/>
      <c r="B32" s="53" t="s">
        <v>83</v>
      </c>
      <c r="F32"/>
      <c r="G32"/>
      <c r="H32"/>
      <c r="I32"/>
      <c r="J32" s="52"/>
      <c r="K32" s="20"/>
      <c r="L32" s="20"/>
      <c r="O32"/>
      <c r="P32"/>
      <c r="Q32"/>
      <c r="R32"/>
      <c r="S32"/>
      <c r="T32"/>
      <c r="U32"/>
      <c r="V32"/>
      <c r="W32"/>
      <c r="AB32"/>
      <c r="AC32"/>
    </row>
    <row r="33" spans="1:29" ht="20.100000000000001" customHeight="1" x14ac:dyDescent="0.45">
      <c r="A33"/>
      <c r="B33" s="53" t="s">
        <v>84</v>
      </c>
      <c r="F33"/>
      <c r="G33"/>
      <c r="H33"/>
      <c r="I33"/>
      <c r="J33" s="52"/>
      <c r="K33" s="20"/>
      <c r="L33" s="20"/>
      <c r="AB33"/>
      <c r="AC33"/>
    </row>
    <row r="34" spans="1:29" ht="20.100000000000001" customHeight="1" x14ac:dyDescent="0.45">
      <c r="A34"/>
      <c r="F34"/>
      <c r="G34"/>
      <c r="H34"/>
      <c r="I34"/>
      <c r="J34" s="52"/>
      <c r="K34" s="20"/>
      <c r="L34" s="20"/>
      <c r="AB34"/>
      <c r="AC34"/>
    </row>
    <row r="35" spans="1:29" ht="20.100000000000001" customHeight="1" x14ac:dyDescent="0.45">
      <c r="A35"/>
      <c r="F35"/>
      <c r="G35"/>
      <c r="H35"/>
      <c r="I35"/>
      <c r="J35" s="52"/>
      <c r="K35" s="20"/>
      <c r="L35" s="20"/>
      <c r="AB35"/>
      <c r="AC35"/>
    </row>
    <row r="36" spans="1:29" ht="20.100000000000001" customHeight="1" x14ac:dyDescent="0.45">
      <c r="A36"/>
      <c r="K36" s="20"/>
      <c r="L36" s="20"/>
      <c r="AB36"/>
      <c r="AC36"/>
    </row>
    <row r="37" spans="1:29" ht="20.100000000000001" customHeight="1" x14ac:dyDescent="0.45">
      <c r="K37" s="20"/>
      <c r="L37" s="20"/>
      <c r="AB37"/>
      <c r="AC37"/>
    </row>
    <row r="38" spans="1:29" ht="20.100000000000001" customHeight="1" x14ac:dyDescent="0.45"/>
    <row r="39" spans="1:29" ht="20.100000000000001" customHeight="1" x14ac:dyDescent="0.45"/>
    <row r="40" spans="1:29" ht="20.100000000000001" customHeight="1" x14ac:dyDescent="0.45"/>
    <row r="41" spans="1:29" ht="20.100000000000001" customHeight="1" x14ac:dyDescent="0.45"/>
    <row r="42" spans="1:29" ht="20.100000000000001" customHeight="1" x14ac:dyDescent="0.45"/>
    <row r="43" spans="1:29" ht="20.100000000000001" customHeight="1" x14ac:dyDescent="0.45"/>
    <row r="44" spans="1:29" ht="20.100000000000001" customHeight="1" x14ac:dyDescent="0.45"/>
    <row r="45" spans="1:29" ht="20.100000000000001" customHeight="1" x14ac:dyDescent="0.45"/>
    <row r="46" spans="1:29" ht="20.100000000000001" customHeight="1" x14ac:dyDescent="0.45"/>
    <row r="47" spans="1:29" ht="20.100000000000001" customHeight="1" x14ac:dyDescent="0.45"/>
    <row r="48" spans="1:29" ht="20.100000000000001" customHeight="1" x14ac:dyDescent="0.45"/>
    <row r="49" ht="20.100000000000001" customHeight="1" x14ac:dyDescent="0.45"/>
    <row r="50" ht="20.100000000000001" customHeight="1" x14ac:dyDescent="0.45"/>
    <row r="51" ht="20.100000000000001" customHeight="1" x14ac:dyDescent="0.45"/>
    <row r="52" ht="20.100000000000001" customHeight="1" x14ac:dyDescent="0.45"/>
    <row r="53" ht="20.100000000000001" customHeight="1" x14ac:dyDescent="0.45"/>
    <row r="54" ht="20.100000000000001" customHeight="1" x14ac:dyDescent="0.45"/>
    <row r="55" ht="20.100000000000001" customHeight="1" x14ac:dyDescent="0.45"/>
    <row r="56" ht="20.100000000000001" customHeight="1" x14ac:dyDescent="0.45"/>
    <row r="57" ht="20.100000000000001" customHeight="1" x14ac:dyDescent="0.45"/>
    <row r="58" ht="20.100000000000001" customHeight="1" x14ac:dyDescent="0.45"/>
    <row r="59" ht="20.100000000000001" customHeight="1" x14ac:dyDescent="0.45"/>
    <row r="60" ht="20.100000000000001" customHeight="1" x14ac:dyDescent="0.45"/>
    <row r="61" ht="20.100000000000001" customHeight="1" x14ac:dyDescent="0.45"/>
    <row r="62" ht="20.100000000000001" customHeight="1" x14ac:dyDescent="0.45"/>
    <row r="63" ht="20.100000000000001" customHeight="1" x14ac:dyDescent="0.45"/>
    <row r="64" ht="20.100000000000001" customHeight="1" x14ac:dyDescent="0.45"/>
    <row r="65" ht="20.100000000000001" customHeight="1" x14ac:dyDescent="0.45"/>
    <row r="66" ht="20.100000000000001" customHeight="1" x14ac:dyDescent="0.45"/>
    <row r="67" ht="20.100000000000001" customHeight="1" x14ac:dyDescent="0.45"/>
    <row r="68" ht="20.100000000000001" customHeight="1" x14ac:dyDescent="0.45"/>
    <row r="69" ht="20.100000000000001" customHeight="1" x14ac:dyDescent="0.45"/>
    <row r="70" ht="20.100000000000001" customHeight="1" x14ac:dyDescent="0.45"/>
    <row r="71" ht="20.100000000000001" customHeight="1" x14ac:dyDescent="0.45"/>
    <row r="72" ht="20.100000000000001" customHeight="1" x14ac:dyDescent="0.45"/>
    <row r="73" ht="20.100000000000001" customHeight="1" x14ac:dyDescent="0.45"/>
    <row r="74" ht="20.100000000000001" customHeight="1" x14ac:dyDescent="0.45"/>
    <row r="75" ht="20.100000000000001" customHeight="1" x14ac:dyDescent="0.45"/>
    <row r="76" ht="20.100000000000001" customHeight="1" x14ac:dyDescent="0.45"/>
    <row r="77" ht="20.100000000000001" customHeight="1" x14ac:dyDescent="0.45"/>
    <row r="78" ht="20.100000000000001" customHeight="1" x14ac:dyDescent="0.45"/>
    <row r="79" ht="20.100000000000001" customHeight="1" x14ac:dyDescent="0.45"/>
    <row r="80" ht="20.100000000000001" customHeight="1" x14ac:dyDescent="0.45"/>
    <row r="81" ht="20.100000000000001" customHeight="1" x14ac:dyDescent="0.45"/>
    <row r="82" ht="20.100000000000001" customHeight="1" x14ac:dyDescent="0.45"/>
    <row r="83" ht="20.100000000000001" customHeight="1" x14ac:dyDescent="0.45"/>
    <row r="84" ht="20.100000000000001" customHeight="1" x14ac:dyDescent="0.45"/>
    <row r="85" ht="20.100000000000001" customHeight="1" x14ac:dyDescent="0.45"/>
    <row r="86" ht="20.100000000000001" customHeight="1" x14ac:dyDescent="0.45"/>
    <row r="87" ht="20.100000000000001" customHeight="1" x14ac:dyDescent="0.45"/>
    <row r="88" ht="20.100000000000001" customHeight="1" x14ac:dyDescent="0.45"/>
    <row r="89" ht="20.100000000000001" customHeight="1" x14ac:dyDescent="0.45"/>
    <row r="90" ht="20.100000000000001" customHeight="1" x14ac:dyDescent="0.45"/>
    <row r="91" ht="20.100000000000001" customHeight="1" x14ac:dyDescent="0.45"/>
    <row r="92" ht="20.100000000000001" customHeight="1" x14ac:dyDescent="0.45"/>
    <row r="93" ht="20.100000000000001" customHeight="1" x14ac:dyDescent="0.45"/>
    <row r="94" ht="20.100000000000001" customHeight="1" x14ac:dyDescent="0.45"/>
    <row r="95" ht="20.100000000000001" customHeight="1" x14ac:dyDescent="0.45"/>
    <row r="96" ht="20.100000000000001" customHeight="1" x14ac:dyDescent="0.45"/>
    <row r="97" ht="20.100000000000001" customHeight="1" x14ac:dyDescent="0.45"/>
    <row r="98" ht="20.100000000000001" customHeight="1" x14ac:dyDescent="0.45"/>
    <row r="99" ht="20.100000000000001" customHeight="1" x14ac:dyDescent="0.45"/>
    <row r="100" ht="20.100000000000001" customHeight="1" x14ac:dyDescent="0.45"/>
    <row r="101" ht="20.100000000000001" customHeight="1" x14ac:dyDescent="0.45"/>
    <row r="102" ht="20.100000000000001" customHeight="1" x14ac:dyDescent="0.45"/>
    <row r="103" ht="20.100000000000001" customHeight="1" x14ac:dyDescent="0.45"/>
    <row r="104" ht="20.100000000000001" customHeight="1" x14ac:dyDescent="0.45"/>
    <row r="105" ht="20.100000000000001" customHeight="1" x14ac:dyDescent="0.45"/>
    <row r="106" ht="20.100000000000001" customHeight="1" x14ac:dyDescent="0.45"/>
    <row r="107" ht="20.100000000000001" customHeight="1" x14ac:dyDescent="0.45"/>
    <row r="108" ht="20.100000000000001" customHeight="1" x14ac:dyDescent="0.45"/>
    <row r="109" ht="20.100000000000001" customHeight="1" x14ac:dyDescent="0.45"/>
    <row r="110" ht="20.100000000000001" customHeight="1" x14ac:dyDescent="0.45"/>
    <row r="111" ht="20.100000000000001" customHeight="1" x14ac:dyDescent="0.45"/>
    <row r="112" ht="20.100000000000001" customHeight="1" x14ac:dyDescent="0.45"/>
    <row r="113" ht="20.100000000000001" customHeight="1" x14ac:dyDescent="0.45"/>
    <row r="114" ht="20.100000000000001" customHeight="1" x14ac:dyDescent="0.45"/>
    <row r="115" ht="20.100000000000001" customHeight="1" x14ac:dyDescent="0.45"/>
    <row r="116" ht="20.100000000000001" customHeight="1" x14ac:dyDescent="0.45"/>
    <row r="117" ht="20.100000000000001" customHeight="1" x14ac:dyDescent="0.45"/>
    <row r="118" ht="20.100000000000001" customHeight="1" x14ac:dyDescent="0.45"/>
    <row r="119" ht="20.100000000000001" customHeight="1" x14ac:dyDescent="0.45"/>
    <row r="120" ht="20.100000000000001" customHeight="1" x14ac:dyDescent="0.45"/>
    <row r="121" ht="20.100000000000001" customHeight="1" x14ac:dyDescent="0.45"/>
    <row r="122" ht="20.100000000000001" customHeight="1" x14ac:dyDescent="0.45"/>
    <row r="123" ht="20.100000000000001" customHeight="1" x14ac:dyDescent="0.45"/>
    <row r="124" ht="20.100000000000001" customHeight="1" x14ac:dyDescent="0.45"/>
    <row r="125" ht="20.100000000000001" customHeight="1" x14ac:dyDescent="0.45"/>
    <row r="126" ht="20.100000000000001" customHeight="1" x14ac:dyDescent="0.45"/>
    <row r="127" ht="20.100000000000001" customHeight="1" x14ac:dyDescent="0.45"/>
    <row r="128" ht="20.100000000000001" customHeight="1" x14ac:dyDescent="0.45"/>
    <row r="129" ht="20.100000000000001" customHeight="1" x14ac:dyDescent="0.45"/>
    <row r="130" ht="20.100000000000001" customHeight="1" x14ac:dyDescent="0.45"/>
    <row r="131" ht="20.100000000000001" customHeight="1" x14ac:dyDescent="0.45"/>
    <row r="132" ht="20.100000000000001" customHeight="1" x14ac:dyDescent="0.45"/>
    <row r="133" ht="20.100000000000001" customHeight="1" x14ac:dyDescent="0.45"/>
    <row r="134" ht="20.100000000000001" customHeight="1" x14ac:dyDescent="0.45"/>
    <row r="135" ht="20.100000000000001" customHeight="1" x14ac:dyDescent="0.45"/>
    <row r="136" ht="20.100000000000001" customHeight="1" x14ac:dyDescent="0.45"/>
    <row r="137" ht="20.100000000000001" customHeight="1" x14ac:dyDescent="0.45"/>
    <row r="138" ht="20.100000000000001" customHeight="1" x14ac:dyDescent="0.45"/>
    <row r="139" ht="20.100000000000001" customHeight="1" x14ac:dyDescent="0.45"/>
    <row r="140" ht="20.100000000000001" customHeight="1" x14ac:dyDescent="0.45"/>
    <row r="141" ht="20.100000000000001" customHeight="1" x14ac:dyDescent="0.45"/>
    <row r="142" ht="20.100000000000001" customHeight="1" x14ac:dyDescent="0.45"/>
    <row r="143" ht="20.100000000000001" customHeight="1" x14ac:dyDescent="0.45"/>
    <row r="144" ht="20.100000000000001" customHeight="1" x14ac:dyDescent="0.45"/>
    <row r="145" ht="20.100000000000001" customHeight="1" x14ac:dyDescent="0.45"/>
    <row r="146" ht="20.100000000000001" customHeight="1" x14ac:dyDescent="0.45"/>
    <row r="147" ht="20.100000000000001" customHeight="1" x14ac:dyDescent="0.45"/>
    <row r="148" ht="20.100000000000001" customHeight="1" x14ac:dyDescent="0.45"/>
    <row r="149" ht="20.100000000000001" customHeight="1" x14ac:dyDescent="0.45"/>
    <row r="150" ht="20.100000000000001" customHeight="1" x14ac:dyDescent="0.45"/>
    <row r="151" ht="20.100000000000001" customHeight="1" x14ac:dyDescent="0.45"/>
    <row r="152" ht="20.100000000000001" customHeight="1" x14ac:dyDescent="0.45"/>
    <row r="153" ht="20.100000000000001" customHeight="1" x14ac:dyDescent="0.45"/>
    <row r="154" ht="20.100000000000001" customHeight="1" x14ac:dyDescent="0.45"/>
    <row r="155" ht="20.100000000000001" customHeight="1" x14ac:dyDescent="0.45"/>
    <row r="156" ht="20.100000000000001" customHeight="1" x14ac:dyDescent="0.45"/>
    <row r="157" ht="20.100000000000001" customHeight="1" x14ac:dyDescent="0.45"/>
    <row r="158" ht="20.100000000000001" customHeight="1" x14ac:dyDescent="0.45"/>
    <row r="159" ht="20.100000000000001" customHeight="1" x14ac:dyDescent="0.45"/>
    <row r="160" ht="20.100000000000001" customHeight="1" x14ac:dyDescent="0.45"/>
    <row r="161" ht="20.100000000000001" customHeight="1" x14ac:dyDescent="0.45"/>
    <row r="162" ht="20.100000000000001" customHeight="1" x14ac:dyDescent="0.45"/>
    <row r="163" ht="20.100000000000001" customHeight="1" x14ac:dyDescent="0.45"/>
    <row r="164" ht="20.100000000000001" customHeight="1" x14ac:dyDescent="0.45"/>
    <row r="165" ht="20.100000000000001" customHeight="1" x14ac:dyDescent="0.45"/>
    <row r="166" ht="20.100000000000001" customHeight="1" x14ac:dyDescent="0.45"/>
    <row r="167" ht="20.100000000000001" customHeight="1" x14ac:dyDescent="0.45"/>
    <row r="168" ht="20.100000000000001" customHeight="1" x14ac:dyDescent="0.45"/>
    <row r="169" ht="20.100000000000001" customHeight="1" x14ac:dyDescent="0.45"/>
    <row r="170" ht="20.100000000000001" customHeight="1" x14ac:dyDescent="0.45"/>
    <row r="171" ht="20.100000000000001" customHeight="1" x14ac:dyDescent="0.45"/>
    <row r="172" ht="20.100000000000001" customHeight="1" x14ac:dyDescent="0.45"/>
    <row r="173" ht="20.100000000000001" customHeight="1" x14ac:dyDescent="0.45"/>
    <row r="174" ht="20.100000000000001" customHeight="1" x14ac:dyDescent="0.45"/>
    <row r="175" ht="20.100000000000001" customHeight="1" x14ac:dyDescent="0.45"/>
    <row r="176" ht="20.100000000000001" customHeight="1" x14ac:dyDescent="0.45"/>
    <row r="177" ht="20.100000000000001" customHeight="1" x14ac:dyDescent="0.45"/>
    <row r="178" ht="20.100000000000001" customHeight="1" x14ac:dyDescent="0.45"/>
    <row r="179" ht="20.100000000000001" customHeight="1" x14ac:dyDescent="0.45"/>
    <row r="180" ht="20.100000000000001" customHeight="1" x14ac:dyDescent="0.45"/>
    <row r="181" ht="20.100000000000001" customHeight="1" x14ac:dyDescent="0.45"/>
    <row r="182" ht="20.100000000000001" customHeight="1" x14ac:dyDescent="0.45"/>
    <row r="183" ht="20.100000000000001" customHeight="1" x14ac:dyDescent="0.45"/>
    <row r="184" ht="20.100000000000001" customHeight="1" x14ac:dyDescent="0.45"/>
    <row r="185" ht="20.100000000000001" customHeight="1" x14ac:dyDescent="0.45"/>
    <row r="186" ht="20.100000000000001" customHeight="1" x14ac:dyDescent="0.45"/>
    <row r="187" ht="20.100000000000001" customHeight="1" x14ac:dyDescent="0.45"/>
    <row r="188" ht="20.100000000000001" customHeight="1" x14ac:dyDescent="0.45"/>
    <row r="189" ht="20.100000000000001" customHeight="1" x14ac:dyDescent="0.45"/>
    <row r="190" ht="20.100000000000001" customHeight="1" x14ac:dyDescent="0.45"/>
    <row r="191" ht="20.100000000000001" customHeight="1" x14ac:dyDescent="0.45"/>
    <row r="192" ht="20.100000000000001" customHeight="1" x14ac:dyDescent="0.45"/>
    <row r="193" ht="20.100000000000001" customHeight="1" x14ac:dyDescent="0.45"/>
    <row r="194" ht="20.100000000000001" customHeight="1" x14ac:dyDescent="0.45"/>
    <row r="195" ht="20.100000000000001" customHeight="1" x14ac:dyDescent="0.45"/>
    <row r="196" ht="20.100000000000001" customHeight="1" x14ac:dyDescent="0.45"/>
    <row r="197" ht="20.100000000000001" customHeight="1" x14ac:dyDescent="0.45"/>
    <row r="198" ht="20.100000000000001" customHeight="1" x14ac:dyDescent="0.45"/>
    <row r="199" ht="20.100000000000001" customHeight="1" x14ac:dyDescent="0.45"/>
    <row r="200" ht="20.100000000000001" customHeight="1" x14ac:dyDescent="0.45"/>
    <row r="201" ht="20.100000000000001" customHeight="1" x14ac:dyDescent="0.45"/>
    <row r="202" ht="20.100000000000001" customHeight="1" x14ac:dyDescent="0.45"/>
    <row r="203" ht="20.100000000000001" customHeight="1" x14ac:dyDescent="0.45"/>
    <row r="204" ht="20.100000000000001" customHeight="1" x14ac:dyDescent="0.45"/>
    <row r="205" ht="20.100000000000001" customHeight="1" x14ac:dyDescent="0.45"/>
    <row r="206" ht="20.100000000000001" customHeight="1" x14ac:dyDescent="0.45"/>
    <row r="207" ht="20.100000000000001" customHeight="1" x14ac:dyDescent="0.45"/>
    <row r="208" ht="20.100000000000001" customHeight="1" x14ac:dyDescent="0.45"/>
    <row r="209" ht="20.100000000000001" customHeight="1" x14ac:dyDescent="0.45"/>
    <row r="210" ht="20.100000000000001" customHeight="1" x14ac:dyDescent="0.45"/>
  </sheetData>
  <sheetProtection algorithmName="SHA-512" hashValue="hfI7eTkp1Gyo8Dq4fpgY2rscJwyDmrdXshPk28HrgU6Ki8OUN1crTvrZ6C2tIKzxE+40yhH45ih5EkYOLwaorw==" saltValue="KHs7i+Uox65Cw6Xc7jJNhw==" spinCount="100000" sheet="1" objects="1" scenarios="1"/>
  <phoneticPr fontId="3"/>
  <dataValidations count="1">
    <dataValidation errorStyle="information" allowBlank="1" showInputMessage="1" showErrorMessage="1" sqref="B12:B33" xr:uid="{8BA14265-C50C-495F-940C-0FEFF58B2FD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介護テクノロジーR7調査票</vt:lpstr>
      <vt:lpstr>集計（管理用）</vt:lpstr>
      <vt:lpstr>介護テクノロジーR7調査票!Print_Area</vt:lpstr>
      <vt:lpstr>'集計（管理用）'!Print_Area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山口 栄理香</cp:lastModifiedBy>
  <cp:lastPrinted>2024-08-20T06:38:45Z</cp:lastPrinted>
  <dcterms:created xsi:type="dcterms:W3CDTF">2020-07-21T05:28:28Z</dcterms:created>
  <dcterms:modified xsi:type="dcterms:W3CDTF">2024-08-22T04:42:42Z</dcterms:modified>
</cp:coreProperties>
</file>