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8.26科学館\HP\"/>
    </mc:Choice>
  </mc:AlternateContent>
  <xr:revisionPtr revIDLastSave="0" documentId="13_ncr:1_{EC1FDE10-EDAD-4969-9031-5D9B27205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金額算定書" sheetId="10" r:id="rId1"/>
  </sheets>
  <definedNames>
    <definedName name="_xlnm.Print_Area" localSheetId="0">入札金額算定書!$A$1:$P$31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0" l="1"/>
  <c r="M12" i="10"/>
  <c r="M13" i="10"/>
  <c r="M14" i="10"/>
  <c r="M15" i="10"/>
  <c r="M16" i="10"/>
  <c r="M17" i="10"/>
  <c r="M18" i="10"/>
  <c r="M19" i="10"/>
  <c r="M20" i="10"/>
  <c r="M21" i="10"/>
  <c r="M10" i="10"/>
  <c r="J11" i="10"/>
  <c r="J12" i="10"/>
  <c r="J13" i="10"/>
  <c r="J14" i="10"/>
  <c r="J15" i="10"/>
  <c r="J16" i="10"/>
  <c r="J17" i="10"/>
  <c r="J18" i="10"/>
  <c r="J19" i="10"/>
  <c r="J20" i="10"/>
  <c r="J21" i="10"/>
  <c r="J10" i="10"/>
  <c r="G10" i="10"/>
  <c r="N10" i="10" l="1"/>
  <c r="O10" i="10" s="1"/>
  <c r="N19" i="10"/>
  <c r="N15" i="10"/>
  <c r="N11" i="10"/>
  <c r="N21" i="10"/>
  <c r="N17" i="10"/>
  <c r="N13" i="10"/>
  <c r="N16" i="10"/>
  <c r="N20" i="10"/>
  <c r="N12" i="10"/>
  <c r="N18" i="10"/>
  <c r="N14" i="10"/>
  <c r="K22" i="10" l="1"/>
  <c r="H22" i="10"/>
  <c r="D11" i="10"/>
  <c r="G11" i="10" s="1"/>
  <c r="O11" i="10" l="1"/>
  <c r="D12" i="10"/>
  <c r="G12" i="10" s="1"/>
  <c r="O12" i="10" l="1"/>
  <c r="D13" i="10"/>
  <c r="G13" i="10" s="1"/>
  <c r="O13" i="10" l="1"/>
  <c r="D14" i="10"/>
  <c r="G14" i="10" s="1"/>
  <c r="O14" i="10" l="1"/>
  <c r="D15" i="10"/>
  <c r="G15" i="10" s="1"/>
  <c r="O15" i="10" l="1"/>
  <c r="D16" i="10"/>
  <c r="G16" i="10" s="1"/>
  <c r="O16" i="10" l="1"/>
  <c r="D17" i="10"/>
  <c r="G17" i="10" s="1"/>
  <c r="O17" i="10" l="1"/>
  <c r="D18" i="10"/>
  <c r="G18" i="10" s="1"/>
  <c r="O18" i="10" l="1"/>
  <c r="D19" i="10"/>
  <c r="G19" i="10" s="1"/>
  <c r="O19" i="10" l="1"/>
  <c r="D20" i="10"/>
  <c r="G20" i="10" s="1"/>
  <c r="O20" i="10" l="1"/>
  <c r="D21" i="10"/>
  <c r="G21" i="10" s="1"/>
  <c r="O21" i="10" l="1"/>
  <c r="O22" i="10" s="1"/>
  <c r="O24" i="10" s="1"/>
</calcChain>
</file>

<file path=xl/sharedStrings.xml><?xml version="1.0" encoding="utf-8"?>
<sst xmlns="http://schemas.openxmlformats.org/spreadsheetml/2006/main" count="45" uniqueCount="39">
  <si>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</si>
  <si>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</si>
  <si>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</si>
  <si>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</si>
  <si>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</si>
  <si>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</si>
  <si>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</si>
  <si>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</si>
  <si>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</si>
  <si>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</si>
  <si>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</si>
  <si>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</si>
  <si>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</si>
  <si>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</si>
  <si>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</si>
  <si>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</si>
  <si>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</si>
  <si>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</si>
  <si>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</si>
  <si>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</si>
  <si>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</si>
  <si>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</si>
  <si>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</si>
  <si>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</si>
  <si>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様式第5</t>
    <rPh sb="0" eb="2">
      <t>ヨウシキ</t>
    </rPh>
    <rPh sb="2" eb="3">
      <t>ダイ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</si>
  <si>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</si>
  <si>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</si>
  <si>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</si>
  <si>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</si>
  <si>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</si>
  <si>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</si>
  <si>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</si>
  <si>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</si>
  <si>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</si>
  <si>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岐阜市科学館</t>
    <rPh sb="0" eb="3">
      <t>ギフシ</t>
    </rPh>
    <rPh sb="3" eb="6">
      <t>カガクカン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</si>
  <si>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</si>
  <si>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t>R6</t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</si>
  <si>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テイ</t>
    </rPh>
    <rPh sb="12" eb="13">
      <t>ショ</t>
    </rPh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</si>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</sst>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&quot;円&quot;"/>
    <numFmt numFmtId="177" formatCode="0.00_ "/>
    <numFmt numFmtId="178" formatCode="#,##0.00_ ;[Red]\-#,##0.0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0" fontId="8" fillId="2" borderId="38" xfId="12" applyNumberFormat="1" applyFont="1" applyFill="1" applyBorder="1" applyAlignment="1" applyProtection="1">
      <alignment horizontal="right"/>
      <protection locked="0"/>
    </xf>
    <xf numFmtId="0" fontId="8" fillId="2" borderId="39" xfId="12" applyNumberFormat="1" applyFont="1" applyFill="1" applyBorder="1" applyAlignment="1" applyProtection="1">
      <alignment horizontal="right"/>
      <protection locked="0"/>
    </xf>
    <xf numFmtId="0" fontId="8" fillId="2" borderId="35" xfId="12" applyNumberFormat="1" applyFont="1" applyFill="1" applyBorder="1" applyAlignment="1" applyProtection="1">
      <alignment horizontal="right"/>
      <protection locked="0"/>
    </xf>
    <xf numFmtId="0" fontId="9" fillId="2" borderId="0" xfId="10" applyFont="1" applyFill="1" applyAlignment="1" applyProtection="1">
      <alignment horizontal="center" vertical="center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0" fontId="0" fillId="2" borderId="1" xfId="10" applyFont="1" applyFill="1" applyBorder="1" applyAlignment="1" applyProtection="1">
      <alignment horizontal="center" vertical="center"/>
    </xf>
    <xf numFmtId="178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178" fontId="8" fillId="2" borderId="23" xfId="13" applyNumberFormat="1" applyFont="1" applyFill="1" applyBorder="1" applyAlignment="1" applyProtection="1">
      <alignment horizontal="right" shrinkToFit="1"/>
    </xf>
    <xf numFmtId="0" fontId="10" fillId="2" borderId="0" xfId="6" applyFont="1" applyFill="1" applyAlignment="1" applyProtection="1">
      <alignment horizontal="left"/>
    </xf>
    <xf numFmtId="0" fontId="9" fillId="2" borderId="0" xfId="10" applyFont="1" applyFill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0" fillId="2" borderId="41" xfId="10" applyFont="1" applyFill="1" applyBorder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O31"/>
  <sheetViews>
    <sheetView showGridLines="0" showZeros="0" tabSelected="1" view="pageBreakPreview" topLeftCell="A8" zoomScale="85" zoomScaleNormal="75" zoomScaleSheetLayoutView="85" workbookViewId="0">
      <selection activeCell="L13" sqref="L13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4.75" style="5" customWidth="1"/>
    <col min="8" max="8" width="11.875" style="5" customWidth="1"/>
    <col min="9" max="9" width="12.5" style="5" customWidth="1"/>
    <col min="10" max="10" width="14.625" style="5" customWidth="1"/>
    <col min="11" max="11" width="13.625" style="5" customWidth="1"/>
    <col min="12" max="12" width="11.625" style="5" customWidth="1"/>
    <col min="13" max="13" width="13.87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20.100000000000001" customHeight="1" x14ac:dyDescent="0.15">
      <c r="K1" s="51"/>
    </row>
    <row r="2" spans="2:15" ht="14.25" x14ac:dyDescent="0.15">
      <c r="B2" s="29" t="s">
        <v>24</v>
      </c>
    </row>
    <row r="3" spans="2:15" ht="14.25" customHeight="1" x14ac:dyDescent="0.15">
      <c r="B3" s="4"/>
      <c r="G3" s="63" t="s">
        <v>37</v>
      </c>
      <c r="H3" s="63"/>
      <c r="I3" s="63"/>
      <c r="J3" s="63"/>
      <c r="K3" s="63"/>
      <c r="L3" s="63"/>
      <c r="M3" s="63"/>
      <c r="N3" s="63"/>
    </row>
    <row r="4" spans="2:15" ht="17.25" customHeight="1" x14ac:dyDescent="0.2">
      <c r="B4" s="2"/>
      <c r="C4" s="6"/>
      <c r="D4" s="6"/>
      <c r="E4" s="6"/>
      <c r="G4" s="63"/>
      <c r="H4" s="63"/>
      <c r="I4" s="63"/>
      <c r="J4" s="63"/>
      <c r="K4" s="63"/>
      <c r="L4" s="63"/>
      <c r="M4" s="63"/>
      <c r="N4" s="63"/>
    </row>
    <row r="5" spans="2:15" ht="17.25" x14ac:dyDescent="0.2">
      <c r="B5" s="62" t="s">
        <v>34</v>
      </c>
      <c r="C5" s="6"/>
      <c r="D5" s="6"/>
      <c r="E5" s="6"/>
    </row>
    <row r="6" spans="2:15" ht="27" customHeight="1" x14ac:dyDescent="0.15">
      <c r="B6" s="69" t="s">
        <v>0</v>
      </c>
      <c r="C6" s="70"/>
      <c r="D6" s="72" t="s">
        <v>1</v>
      </c>
      <c r="E6" s="72"/>
      <c r="F6" s="72"/>
      <c r="G6" s="73"/>
      <c r="H6" s="90" t="s">
        <v>2</v>
      </c>
      <c r="I6" s="91"/>
      <c r="J6" s="91"/>
      <c r="K6" s="91"/>
      <c r="L6" s="91"/>
      <c r="M6" s="91"/>
      <c r="N6" s="92"/>
      <c r="O6" s="74" t="s">
        <v>23</v>
      </c>
    </row>
    <row r="7" spans="2:15" ht="25.5" customHeight="1" x14ac:dyDescent="0.15">
      <c r="B7" s="71"/>
      <c r="C7" s="70"/>
      <c r="D7" s="82" t="s">
        <v>13</v>
      </c>
      <c r="E7" s="77" t="s">
        <v>12</v>
      </c>
      <c r="F7" s="77" t="s">
        <v>15</v>
      </c>
      <c r="G7" s="82" t="s">
        <v>14</v>
      </c>
      <c r="H7" s="86" t="s">
        <v>16</v>
      </c>
      <c r="I7" s="87"/>
      <c r="J7" s="72"/>
      <c r="K7" s="85" t="s">
        <v>11</v>
      </c>
      <c r="L7" s="85"/>
      <c r="M7" s="72"/>
      <c r="N7" s="88" t="s">
        <v>22</v>
      </c>
      <c r="O7" s="75"/>
    </row>
    <row r="8" spans="2:15" ht="54" customHeight="1" x14ac:dyDescent="0.15">
      <c r="B8" s="71"/>
      <c r="C8" s="70"/>
      <c r="D8" s="83"/>
      <c r="E8" s="78"/>
      <c r="F8" s="84"/>
      <c r="G8" s="83"/>
      <c r="H8" s="24" t="s">
        <v>17</v>
      </c>
      <c r="I8" s="25" t="s">
        <v>18</v>
      </c>
      <c r="J8" s="26" t="s">
        <v>19</v>
      </c>
      <c r="K8" s="26" t="s">
        <v>20</v>
      </c>
      <c r="L8" s="25" t="s">
        <v>18</v>
      </c>
      <c r="M8" s="26" t="s">
        <v>21</v>
      </c>
      <c r="N8" s="89"/>
      <c r="O8" s="76"/>
    </row>
    <row r="9" spans="2:15" ht="21" customHeight="1" thickBot="1" x14ac:dyDescent="0.2">
      <c r="B9" s="7" t="s">
        <v>3</v>
      </c>
      <c r="C9" s="8" t="s">
        <v>4</v>
      </c>
      <c r="D9" s="9" t="s">
        <v>8</v>
      </c>
      <c r="E9" s="34"/>
      <c r="F9" s="21"/>
      <c r="G9" s="9" t="s">
        <v>5</v>
      </c>
      <c r="H9" s="27" t="s">
        <v>9</v>
      </c>
      <c r="I9" s="38"/>
      <c r="J9" s="28" t="s">
        <v>5</v>
      </c>
      <c r="K9" s="28" t="s">
        <v>9</v>
      </c>
      <c r="L9" s="42"/>
      <c r="M9" s="28" t="s">
        <v>5</v>
      </c>
      <c r="N9" s="10" t="s">
        <v>5</v>
      </c>
      <c r="O9" s="11" t="s">
        <v>5</v>
      </c>
    </row>
    <row r="10" spans="2:15" ht="20.100000000000001" customHeight="1" thickTop="1" x14ac:dyDescent="0.2">
      <c r="B10" s="56" t="s">
        <v>36</v>
      </c>
      <c r="C10" s="12">
        <v>12</v>
      </c>
      <c r="D10" s="13">
        <v>200</v>
      </c>
      <c r="E10" s="58"/>
      <c r="F10" s="79" t="s">
        <v>10</v>
      </c>
      <c r="G10" s="57">
        <f>ROUNDDOWN(D10*$E10*0.85,2)</f>
        <v>0</v>
      </c>
      <c r="H10" s="36">
        <v>15200</v>
      </c>
      <c r="I10" s="52"/>
      <c r="J10" s="61">
        <f>ROUNDDOWN(H10*$I10,2)</f>
        <v>0</v>
      </c>
      <c r="K10" s="40">
        <v>7800</v>
      </c>
      <c r="L10" s="48"/>
      <c r="M10" s="61">
        <f>ROUNDDOWN(K10*$L10,2)</f>
        <v>0</v>
      </c>
      <c r="N10" s="57">
        <f>SUM(J10,M10)</f>
        <v>0</v>
      </c>
      <c r="O10" s="22">
        <f>INT(G10+N10)</f>
        <v>0</v>
      </c>
    </row>
    <row r="11" spans="2:15" ht="20.100000000000001" customHeight="1" x14ac:dyDescent="0.2">
      <c r="B11" s="64" t="s">
        <v>38</v>
      </c>
      <c r="C11" s="12">
        <v>1</v>
      </c>
      <c r="D11" s="13">
        <f t="shared" ref="D11:D21" si="0">D10</f>
        <v>200</v>
      </c>
      <c r="E11" s="59"/>
      <c r="F11" s="80"/>
      <c r="G11" s="57">
        <f t="shared" ref="G11:G21" si="1">ROUNDDOWN(D11*$E11*0.85,2)</f>
        <v>0</v>
      </c>
      <c r="H11" s="36">
        <v>15200</v>
      </c>
      <c r="I11" s="53"/>
      <c r="J11" s="61">
        <f t="shared" ref="J11:J21" si="2">ROUNDDOWN(H11*$I11,2)</f>
        <v>0</v>
      </c>
      <c r="K11" s="40">
        <v>9100</v>
      </c>
      <c r="L11" s="49"/>
      <c r="M11" s="61">
        <f t="shared" ref="M11:M21" si="3">ROUNDDOWN(K11*$L11,2)</f>
        <v>0</v>
      </c>
      <c r="N11" s="57">
        <f t="shared" ref="N11:N21" si="4">SUM(J11,M11)</f>
        <v>0</v>
      </c>
      <c r="O11" s="22">
        <f t="shared" ref="O11:O21" si="5">INT(G11+N11)</f>
        <v>0</v>
      </c>
    </row>
    <row r="12" spans="2:15" ht="20.100000000000001" customHeight="1" x14ac:dyDescent="0.2">
      <c r="B12" s="65"/>
      <c r="C12" s="12">
        <v>2</v>
      </c>
      <c r="D12" s="13">
        <f t="shared" si="0"/>
        <v>200</v>
      </c>
      <c r="E12" s="59"/>
      <c r="F12" s="80"/>
      <c r="G12" s="57">
        <f t="shared" si="1"/>
        <v>0</v>
      </c>
      <c r="H12" s="36">
        <v>15200</v>
      </c>
      <c r="I12" s="53"/>
      <c r="J12" s="61">
        <f t="shared" si="2"/>
        <v>0</v>
      </c>
      <c r="K12" s="40">
        <v>8100</v>
      </c>
      <c r="L12" s="49"/>
      <c r="M12" s="61">
        <f t="shared" si="3"/>
        <v>0</v>
      </c>
      <c r="N12" s="57">
        <f t="shared" si="4"/>
        <v>0</v>
      </c>
      <c r="O12" s="22">
        <f t="shared" si="5"/>
        <v>0</v>
      </c>
    </row>
    <row r="13" spans="2:15" ht="20.100000000000001" customHeight="1" x14ac:dyDescent="0.2">
      <c r="B13" s="65"/>
      <c r="C13" s="12">
        <v>3</v>
      </c>
      <c r="D13" s="13">
        <f t="shared" si="0"/>
        <v>200</v>
      </c>
      <c r="E13" s="59"/>
      <c r="F13" s="80"/>
      <c r="G13" s="57">
        <f t="shared" si="1"/>
        <v>0</v>
      </c>
      <c r="H13" s="36">
        <v>13900</v>
      </c>
      <c r="I13" s="53"/>
      <c r="J13" s="61">
        <f t="shared" si="2"/>
        <v>0</v>
      </c>
      <c r="K13" s="40">
        <v>9400</v>
      </c>
      <c r="L13" s="49"/>
      <c r="M13" s="61">
        <f t="shared" si="3"/>
        <v>0</v>
      </c>
      <c r="N13" s="57">
        <f t="shared" si="4"/>
        <v>0</v>
      </c>
      <c r="O13" s="22">
        <f t="shared" si="5"/>
        <v>0</v>
      </c>
    </row>
    <row r="14" spans="2:15" ht="20.100000000000001" customHeight="1" x14ac:dyDescent="0.2">
      <c r="B14" s="65"/>
      <c r="C14" s="12">
        <v>4</v>
      </c>
      <c r="D14" s="13">
        <f t="shared" si="0"/>
        <v>200</v>
      </c>
      <c r="E14" s="59"/>
      <c r="F14" s="80"/>
      <c r="G14" s="57">
        <f t="shared" si="1"/>
        <v>0</v>
      </c>
      <c r="H14" s="36">
        <v>11300</v>
      </c>
      <c r="I14" s="53"/>
      <c r="J14" s="61">
        <f t="shared" si="2"/>
        <v>0</v>
      </c>
      <c r="K14" s="40">
        <v>7100</v>
      </c>
      <c r="L14" s="49"/>
      <c r="M14" s="61">
        <f t="shared" si="3"/>
        <v>0</v>
      </c>
      <c r="N14" s="57">
        <f t="shared" si="4"/>
        <v>0</v>
      </c>
      <c r="O14" s="22">
        <f t="shared" si="5"/>
        <v>0</v>
      </c>
    </row>
    <row r="15" spans="2:15" ht="20.100000000000001" customHeight="1" x14ac:dyDescent="0.2">
      <c r="B15" s="65"/>
      <c r="C15" s="12">
        <v>5</v>
      </c>
      <c r="D15" s="14">
        <f t="shared" si="0"/>
        <v>200</v>
      </c>
      <c r="E15" s="59"/>
      <c r="F15" s="80"/>
      <c r="G15" s="57">
        <f t="shared" si="1"/>
        <v>0</v>
      </c>
      <c r="H15" s="37">
        <v>12400</v>
      </c>
      <c r="I15" s="53"/>
      <c r="J15" s="61">
        <f t="shared" si="2"/>
        <v>0</v>
      </c>
      <c r="K15" s="41">
        <v>10000</v>
      </c>
      <c r="L15" s="49"/>
      <c r="M15" s="61">
        <f t="shared" si="3"/>
        <v>0</v>
      </c>
      <c r="N15" s="57">
        <f t="shared" si="4"/>
        <v>0</v>
      </c>
      <c r="O15" s="22">
        <f t="shared" si="5"/>
        <v>0</v>
      </c>
    </row>
    <row r="16" spans="2:15" ht="20.100000000000001" customHeight="1" x14ac:dyDescent="0.2">
      <c r="B16" s="65"/>
      <c r="C16" s="12">
        <v>6</v>
      </c>
      <c r="D16" s="14">
        <f t="shared" si="0"/>
        <v>200</v>
      </c>
      <c r="E16" s="59"/>
      <c r="F16" s="80"/>
      <c r="G16" s="57">
        <f t="shared" si="1"/>
        <v>0</v>
      </c>
      <c r="H16" s="37">
        <v>20200</v>
      </c>
      <c r="I16" s="53"/>
      <c r="J16" s="61">
        <f t="shared" si="2"/>
        <v>0</v>
      </c>
      <c r="K16" s="41">
        <v>9500</v>
      </c>
      <c r="L16" s="49"/>
      <c r="M16" s="61">
        <f t="shared" si="3"/>
        <v>0</v>
      </c>
      <c r="N16" s="57">
        <f t="shared" si="4"/>
        <v>0</v>
      </c>
      <c r="O16" s="22">
        <f t="shared" si="5"/>
        <v>0</v>
      </c>
    </row>
    <row r="17" spans="1:15" ht="20.100000000000001" customHeight="1" x14ac:dyDescent="0.2">
      <c r="B17" s="65"/>
      <c r="C17" s="12">
        <v>7</v>
      </c>
      <c r="D17" s="14">
        <f t="shared" si="0"/>
        <v>200</v>
      </c>
      <c r="E17" s="59"/>
      <c r="F17" s="80"/>
      <c r="G17" s="57">
        <f t="shared" si="1"/>
        <v>0</v>
      </c>
      <c r="H17" s="37">
        <v>30800</v>
      </c>
      <c r="I17" s="54"/>
      <c r="J17" s="61">
        <f t="shared" si="2"/>
        <v>0</v>
      </c>
      <c r="K17" s="41">
        <v>16700</v>
      </c>
      <c r="L17" s="49"/>
      <c r="M17" s="61">
        <f t="shared" si="3"/>
        <v>0</v>
      </c>
      <c r="N17" s="57">
        <f t="shared" si="4"/>
        <v>0</v>
      </c>
      <c r="O17" s="22">
        <f t="shared" si="5"/>
        <v>0</v>
      </c>
    </row>
    <row r="18" spans="1:15" ht="20.100000000000001" customHeight="1" x14ac:dyDescent="0.2">
      <c r="B18" s="65"/>
      <c r="C18" s="12">
        <v>8</v>
      </c>
      <c r="D18" s="14">
        <f t="shared" si="0"/>
        <v>200</v>
      </c>
      <c r="E18" s="59"/>
      <c r="F18" s="80"/>
      <c r="G18" s="57">
        <f t="shared" si="1"/>
        <v>0</v>
      </c>
      <c r="H18" s="37">
        <v>37000</v>
      </c>
      <c r="I18" s="54"/>
      <c r="J18" s="61">
        <f t="shared" si="2"/>
        <v>0</v>
      </c>
      <c r="K18" s="41">
        <v>15400</v>
      </c>
      <c r="L18" s="49"/>
      <c r="M18" s="61">
        <f t="shared" si="3"/>
        <v>0</v>
      </c>
      <c r="N18" s="57">
        <f t="shared" si="4"/>
        <v>0</v>
      </c>
      <c r="O18" s="22">
        <f t="shared" si="5"/>
        <v>0</v>
      </c>
    </row>
    <row r="19" spans="1:15" ht="20.100000000000001" customHeight="1" x14ac:dyDescent="0.2">
      <c r="B19" s="65"/>
      <c r="C19" s="12">
        <v>9</v>
      </c>
      <c r="D19" s="13">
        <f t="shared" si="0"/>
        <v>200</v>
      </c>
      <c r="E19" s="59"/>
      <c r="F19" s="80"/>
      <c r="G19" s="57">
        <f t="shared" si="1"/>
        <v>0</v>
      </c>
      <c r="H19" s="36">
        <v>23600</v>
      </c>
      <c r="I19" s="54"/>
      <c r="J19" s="61">
        <f t="shared" si="2"/>
        <v>0</v>
      </c>
      <c r="K19" s="40">
        <v>14900</v>
      </c>
      <c r="L19" s="49"/>
      <c r="M19" s="61">
        <f t="shared" si="3"/>
        <v>0</v>
      </c>
      <c r="N19" s="57">
        <f t="shared" si="4"/>
        <v>0</v>
      </c>
      <c r="O19" s="22">
        <f t="shared" si="5"/>
        <v>0</v>
      </c>
    </row>
    <row r="20" spans="1:15" ht="20.100000000000001" customHeight="1" x14ac:dyDescent="0.2">
      <c r="B20" s="65"/>
      <c r="C20" s="12">
        <v>10</v>
      </c>
      <c r="D20" s="13">
        <f t="shared" si="0"/>
        <v>200</v>
      </c>
      <c r="E20" s="59"/>
      <c r="F20" s="80"/>
      <c r="G20" s="57">
        <f t="shared" si="1"/>
        <v>0</v>
      </c>
      <c r="H20" s="36">
        <v>15700</v>
      </c>
      <c r="I20" s="53"/>
      <c r="J20" s="61">
        <f t="shared" si="2"/>
        <v>0</v>
      </c>
      <c r="K20" s="40">
        <v>9500</v>
      </c>
      <c r="L20" s="49"/>
      <c r="M20" s="61">
        <f t="shared" si="3"/>
        <v>0</v>
      </c>
      <c r="N20" s="57">
        <f t="shared" si="4"/>
        <v>0</v>
      </c>
      <c r="O20" s="22">
        <f t="shared" si="5"/>
        <v>0</v>
      </c>
    </row>
    <row r="21" spans="1:15" ht="20.100000000000001" customHeight="1" thickBot="1" x14ac:dyDescent="0.25">
      <c r="B21" s="66"/>
      <c r="C21" s="12">
        <v>11</v>
      </c>
      <c r="D21" s="13">
        <f t="shared" si="0"/>
        <v>200</v>
      </c>
      <c r="E21" s="60"/>
      <c r="F21" s="81"/>
      <c r="G21" s="57">
        <f t="shared" si="1"/>
        <v>0</v>
      </c>
      <c r="H21" s="36">
        <v>11800</v>
      </c>
      <c r="I21" s="55"/>
      <c r="J21" s="61">
        <f t="shared" si="2"/>
        <v>0</v>
      </c>
      <c r="K21" s="40">
        <v>7700</v>
      </c>
      <c r="L21" s="50"/>
      <c r="M21" s="61">
        <f t="shared" si="3"/>
        <v>0</v>
      </c>
      <c r="N21" s="57">
        <f t="shared" si="4"/>
        <v>0</v>
      </c>
      <c r="O21" s="23">
        <f t="shared" si="5"/>
        <v>0</v>
      </c>
    </row>
    <row r="22" spans="1:15" ht="25.5" customHeight="1" thickTop="1" x14ac:dyDescent="0.15">
      <c r="B22" s="15" t="s">
        <v>6</v>
      </c>
      <c r="C22" s="16"/>
      <c r="D22" s="20"/>
      <c r="E22" s="35"/>
      <c r="F22" s="17"/>
      <c r="G22" s="18"/>
      <c r="H22" s="19">
        <f>SUM(H10:H21)</f>
        <v>222300</v>
      </c>
      <c r="I22" s="39"/>
      <c r="J22" s="20"/>
      <c r="K22" s="19">
        <f>SUM(K10:K21)</f>
        <v>125200</v>
      </c>
      <c r="L22" s="39"/>
      <c r="M22" s="20"/>
      <c r="N22" s="18"/>
      <c r="O22" s="32">
        <f>SUM(O10:O21)</f>
        <v>0</v>
      </c>
    </row>
    <row r="23" spans="1:15" ht="20.100000000000001" customHeight="1" thickBot="1" x14ac:dyDescent="0.2">
      <c r="B23" s="4"/>
    </row>
    <row r="24" spans="1:15" s="1" customFormat="1" ht="20.100000000000001" customHeight="1" x14ac:dyDescent="0.15">
      <c r="A24" s="3" t="s">
        <v>7</v>
      </c>
      <c r="B24" s="44" t="s">
        <v>27</v>
      </c>
      <c r="C24" s="5"/>
      <c r="D24" s="43"/>
      <c r="E24" s="43"/>
      <c r="F24" s="43"/>
      <c r="G24" s="43"/>
      <c r="H24" s="43"/>
      <c r="I24" s="43"/>
      <c r="J24" s="43"/>
      <c r="K24" s="43"/>
      <c r="L24" s="43"/>
      <c r="N24" s="31" t="s">
        <v>25</v>
      </c>
      <c r="O24" s="67">
        <f>O22</f>
        <v>0</v>
      </c>
    </row>
    <row r="25" spans="1:15" s="1" customFormat="1" ht="18.75" customHeight="1" thickBot="1" x14ac:dyDescent="0.2">
      <c r="B25" s="44" t="s">
        <v>28</v>
      </c>
      <c r="C25" s="45"/>
      <c r="D25" s="43"/>
      <c r="E25" s="43"/>
      <c r="F25" s="43"/>
      <c r="G25" s="43"/>
      <c r="H25" s="43"/>
      <c r="I25" s="43"/>
      <c r="J25" s="43"/>
      <c r="K25" s="43"/>
      <c r="L25" s="43"/>
      <c r="N25" s="30" t="s">
        <v>26</v>
      </c>
      <c r="O25" s="68"/>
    </row>
    <row r="26" spans="1:15" s="1" customFormat="1" ht="18.75" customHeight="1" x14ac:dyDescent="0.15">
      <c r="B26" s="44" t="s">
        <v>31</v>
      </c>
      <c r="C26" s="45"/>
      <c r="D26" s="43"/>
      <c r="E26" s="43"/>
      <c r="F26" s="43"/>
      <c r="G26" s="43"/>
      <c r="H26" s="43"/>
      <c r="I26" s="43"/>
      <c r="J26" s="43"/>
      <c r="K26" s="43"/>
      <c r="L26" s="43"/>
      <c r="M26" s="33"/>
    </row>
    <row r="27" spans="1:15" ht="18.75" customHeight="1" x14ac:dyDescent="0.15">
      <c r="B27" s="44" t="s">
        <v>32</v>
      </c>
      <c r="C27" s="45"/>
      <c r="D27" s="43"/>
      <c r="E27" s="43"/>
      <c r="F27" s="43"/>
      <c r="G27" s="43"/>
      <c r="H27" s="43"/>
      <c r="I27" s="43"/>
      <c r="J27" s="43"/>
      <c r="K27" s="43"/>
      <c r="L27" s="43"/>
      <c r="M27" s="33"/>
    </row>
    <row r="28" spans="1:15" ht="18.75" customHeight="1" x14ac:dyDescent="0.15">
      <c r="B28" s="44" t="s">
        <v>35</v>
      </c>
      <c r="C28" s="46"/>
      <c r="D28" s="43"/>
      <c r="E28" s="43"/>
      <c r="F28" s="43"/>
      <c r="G28" s="43"/>
      <c r="H28" s="43"/>
      <c r="I28" s="43"/>
      <c r="J28" s="43"/>
      <c r="K28" s="43"/>
      <c r="L28" s="43"/>
      <c r="M28" s="33"/>
    </row>
    <row r="29" spans="1:15" ht="18.75" customHeight="1" x14ac:dyDescent="0.15">
      <c r="B29" s="44" t="s">
        <v>33</v>
      </c>
      <c r="C29" s="46"/>
    </row>
    <row r="30" spans="1:15" ht="18.75" customHeight="1" x14ac:dyDescent="0.15">
      <c r="B30" s="47" t="s">
        <v>29</v>
      </c>
    </row>
    <row r="31" spans="1:15" ht="18.75" customHeight="1" x14ac:dyDescent="0.15">
      <c r="B31" s="47" t="s">
        <v>30</v>
      </c>
    </row>
  </sheetData>
  <sheetProtection algorithmName="SHA-512" hashValue="pdHgyXhtnYzEJI7LrA50XSdR7eBigB78Jcx8XjLH78xWgRbj65XyjJya1Hw1KCZpHX5gHxgM5JGBlZZW+XO2FA==" saltValue="5IdedPWFEJ71cg4bwRqwBQ==" spinCount="100000" sheet="1" selectLockedCells="1"/>
  <mergeCells count="15">
    <mergeCell ref="G3:N4"/>
    <mergeCell ref="B11:B21"/>
    <mergeCell ref="O24:O25"/>
    <mergeCell ref="B6:C8"/>
    <mergeCell ref="D6:G6"/>
    <mergeCell ref="O6:O8"/>
    <mergeCell ref="E7:E8"/>
    <mergeCell ref="F10:F21"/>
    <mergeCell ref="D7:D8"/>
    <mergeCell ref="F7:F8"/>
    <mergeCell ref="G7:G8"/>
    <mergeCell ref="K7:M7"/>
    <mergeCell ref="H7:J7"/>
    <mergeCell ref="N7:N8"/>
    <mergeCell ref="H6:N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3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2020-08-04T10:54:55Z</cp:lastPrinted>
  <dcterms:created xsi:type="dcterms:W3CDTF">2003-05-07T07:33:15Z</dcterms:created>
  <dcterms:modified xsi:type="dcterms:W3CDTF">2024-08-16T07:41:53Z</dcterms:modified>
</cp:coreProperties>
</file>