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00" activeTab="0"/>
  </bookViews>
  <sheets>
    <sheet name="4 税外収入" sheetId="1" r:id="rId1"/>
  </sheets>
  <definedNames>
    <definedName name="Z_4B47A968_6D72_4372_9392_663AD3C8A582_.wvu.Cols" localSheetId="0" hidden="1">'4 税外収入'!#REF!</definedName>
  </definedNames>
  <calcPr fullCalcOnLoad="1"/>
</workbook>
</file>

<file path=xl/sharedStrings.xml><?xml version="1.0" encoding="utf-8"?>
<sst xmlns="http://schemas.openxmlformats.org/spreadsheetml/2006/main" count="564" uniqueCount="86">
  <si>
    <t>（単位：千円・％）</t>
  </si>
  <si>
    <t>区分</t>
  </si>
  <si>
    <t>譲与時期</t>
  </si>
  <si>
    <t>　3月</t>
  </si>
  <si>
    <t>計</t>
  </si>
  <si>
    <t>前年比</t>
  </si>
  <si>
    <t>　6月</t>
  </si>
  <si>
    <t>11月</t>
  </si>
  <si>
    <t>(単位:千円･％)</t>
  </si>
  <si>
    <t>交付時期</t>
  </si>
  <si>
    <t>　8月</t>
  </si>
  <si>
    <t>12月</t>
  </si>
  <si>
    <t>　9月</t>
  </si>
  <si>
    <t>-</t>
  </si>
  <si>
    <t>（単位：円・％）</t>
  </si>
  <si>
    <t>8月</t>
  </si>
  <si>
    <t>3月</t>
  </si>
  <si>
    <t>（単位：千円・％）</t>
  </si>
  <si>
    <t xml:space="preserve"> 8月</t>
  </si>
  <si>
    <t xml:space="preserve"> 3月</t>
  </si>
  <si>
    <t>資産価格</t>
  </si>
  <si>
    <t>交付金額</t>
  </si>
  <si>
    <t>（単位：件・円・％）</t>
  </si>
  <si>
    <t>件数</t>
  </si>
  <si>
    <t>手数料</t>
  </si>
  <si>
    <t>自動車</t>
  </si>
  <si>
    <t>原動機付</t>
  </si>
  <si>
    <t>自転車</t>
  </si>
  <si>
    <t>通知書に対する交付金</t>
  </si>
  <si>
    <t>徴収金に対する交付金</t>
  </si>
  <si>
    <t>　　　固定資産価格通知書である。</t>
  </si>
  <si>
    <t>平成19年度</t>
  </si>
  <si>
    <t>納税義務者数に対する交付金</t>
  </si>
  <si>
    <t>平成21年度</t>
  </si>
  <si>
    <t>皆増</t>
  </si>
  <si>
    <t>平成2１年度</t>
  </si>
  <si>
    <t>（注）証明内容は、納税証明、資産証明、所得（課税）証明、法人所在証明、住宅用家屋証明、</t>
  </si>
  <si>
    <t>1.納税、資産、所得（課税）、法人所在証明・・・・・・1件300円（納税証明は年度毎を1件とし、</t>
  </si>
  <si>
    <t>（平成21年度課税分から地方揮発油譲与税で受入）</t>
  </si>
  <si>
    <t>平成23年度</t>
  </si>
  <si>
    <t>２．自動車重量譲与税</t>
  </si>
  <si>
    <t>３．地方道路譲与税</t>
  </si>
  <si>
    <t>その他</t>
  </si>
  <si>
    <t>平成24年度</t>
  </si>
  <si>
    <t>平成25年度</t>
  </si>
  <si>
    <t>-</t>
  </si>
  <si>
    <t>平成26年度</t>
  </si>
  <si>
    <t>値</t>
  </si>
  <si>
    <t>式</t>
  </si>
  <si>
    <t>平成27年度</t>
  </si>
  <si>
    <t>平成28年度</t>
  </si>
  <si>
    <t>平成29年度</t>
  </si>
  <si>
    <t>平成30年度</t>
  </si>
  <si>
    <t>令和元年度</t>
  </si>
  <si>
    <t>令和元年度</t>
  </si>
  <si>
    <t>皆増</t>
  </si>
  <si>
    <t>皆減</t>
  </si>
  <si>
    <t>４．森林環境譲与税</t>
  </si>
  <si>
    <t>５．利子割交付金</t>
  </si>
  <si>
    <t>６．配当割交付金</t>
  </si>
  <si>
    <t>７．株式等譲渡所得割交付金</t>
  </si>
  <si>
    <t>－</t>
  </si>
  <si>
    <t xml:space="preserve"> 12月</t>
  </si>
  <si>
    <t>－</t>
  </si>
  <si>
    <t>令和２年度</t>
  </si>
  <si>
    <t>８．法人事業税交付金</t>
  </si>
  <si>
    <t>９．地方消費税交付金</t>
  </si>
  <si>
    <t>１０．ゴルフ場利用税交付金</t>
  </si>
  <si>
    <t>１１．自動車取得税交付金</t>
  </si>
  <si>
    <t>１２．環境性能割交付金</t>
  </si>
  <si>
    <t>１３．国有提供施設等所在市助成交付金</t>
  </si>
  <si>
    <t>皆減</t>
  </si>
  <si>
    <t>金　額</t>
  </si>
  <si>
    <t>第４　税外収入</t>
  </si>
  <si>
    <t>　Ⅰ　譲与税及び交付金等収入状況累年比較</t>
  </si>
  <si>
    <t>令和３年度</t>
  </si>
  <si>
    <t>１．地方揮発油譲与税</t>
  </si>
  <si>
    <t>１４．新型コロナウイルス感染症対策地方税減収補塡特別交付金</t>
  </si>
  <si>
    <t>固定資産税減収補塡
特別交付金</t>
  </si>
  <si>
    <t>都市計画税減収補塡
特別交付金</t>
  </si>
  <si>
    <t>１５．督促手数料</t>
  </si>
  <si>
    <t>１６．証明手数料（市税等に関する証明状況）</t>
  </si>
  <si>
    <t>１７．自動車臨時運行許可手数料</t>
  </si>
  <si>
    <t>１８．県税徴収取扱費交付金</t>
  </si>
  <si>
    <t>１９．延滞金</t>
  </si>
  <si>
    <t>令和４年度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</si>
</sst>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_ &quot;¥&quot;* #,##0.0_ ;_ &quot;¥&quot;* \-#,##0.0_ ;_ &quot;¥&quot;* &quot;-&quot;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28" xfId="0" applyNumberFormat="1" applyFont="1" applyFill="1" applyBorder="1" applyAlignment="1">
      <alignment horizontal="right" vertical="center"/>
    </xf>
    <xf numFmtId="176" fontId="2" fillId="0" borderId="20" xfId="0" applyNumberFormat="1" applyFont="1" applyBorder="1" applyAlignment="1">
      <alignment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33" borderId="21" xfId="0" applyNumberFormat="1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178" fontId="2" fillId="0" borderId="23" xfId="0" applyNumberFormat="1" applyFont="1" applyFill="1" applyBorder="1" applyAlignment="1">
      <alignment horizontal="right" vertical="center"/>
    </xf>
    <xf numFmtId="178" fontId="2" fillId="0" borderId="21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right" vertical="center"/>
    </xf>
    <xf numFmtId="178" fontId="2" fillId="0" borderId="26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right" vertical="center"/>
    </xf>
    <xf numFmtId="178" fontId="2" fillId="0" borderId="27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178" fontId="2" fillId="0" borderId="26" xfId="0" applyNumberFormat="1" applyFont="1" applyFill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41" fontId="2" fillId="0" borderId="23" xfId="0" applyNumberFormat="1" applyFont="1" applyFill="1" applyBorder="1" applyAlignment="1">
      <alignment horizontal="right" vertical="center"/>
    </xf>
    <xf numFmtId="41" fontId="2" fillId="0" borderId="21" xfId="0" applyNumberFormat="1" applyFont="1" applyFill="1" applyBorder="1" applyAlignment="1">
      <alignment horizontal="right" vertical="center"/>
    </xf>
    <xf numFmtId="41" fontId="2" fillId="0" borderId="22" xfId="0" applyNumberFormat="1" applyFont="1" applyFill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/>
    </xf>
    <xf numFmtId="41" fontId="2" fillId="0" borderId="17" xfId="0" applyNumberFormat="1" applyFont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2" xfId="0" applyFont="1" applyBorder="1" applyAlignment="1">
      <alignment horizontal="center" vertical="center"/>
    </xf>
    <xf numFmtId="176" fontId="0" fillId="0" borderId="33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horizontal="right" vertical="center"/>
    </xf>
    <xf numFmtId="177" fontId="0" fillId="0" borderId="3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176" fontId="0" fillId="0" borderId="36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horizontal="right" vertical="center"/>
    </xf>
    <xf numFmtId="178" fontId="0" fillId="0" borderId="37" xfId="0" applyNumberFormat="1" applyFont="1" applyBorder="1" applyAlignment="1">
      <alignment horizontal="right" vertical="center"/>
    </xf>
    <xf numFmtId="177" fontId="0" fillId="0" borderId="36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1" fontId="0" fillId="0" borderId="36" xfId="0" applyNumberFormat="1" applyFont="1" applyBorder="1" applyAlignment="1">
      <alignment horizontal="right" vertical="center"/>
    </xf>
    <xf numFmtId="41" fontId="0" fillId="0" borderId="34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1" fontId="2" fillId="0" borderId="25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20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18" xfId="0" applyNumberFormat="1" applyFont="1" applyFill="1" applyBorder="1" applyAlignment="1">
      <alignment horizontal="right" vertical="center"/>
    </xf>
    <xf numFmtId="41" fontId="2" fillId="0" borderId="39" xfId="0" applyNumberFormat="1" applyFont="1" applyFill="1" applyBorder="1" applyAlignment="1">
      <alignment horizontal="right" vertical="center"/>
    </xf>
    <xf numFmtId="41" fontId="2" fillId="0" borderId="40" xfId="0" applyNumberFormat="1" applyFont="1" applyFill="1" applyBorder="1" applyAlignment="1">
      <alignment horizontal="right" vertical="center"/>
    </xf>
    <xf numFmtId="41" fontId="2" fillId="0" borderId="41" xfId="0" applyNumberFormat="1" applyFont="1" applyFill="1" applyBorder="1" applyAlignment="1">
      <alignment horizontal="right" vertical="center"/>
    </xf>
    <xf numFmtId="41" fontId="2" fillId="0" borderId="36" xfId="0" applyNumberFormat="1" applyFont="1" applyFill="1" applyBorder="1" applyAlignment="1">
      <alignment horizontal="right" vertical="center"/>
    </xf>
    <xf numFmtId="41" fontId="2" fillId="0" borderId="3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shrinkToFit="1"/>
    </xf>
    <xf numFmtId="0" fontId="2" fillId="0" borderId="50" xfId="0" applyFont="1" applyBorder="1" applyAlignment="1">
      <alignment vertical="center" shrinkToFi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9"/>
  <sheetViews>
    <sheetView showGridLines="0" tabSelected="1" view="pageBreakPreview" zoomScale="115" zoomScaleSheetLayoutView="115" zoomScalePageLayoutView="0" workbookViewId="0" topLeftCell="A129">
      <selection activeCell="R136" sqref="R136"/>
    </sheetView>
  </sheetViews>
  <sheetFormatPr defaultColWidth="9.00390625" defaultRowHeight="27.75" customHeight="1"/>
  <cols>
    <col min="1" max="1" width="10.625" style="0" customWidth="1"/>
    <col min="2" max="2" width="11.125" style="0" customWidth="1"/>
    <col min="3" max="5" width="13.625" style="0" hidden="1" customWidth="1"/>
    <col min="6" max="6" width="0.5" style="0" hidden="1" customWidth="1"/>
    <col min="7" max="7" width="7.375" style="0" hidden="1" customWidth="1"/>
    <col min="8" max="8" width="6.875" style="0" hidden="1" customWidth="1"/>
    <col min="9" max="9" width="13.875" style="1" hidden="1" customWidth="1"/>
    <col min="10" max="11" width="13.625" style="1" hidden="1" customWidth="1"/>
    <col min="12" max="15" width="13.625" style="1" customWidth="1"/>
    <col min="16" max="16" width="0" style="0" hidden="1" customWidth="1"/>
    <col min="17" max="17" width="13.625" style="0" customWidth="1"/>
  </cols>
  <sheetData>
    <row r="1" spans="1:15" ht="24.75" customHeight="1">
      <c r="A1" s="2" t="s">
        <v>73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</row>
    <row r="2" spans="1:15" ht="24.75" customHeight="1">
      <c r="A2" s="5" t="s">
        <v>74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</row>
    <row r="3" spans="1:15" ht="24.75" customHeight="1">
      <c r="A3" s="5" t="s">
        <v>76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7" ht="24.75" customHeight="1" thickBot="1">
      <c r="A4" s="3"/>
      <c r="B4" s="3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Q4" s="7" t="s">
        <v>0</v>
      </c>
    </row>
    <row r="5" spans="1:17" ht="27" customHeight="1">
      <c r="A5" s="144" t="s">
        <v>1</v>
      </c>
      <c r="B5" s="145"/>
      <c r="C5" s="8"/>
      <c r="D5" s="8" t="s">
        <v>33</v>
      </c>
      <c r="E5" s="8" t="s">
        <v>39</v>
      </c>
      <c r="F5" s="8" t="s">
        <v>43</v>
      </c>
      <c r="G5" s="9" t="s">
        <v>44</v>
      </c>
      <c r="H5" s="10" t="s">
        <v>46</v>
      </c>
      <c r="I5" s="10" t="s">
        <v>49</v>
      </c>
      <c r="J5" s="10" t="s">
        <v>50</v>
      </c>
      <c r="K5" s="10" t="s">
        <v>51</v>
      </c>
      <c r="L5" s="11" t="s">
        <v>52</v>
      </c>
      <c r="M5" s="12" t="s">
        <v>53</v>
      </c>
      <c r="N5" s="10" t="s">
        <v>64</v>
      </c>
      <c r="O5" s="11" t="s">
        <v>75</v>
      </c>
      <c r="Q5" s="109" t="s">
        <v>85</v>
      </c>
    </row>
    <row r="6" spans="1:17" ht="27" customHeight="1">
      <c r="A6" s="146" t="s">
        <v>2</v>
      </c>
      <c r="B6" s="13" t="s">
        <v>6</v>
      </c>
      <c r="C6" s="14"/>
      <c r="D6" s="14">
        <v>100</v>
      </c>
      <c r="E6" s="14">
        <v>96269</v>
      </c>
      <c r="F6" s="14">
        <v>96945</v>
      </c>
      <c r="G6" s="15">
        <v>94204</v>
      </c>
      <c r="H6" s="16">
        <v>93128</v>
      </c>
      <c r="I6" s="16">
        <v>101703</v>
      </c>
      <c r="J6" s="17">
        <v>89912</v>
      </c>
      <c r="K6" s="17">
        <v>88874</v>
      </c>
      <c r="L6" s="17">
        <v>87408</v>
      </c>
      <c r="M6" s="18">
        <v>77135</v>
      </c>
      <c r="N6" s="16">
        <v>93529</v>
      </c>
      <c r="O6" s="17">
        <v>87094</v>
      </c>
      <c r="P6" t="s">
        <v>47</v>
      </c>
      <c r="Q6" s="110">
        <v>74618</v>
      </c>
    </row>
    <row r="7" spans="1:17" ht="27" customHeight="1">
      <c r="A7" s="147"/>
      <c r="B7" s="19" t="s">
        <v>7</v>
      </c>
      <c r="C7" s="20"/>
      <c r="D7" s="20">
        <v>85773</v>
      </c>
      <c r="E7" s="20">
        <v>136089</v>
      </c>
      <c r="F7" s="20">
        <v>136041</v>
      </c>
      <c r="G7" s="21">
        <v>120007</v>
      </c>
      <c r="H7" s="22">
        <v>117191</v>
      </c>
      <c r="I7" s="22">
        <v>102725</v>
      </c>
      <c r="J7" s="23">
        <v>131390</v>
      </c>
      <c r="K7" s="23">
        <v>128203</v>
      </c>
      <c r="L7" s="23">
        <v>126667</v>
      </c>
      <c r="M7" s="24">
        <v>116285</v>
      </c>
      <c r="N7" s="22">
        <v>82358</v>
      </c>
      <c r="O7" s="23">
        <v>88151</v>
      </c>
      <c r="P7" t="s">
        <v>47</v>
      </c>
      <c r="Q7" s="111">
        <v>109473</v>
      </c>
    </row>
    <row r="8" spans="1:17" ht="27" customHeight="1">
      <c r="A8" s="148"/>
      <c r="B8" s="25" t="s">
        <v>3</v>
      </c>
      <c r="C8" s="26"/>
      <c r="D8" s="26">
        <v>117457</v>
      </c>
      <c r="E8" s="26">
        <v>99828</v>
      </c>
      <c r="F8" s="26">
        <v>99652</v>
      </c>
      <c r="G8" s="27">
        <v>111315</v>
      </c>
      <c r="H8" s="28">
        <v>94981</v>
      </c>
      <c r="I8" s="28">
        <v>119611</v>
      </c>
      <c r="J8" s="29">
        <v>89309</v>
      </c>
      <c r="K8" s="29">
        <v>90407</v>
      </c>
      <c r="L8" s="29">
        <v>98293</v>
      </c>
      <c r="M8" s="30">
        <v>83262</v>
      </c>
      <c r="N8" s="28">
        <v>95046</v>
      </c>
      <c r="O8" s="29">
        <v>104298</v>
      </c>
      <c r="P8" t="s">
        <v>47</v>
      </c>
      <c r="Q8" s="112">
        <v>82496</v>
      </c>
    </row>
    <row r="9" spans="1:17" ht="27" customHeight="1">
      <c r="A9" s="154" t="s">
        <v>4</v>
      </c>
      <c r="B9" s="153"/>
      <c r="C9" s="31"/>
      <c r="D9" s="31">
        <f aca="true" t="shared" si="0" ref="D9:M9">D6+D7+D8</f>
        <v>203330</v>
      </c>
      <c r="E9" s="31">
        <f t="shared" si="0"/>
        <v>332186</v>
      </c>
      <c r="F9" s="31">
        <f t="shared" si="0"/>
        <v>332638</v>
      </c>
      <c r="G9" s="32">
        <f t="shared" si="0"/>
        <v>325526</v>
      </c>
      <c r="H9" s="33">
        <f t="shared" si="0"/>
        <v>305300</v>
      </c>
      <c r="I9" s="33">
        <f>I6+I7+I8</f>
        <v>324039</v>
      </c>
      <c r="J9" s="34">
        <f>J6+J7+J8</f>
        <v>310611</v>
      </c>
      <c r="K9" s="34">
        <f>K6+K7+K8</f>
        <v>307484</v>
      </c>
      <c r="L9" s="34">
        <v>312368</v>
      </c>
      <c r="M9" s="35">
        <f t="shared" si="0"/>
        <v>276682</v>
      </c>
      <c r="N9" s="33">
        <f>N6+N7+N8</f>
        <v>270933</v>
      </c>
      <c r="O9" s="34">
        <f>O6+O7+O8</f>
        <v>279543</v>
      </c>
      <c r="P9" t="s">
        <v>48</v>
      </c>
      <c r="Q9" s="113">
        <f>Q6+Q7+Q8</f>
        <v>266587</v>
      </c>
    </row>
    <row r="10" spans="1:17" ht="27" customHeight="1" thickBot="1">
      <c r="A10" s="155" t="s">
        <v>5</v>
      </c>
      <c r="B10" s="156"/>
      <c r="C10" s="36"/>
      <c r="D10" s="36" t="s">
        <v>34</v>
      </c>
      <c r="E10" s="37">
        <f aca="true" t="shared" si="1" ref="E10:K10">E9/D9*100</f>
        <v>163.3728421777406</v>
      </c>
      <c r="F10" s="37">
        <f t="shared" si="1"/>
        <v>100.13606834725124</v>
      </c>
      <c r="G10" s="38">
        <f t="shared" si="1"/>
        <v>97.8619400068543</v>
      </c>
      <c r="H10" s="39">
        <f t="shared" si="1"/>
        <v>93.78667141795125</v>
      </c>
      <c r="I10" s="39">
        <f t="shared" si="1"/>
        <v>106.13789715034392</v>
      </c>
      <c r="J10" s="40">
        <f t="shared" si="1"/>
        <v>95.85605436382659</v>
      </c>
      <c r="K10" s="40">
        <f t="shared" si="1"/>
        <v>98.99327454597552</v>
      </c>
      <c r="L10" s="40">
        <v>101.58837533009847</v>
      </c>
      <c r="M10" s="41">
        <f>M9/L9*100</f>
        <v>88.57565435640015</v>
      </c>
      <c r="N10" s="39">
        <f>N9/M9*100</f>
        <v>97.92216334998301</v>
      </c>
      <c r="O10" s="40">
        <f>O9/N9*100</f>
        <v>103.17790745313418</v>
      </c>
      <c r="P10" t="s">
        <v>48</v>
      </c>
      <c r="Q10" s="114">
        <f>Q9/O9*100</f>
        <v>95.36529263834187</v>
      </c>
    </row>
    <row r="11" spans="1:17" ht="27" customHeight="1">
      <c r="A11" s="42"/>
      <c r="B11" s="42"/>
      <c r="C11" s="43"/>
      <c r="D11" s="43"/>
      <c r="E11" s="43"/>
      <c r="F11" s="43"/>
      <c r="G11" s="43"/>
      <c r="H11" s="44"/>
      <c r="I11" s="44"/>
      <c r="J11" s="44"/>
      <c r="K11" s="44"/>
      <c r="L11" s="44"/>
      <c r="M11" s="44"/>
      <c r="N11" s="44"/>
      <c r="O11" s="44"/>
      <c r="Q11" s="115"/>
    </row>
    <row r="12" spans="1:17" ht="27.75" customHeight="1">
      <c r="A12" s="5" t="s">
        <v>40</v>
      </c>
      <c r="B12" s="3"/>
      <c r="C12" s="3"/>
      <c r="D12" s="3"/>
      <c r="E12" s="3"/>
      <c r="F12" s="3"/>
      <c r="G12" s="3"/>
      <c r="H12" s="4"/>
      <c r="I12" s="4"/>
      <c r="J12" s="4"/>
      <c r="K12" s="4"/>
      <c r="L12" s="4"/>
      <c r="M12" s="4"/>
      <c r="N12" s="4"/>
      <c r="O12" s="4"/>
      <c r="Q12" s="115"/>
    </row>
    <row r="13" spans="1:17" ht="24.75" customHeight="1" thickBot="1">
      <c r="A13" s="3"/>
      <c r="B13" s="3"/>
      <c r="C13" s="6"/>
      <c r="D13" s="6"/>
      <c r="E13" s="6"/>
      <c r="F13" s="6"/>
      <c r="G13" s="6"/>
      <c r="H13" s="7"/>
      <c r="I13" s="7"/>
      <c r="J13" s="7"/>
      <c r="K13" s="7"/>
      <c r="L13" s="7"/>
      <c r="M13" s="7"/>
      <c r="N13" s="7"/>
      <c r="Q13" s="116" t="s">
        <v>0</v>
      </c>
    </row>
    <row r="14" spans="1:17" ht="27" customHeight="1">
      <c r="A14" s="144" t="s">
        <v>1</v>
      </c>
      <c r="B14" s="145"/>
      <c r="C14" s="9" t="s">
        <v>31</v>
      </c>
      <c r="D14" s="45" t="s">
        <v>33</v>
      </c>
      <c r="E14" s="45" t="s">
        <v>39</v>
      </c>
      <c r="F14" s="45" t="s">
        <v>43</v>
      </c>
      <c r="G14" s="45" t="s">
        <v>44</v>
      </c>
      <c r="H14" s="10" t="s">
        <v>46</v>
      </c>
      <c r="I14" s="10" t="s">
        <v>49</v>
      </c>
      <c r="J14" s="10" t="s">
        <v>50</v>
      </c>
      <c r="K14" s="10" t="s">
        <v>51</v>
      </c>
      <c r="L14" s="10" t="s">
        <v>52</v>
      </c>
      <c r="M14" s="10" t="s">
        <v>53</v>
      </c>
      <c r="N14" s="11" t="s">
        <v>64</v>
      </c>
      <c r="O14" s="11" t="s">
        <v>75</v>
      </c>
      <c r="Q14" s="109" t="s">
        <v>85</v>
      </c>
    </row>
    <row r="15" spans="1:17" ht="27" customHeight="1">
      <c r="A15" s="146" t="s">
        <v>2</v>
      </c>
      <c r="B15" s="13" t="s">
        <v>6</v>
      </c>
      <c r="C15" s="15">
        <v>314942</v>
      </c>
      <c r="D15" s="46">
        <v>279207</v>
      </c>
      <c r="E15" s="46">
        <v>242898</v>
      </c>
      <c r="F15" s="46">
        <v>243689</v>
      </c>
      <c r="G15" s="46">
        <v>213144</v>
      </c>
      <c r="H15" s="16">
        <v>196663</v>
      </c>
      <c r="I15" s="16">
        <v>209037</v>
      </c>
      <c r="J15" s="17">
        <v>205811</v>
      </c>
      <c r="K15" s="17">
        <v>220001</v>
      </c>
      <c r="L15" s="17">
        <v>200343</v>
      </c>
      <c r="M15" s="18">
        <v>221168</v>
      </c>
      <c r="N15" s="17">
        <v>206891</v>
      </c>
      <c r="O15" s="17">
        <v>230506</v>
      </c>
      <c r="P15" t="s">
        <v>47</v>
      </c>
      <c r="Q15" s="110">
        <v>205903</v>
      </c>
    </row>
    <row r="16" spans="1:17" ht="27" customHeight="1">
      <c r="A16" s="147"/>
      <c r="B16" s="19" t="s">
        <v>7</v>
      </c>
      <c r="C16" s="21">
        <v>447198</v>
      </c>
      <c r="D16" s="47">
        <v>364164</v>
      </c>
      <c r="E16" s="47">
        <v>355542</v>
      </c>
      <c r="F16" s="47">
        <v>305987</v>
      </c>
      <c r="G16" s="47">
        <v>302926</v>
      </c>
      <c r="H16" s="22">
        <v>291385</v>
      </c>
      <c r="I16" s="22">
        <v>311134</v>
      </c>
      <c r="J16" s="23">
        <v>306441</v>
      </c>
      <c r="K16" s="23">
        <v>311011</v>
      </c>
      <c r="L16" s="23">
        <v>313836</v>
      </c>
      <c r="M16" s="24">
        <v>332614</v>
      </c>
      <c r="N16" s="23">
        <v>323269</v>
      </c>
      <c r="O16" s="23">
        <v>327383</v>
      </c>
      <c r="P16" t="s">
        <v>47</v>
      </c>
      <c r="Q16" s="111">
        <v>331154</v>
      </c>
    </row>
    <row r="17" spans="1:17" ht="27" customHeight="1">
      <c r="A17" s="148"/>
      <c r="B17" s="25" t="s">
        <v>3</v>
      </c>
      <c r="C17" s="21">
        <v>350682</v>
      </c>
      <c r="D17" s="47">
        <v>273291</v>
      </c>
      <c r="E17" s="47">
        <v>263696</v>
      </c>
      <c r="F17" s="47">
        <v>236153</v>
      </c>
      <c r="G17" s="47">
        <v>223880</v>
      </c>
      <c r="H17" s="22">
        <v>226239</v>
      </c>
      <c r="I17" s="22">
        <v>222560</v>
      </c>
      <c r="J17" s="23">
        <v>240528</v>
      </c>
      <c r="K17" s="23">
        <v>222663</v>
      </c>
      <c r="L17" s="23">
        <v>255293</v>
      </c>
      <c r="M17" s="24">
        <v>243023</v>
      </c>
      <c r="N17" s="23">
        <v>258099</v>
      </c>
      <c r="O17" s="23">
        <v>241616</v>
      </c>
      <c r="P17" t="s">
        <v>47</v>
      </c>
      <c r="Q17" s="111">
        <v>260875</v>
      </c>
    </row>
    <row r="18" spans="1:17" ht="27" customHeight="1">
      <c r="A18" s="154" t="s">
        <v>4</v>
      </c>
      <c r="B18" s="153"/>
      <c r="C18" s="32">
        <f>SUM(C15:C17)</f>
        <v>1112822</v>
      </c>
      <c r="D18" s="48">
        <v>916662</v>
      </c>
      <c r="E18" s="33">
        <f aca="true" t="shared" si="2" ref="E18:M18">SUM(E15:E17)</f>
        <v>862136</v>
      </c>
      <c r="F18" s="33">
        <f t="shared" si="2"/>
        <v>785829</v>
      </c>
      <c r="G18" s="33">
        <f t="shared" si="2"/>
        <v>739950</v>
      </c>
      <c r="H18" s="33">
        <f t="shared" si="2"/>
        <v>714287</v>
      </c>
      <c r="I18" s="33">
        <f t="shared" si="2"/>
        <v>742731</v>
      </c>
      <c r="J18" s="34">
        <f>SUM(J15:J17)</f>
        <v>752780</v>
      </c>
      <c r="K18" s="34">
        <f>SUM(K15:K17)</f>
        <v>753675</v>
      </c>
      <c r="L18" s="34">
        <v>769472</v>
      </c>
      <c r="M18" s="35">
        <f t="shared" si="2"/>
        <v>796805</v>
      </c>
      <c r="N18" s="34">
        <f>SUM(N15:N17)</f>
        <v>788259</v>
      </c>
      <c r="O18" s="34">
        <f>SUM(O15:O17)</f>
        <v>799505</v>
      </c>
      <c r="P18" t="s">
        <v>48</v>
      </c>
      <c r="Q18" s="113">
        <f>SUM(Q15:Q17)</f>
        <v>797932</v>
      </c>
    </row>
    <row r="19" spans="1:17" ht="27" customHeight="1" thickBot="1">
      <c r="A19" s="155" t="s">
        <v>5</v>
      </c>
      <c r="B19" s="156"/>
      <c r="C19" s="49" t="e">
        <f>C18/B18*100</f>
        <v>#DIV/0!</v>
      </c>
      <c r="D19" s="50">
        <v>84.2476083514007</v>
      </c>
      <c r="E19" s="50">
        <v>94.40775334856251</v>
      </c>
      <c r="F19" s="51">
        <f aca="true" t="shared" si="3" ref="F19:K19">F18/E18*100</f>
        <v>91.14907624783098</v>
      </c>
      <c r="G19" s="51">
        <f t="shared" si="3"/>
        <v>94.16170693624186</v>
      </c>
      <c r="H19" s="51">
        <f t="shared" si="3"/>
        <v>96.53179268869519</v>
      </c>
      <c r="I19" s="51">
        <f t="shared" si="3"/>
        <v>103.98215283212491</v>
      </c>
      <c r="J19" s="52">
        <f t="shared" si="3"/>
        <v>101.35297974636848</v>
      </c>
      <c r="K19" s="52">
        <f t="shared" si="3"/>
        <v>100.1188926379553</v>
      </c>
      <c r="L19" s="52">
        <v>102.09599628487081</v>
      </c>
      <c r="M19" s="53">
        <f>M18/L18*100</f>
        <v>103.5521760375946</v>
      </c>
      <c r="N19" s="52">
        <f>N18/M18*100</f>
        <v>98.92746656961239</v>
      </c>
      <c r="O19" s="52">
        <f>O18/N18*100</f>
        <v>101.4266884361612</v>
      </c>
      <c r="P19" t="s">
        <v>48</v>
      </c>
      <c r="Q19" s="117">
        <f>Q18/O18*100</f>
        <v>99.80325326295646</v>
      </c>
    </row>
    <row r="20" spans="1:17" ht="24.75" customHeight="1">
      <c r="A20" s="3"/>
      <c r="B20" s="3"/>
      <c r="C20" s="3"/>
      <c r="D20" s="3"/>
      <c r="E20" s="3"/>
      <c r="F20" s="3"/>
      <c r="G20" s="3"/>
      <c r="H20" s="4"/>
      <c r="I20" s="4"/>
      <c r="J20" s="4"/>
      <c r="K20" s="4"/>
      <c r="L20" s="4"/>
      <c r="M20" s="4"/>
      <c r="N20" s="4"/>
      <c r="O20" s="4"/>
      <c r="Q20" s="115"/>
    </row>
    <row r="21" spans="1:17" ht="24.75" customHeight="1">
      <c r="A21" s="5" t="s">
        <v>41</v>
      </c>
      <c r="B21" s="3"/>
      <c r="C21" s="3"/>
      <c r="D21" s="3"/>
      <c r="E21" s="3" t="s">
        <v>38</v>
      </c>
      <c r="F21" s="3"/>
      <c r="G21" s="3"/>
      <c r="H21" s="4"/>
      <c r="I21" s="4"/>
      <c r="J21" s="4"/>
      <c r="K21" s="4"/>
      <c r="L21" s="4"/>
      <c r="M21" s="4"/>
      <c r="N21" s="4"/>
      <c r="O21" s="4"/>
      <c r="Q21" s="115"/>
    </row>
    <row r="22" spans="1:17" ht="24.75" customHeight="1" thickBot="1">
      <c r="A22" s="3"/>
      <c r="B22" s="3"/>
      <c r="C22" s="6"/>
      <c r="D22" s="6"/>
      <c r="E22" s="6"/>
      <c r="F22" s="6"/>
      <c r="G22" s="6"/>
      <c r="H22" s="7"/>
      <c r="I22" s="7"/>
      <c r="J22" s="7"/>
      <c r="K22" s="7"/>
      <c r="L22" s="7"/>
      <c r="M22" s="7"/>
      <c r="N22" s="7"/>
      <c r="Q22" s="116" t="s">
        <v>14</v>
      </c>
    </row>
    <row r="23" spans="1:17" ht="27" customHeight="1">
      <c r="A23" s="144" t="s">
        <v>1</v>
      </c>
      <c r="B23" s="145"/>
      <c r="C23" s="8" t="s">
        <v>31</v>
      </c>
      <c r="D23" s="9" t="s">
        <v>35</v>
      </c>
      <c r="E23" s="45" t="s">
        <v>39</v>
      </c>
      <c r="F23" s="45" t="s">
        <v>43</v>
      </c>
      <c r="G23" s="45" t="s">
        <v>44</v>
      </c>
      <c r="H23" s="10" t="s">
        <v>46</v>
      </c>
      <c r="I23" s="10" t="s">
        <v>49</v>
      </c>
      <c r="J23" s="10" t="s">
        <v>50</v>
      </c>
      <c r="K23" s="10" t="s">
        <v>51</v>
      </c>
      <c r="L23" s="10" t="s">
        <v>52</v>
      </c>
      <c r="M23" s="10" t="s">
        <v>53</v>
      </c>
      <c r="N23" s="10" t="s">
        <v>64</v>
      </c>
      <c r="O23" s="11" t="s">
        <v>75</v>
      </c>
      <c r="Q23" s="109" t="s">
        <v>85</v>
      </c>
    </row>
    <row r="24" spans="1:17" ht="27" customHeight="1">
      <c r="A24" s="146" t="s">
        <v>2</v>
      </c>
      <c r="B24" s="13" t="s">
        <v>6</v>
      </c>
      <c r="C24" s="14">
        <v>110852000</v>
      </c>
      <c r="D24" s="15">
        <v>110634915</v>
      </c>
      <c r="E24" s="46">
        <v>356</v>
      </c>
      <c r="F24" s="46">
        <v>1474</v>
      </c>
      <c r="G24" s="46">
        <v>4</v>
      </c>
      <c r="H24" s="16">
        <v>4</v>
      </c>
      <c r="I24" s="16">
        <v>5</v>
      </c>
      <c r="J24" s="17">
        <v>2</v>
      </c>
      <c r="K24" s="17">
        <v>0</v>
      </c>
      <c r="L24" s="17">
        <v>0</v>
      </c>
      <c r="M24" s="18">
        <v>0</v>
      </c>
      <c r="N24" s="16">
        <v>1</v>
      </c>
      <c r="O24" s="17">
        <v>2</v>
      </c>
      <c r="P24" t="s">
        <v>47</v>
      </c>
      <c r="Q24" s="110">
        <v>0</v>
      </c>
    </row>
    <row r="25" spans="1:17" ht="27" customHeight="1">
      <c r="A25" s="147"/>
      <c r="B25" s="19" t="s">
        <v>7</v>
      </c>
      <c r="C25" s="20">
        <v>159101000</v>
      </c>
      <c r="D25" s="21">
        <v>28966965</v>
      </c>
      <c r="E25" s="47">
        <v>990</v>
      </c>
      <c r="F25" s="47">
        <v>68</v>
      </c>
      <c r="G25" s="47">
        <v>4</v>
      </c>
      <c r="H25" s="22">
        <v>7</v>
      </c>
      <c r="I25" s="22">
        <v>7</v>
      </c>
      <c r="J25" s="23">
        <v>1</v>
      </c>
      <c r="K25" s="23">
        <v>0</v>
      </c>
      <c r="L25" s="23">
        <v>0</v>
      </c>
      <c r="M25" s="24">
        <v>109</v>
      </c>
      <c r="N25" s="22">
        <v>1</v>
      </c>
      <c r="O25" s="23">
        <v>1</v>
      </c>
      <c r="P25" t="s">
        <v>47</v>
      </c>
      <c r="Q25" s="111">
        <v>0</v>
      </c>
    </row>
    <row r="26" spans="1:17" ht="27" customHeight="1">
      <c r="A26" s="148"/>
      <c r="B26" s="25" t="s">
        <v>3</v>
      </c>
      <c r="C26" s="26">
        <v>114500000</v>
      </c>
      <c r="D26" s="27">
        <v>2999</v>
      </c>
      <c r="E26" s="54">
        <v>131</v>
      </c>
      <c r="F26" s="54">
        <v>8</v>
      </c>
      <c r="G26" s="54">
        <v>4</v>
      </c>
      <c r="H26" s="28">
        <v>6</v>
      </c>
      <c r="I26" s="28">
        <v>6</v>
      </c>
      <c r="J26" s="29">
        <v>1</v>
      </c>
      <c r="K26" s="29">
        <v>0</v>
      </c>
      <c r="L26" s="29">
        <v>0</v>
      </c>
      <c r="M26" s="30">
        <v>2</v>
      </c>
      <c r="N26" s="28">
        <v>1</v>
      </c>
      <c r="O26" s="29">
        <v>1</v>
      </c>
      <c r="P26" t="s">
        <v>47</v>
      </c>
      <c r="Q26" s="112">
        <v>1</v>
      </c>
    </row>
    <row r="27" spans="1:17" ht="27" customHeight="1">
      <c r="A27" s="154" t="s">
        <v>4</v>
      </c>
      <c r="B27" s="153"/>
      <c r="C27" s="31">
        <f aca="true" t="shared" si="4" ref="C27:H27">C24+C25+C26</f>
        <v>384453000</v>
      </c>
      <c r="D27" s="32">
        <f t="shared" si="4"/>
        <v>139604879</v>
      </c>
      <c r="E27" s="48">
        <f t="shared" si="4"/>
        <v>1477</v>
      </c>
      <c r="F27" s="48">
        <f t="shared" si="4"/>
        <v>1550</v>
      </c>
      <c r="G27" s="48">
        <f t="shared" si="4"/>
        <v>12</v>
      </c>
      <c r="H27" s="33">
        <f t="shared" si="4"/>
        <v>17</v>
      </c>
      <c r="I27" s="33">
        <f>I24+I25+I26</f>
        <v>18</v>
      </c>
      <c r="J27" s="34">
        <f>J24+J25+J26</f>
        <v>4</v>
      </c>
      <c r="K27" s="34">
        <f>K24+K25+K26</f>
        <v>0</v>
      </c>
      <c r="L27" s="34">
        <v>0</v>
      </c>
      <c r="M27" s="35">
        <f>M24+M25+M26</f>
        <v>111</v>
      </c>
      <c r="N27" s="33">
        <f>N24+N25+N26</f>
        <v>3</v>
      </c>
      <c r="O27" s="34">
        <f>O24+O25+O26</f>
        <v>4</v>
      </c>
      <c r="P27" t="s">
        <v>48</v>
      </c>
      <c r="Q27" s="113">
        <f>Q24+Q25+Q26</f>
        <v>1</v>
      </c>
    </row>
    <row r="28" spans="1:17" ht="27" customHeight="1" thickBot="1">
      <c r="A28" s="155" t="s">
        <v>5</v>
      </c>
      <c r="B28" s="156"/>
      <c r="C28" s="36" t="e">
        <f>C27/B27*100</f>
        <v>#DIV/0!</v>
      </c>
      <c r="D28" s="49">
        <v>39.9</v>
      </c>
      <c r="E28" s="50">
        <f aca="true" t="shared" si="5" ref="E28:J28">E27/D27*100</f>
        <v>0.0010579859461788581</v>
      </c>
      <c r="F28" s="50">
        <f t="shared" si="5"/>
        <v>104.94245091401488</v>
      </c>
      <c r="G28" s="50">
        <f t="shared" si="5"/>
        <v>0.7741935483870968</v>
      </c>
      <c r="H28" s="51">
        <f t="shared" si="5"/>
        <v>141.66666666666669</v>
      </c>
      <c r="I28" s="51">
        <f t="shared" si="5"/>
        <v>105.88235294117648</v>
      </c>
      <c r="J28" s="52">
        <f t="shared" si="5"/>
        <v>22.22222222222222</v>
      </c>
      <c r="K28" s="52" t="s">
        <v>56</v>
      </c>
      <c r="L28" s="52">
        <v>0</v>
      </c>
      <c r="M28" s="53" t="s">
        <v>55</v>
      </c>
      <c r="N28" s="51">
        <f>N27/M27*100</f>
        <v>2.7027027027027026</v>
      </c>
      <c r="O28" s="52">
        <f>O27/N27*100</f>
        <v>133.33333333333331</v>
      </c>
      <c r="P28" t="s">
        <v>48</v>
      </c>
      <c r="Q28" s="117">
        <f>Q27/O27*100</f>
        <v>25</v>
      </c>
    </row>
    <row r="29" spans="1:17" ht="24.75" customHeight="1">
      <c r="A29" s="3"/>
      <c r="B29" s="3"/>
      <c r="C29" s="3"/>
      <c r="D29" s="3"/>
      <c r="E29" s="3"/>
      <c r="F29" s="3"/>
      <c r="G29" s="3"/>
      <c r="H29" s="4"/>
      <c r="I29" s="4"/>
      <c r="J29" s="4"/>
      <c r="K29" s="4"/>
      <c r="L29" s="4"/>
      <c r="M29" s="4"/>
      <c r="N29" s="4"/>
      <c r="O29" s="4"/>
      <c r="Q29" s="115"/>
    </row>
    <row r="30" spans="1:17" ht="24.75" customHeight="1">
      <c r="A30" s="5" t="s">
        <v>57</v>
      </c>
      <c r="B30" s="3"/>
      <c r="C30" s="3"/>
      <c r="D30" s="3"/>
      <c r="E30" s="3"/>
      <c r="F30" s="3"/>
      <c r="G30" s="3"/>
      <c r="H30" s="4"/>
      <c r="I30" s="4"/>
      <c r="J30" s="4"/>
      <c r="K30" s="4"/>
      <c r="L30" s="4"/>
      <c r="M30" s="4"/>
      <c r="N30" s="4"/>
      <c r="O30" s="4"/>
      <c r="Q30" s="115"/>
    </row>
    <row r="31" spans="1:17" ht="24.75" customHeight="1" thickBot="1">
      <c r="A31" s="3"/>
      <c r="B31" s="3"/>
      <c r="C31" s="6"/>
      <c r="D31" s="6"/>
      <c r="E31" s="6"/>
      <c r="F31" s="6"/>
      <c r="G31" s="6"/>
      <c r="H31" s="7"/>
      <c r="I31" s="7"/>
      <c r="J31" s="7"/>
      <c r="K31" s="7"/>
      <c r="L31" s="7"/>
      <c r="M31" s="7"/>
      <c r="N31" s="7"/>
      <c r="Q31" s="116" t="s">
        <v>0</v>
      </c>
    </row>
    <row r="32" spans="1:17" ht="27" customHeight="1">
      <c r="A32" s="144" t="s">
        <v>1</v>
      </c>
      <c r="B32" s="145"/>
      <c r="C32" s="9" t="s">
        <v>31</v>
      </c>
      <c r="D32" s="45" t="s">
        <v>33</v>
      </c>
      <c r="E32" s="45" t="s">
        <v>39</v>
      </c>
      <c r="F32" s="45" t="s">
        <v>43</v>
      </c>
      <c r="G32" s="45" t="s">
        <v>44</v>
      </c>
      <c r="H32" s="10" t="s">
        <v>46</v>
      </c>
      <c r="I32" s="10" t="s">
        <v>49</v>
      </c>
      <c r="J32" s="10" t="s">
        <v>50</v>
      </c>
      <c r="K32" s="10" t="s">
        <v>51</v>
      </c>
      <c r="L32" s="10" t="s">
        <v>52</v>
      </c>
      <c r="M32" s="10" t="s">
        <v>53</v>
      </c>
      <c r="N32" s="10" t="s">
        <v>64</v>
      </c>
      <c r="O32" s="11" t="s">
        <v>75</v>
      </c>
      <c r="Q32" s="109" t="s">
        <v>85</v>
      </c>
    </row>
    <row r="33" spans="1:17" ht="27" customHeight="1">
      <c r="A33" s="146" t="s">
        <v>2</v>
      </c>
      <c r="B33" s="13" t="s">
        <v>12</v>
      </c>
      <c r="C33" s="15">
        <v>314942</v>
      </c>
      <c r="D33" s="46">
        <v>279207</v>
      </c>
      <c r="E33" s="46">
        <v>242898</v>
      </c>
      <c r="F33" s="46">
        <v>243689</v>
      </c>
      <c r="G33" s="46">
        <v>213144</v>
      </c>
      <c r="H33" s="16">
        <v>196663</v>
      </c>
      <c r="I33" s="55" t="s">
        <v>61</v>
      </c>
      <c r="J33" s="56" t="s">
        <v>61</v>
      </c>
      <c r="K33" s="56" t="s">
        <v>61</v>
      </c>
      <c r="L33" s="131">
        <v>0</v>
      </c>
      <c r="M33" s="18">
        <v>10812</v>
      </c>
      <c r="N33" s="16">
        <v>22978</v>
      </c>
      <c r="O33" s="17">
        <v>22838</v>
      </c>
      <c r="P33" t="s">
        <v>47</v>
      </c>
      <c r="Q33" s="110">
        <v>28396</v>
      </c>
    </row>
    <row r="34" spans="1:17" ht="27" customHeight="1">
      <c r="A34" s="148"/>
      <c r="B34" s="25" t="s">
        <v>3</v>
      </c>
      <c r="C34" s="21">
        <v>350682</v>
      </c>
      <c r="D34" s="47">
        <v>273291</v>
      </c>
      <c r="E34" s="47">
        <v>263696</v>
      </c>
      <c r="F34" s="47">
        <v>236153</v>
      </c>
      <c r="G34" s="47">
        <v>223880</v>
      </c>
      <c r="H34" s="22">
        <v>226239</v>
      </c>
      <c r="I34" s="57" t="s">
        <v>61</v>
      </c>
      <c r="J34" s="58" t="s">
        <v>61</v>
      </c>
      <c r="K34" s="58" t="s">
        <v>61</v>
      </c>
      <c r="L34" s="132">
        <v>0</v>
      </c>
      <c r="M34" s="24">
        <v>10813</v>
      </c>
      <c r="N34" s="22">
        <v>22978</v>
      </c>
      <c r="O34" s="23">
        <v>22792</v>
      </c>
      <c r="P34" t="s">
        <v>47</v>
      </c>
      <c r="Q34" s="111">
        <v>28396</v>
      </c>
    </row>
    <row r="35" spans="1:17" ht="27" customHeight="1">
      <c r="A35" s="154" t="s">
        <v>4</v>
      </c>
      <c r="B35" s="153"/>
      <c r="C35" s="32">
        <f>SUM(C33:C34)</f>
        <v>665624</v>
      </c>
      <c r="D35" s="48">
        <v>916662</v>
      </c>
      <c r="E35" s="33">
        <f>SUM(E33:E34)</f>
        <v>506594</v>
      </c>
      <c r="F35" s="33">
        <f>SUM(F33:F34)</f>
        <v>479842</v>
      </c>
      <c r="G35" s="33">
        <f>SUM(G33:G34)</f>
        <v>437024</v>
      </c>
      <c r="H35" s="33">
        <f>SUM(H33:H34)</f>
        <v>422902</v>
      </c>
      <c r="I35" s="33"/>
      <c r="J35" s="34"/>
      <c r="K35" s="34" t="s">
        <v>63</v>
      </c>
      <c r="L35" s="102">
        <v>0</v>
      </c>
      <c r="M35" s="35">
        <f>SUM(M33:M34)</f>
        <v>21625</v>
      </c>
      <c r="N35" s="33">
        <f>SUM(N33:N34)</f>
        <v>45956</v>
      </c>
      <c r="O35" s="34">
        <f>SUM(O33:O34)</f>
        <v>45630</v>
      </c>
      <c r="P35" t="s">
        <v>48</v>
      </c>
      <c r="Q35" s="113">
        <f>SUM(Q33:Q34)</f>
        <v>56792</v>
      </c>
    </row>
    <row r="36" spans="1:17" ht="27" customHeight="1" thickBot="1">
      <c r="A36" s="155" t="s">
        <v>5</v>
      </c>
      <c r="B36" s="156"/>
      <c r="C36" s="49" t="e">
        <f>C35/B35*100</f>
        <v>#DIV/0!</v>
      </c>
      <c r="D36" s="50">
        <v>84.2476083514007</v>
      </c>
      <c r="E36" s="50">
        <v>94.40775334856251</v>
      </c>
      <c r="F36" s="51">
        <f>F35/E35*100</f>
        <v>94.71924262821905</v>
      </c>
      <c r="G36" s="51">
        <f>G35/F35*100</f>
        <v>91.07664606266229</v>
      </c>
      <c r="H36" s="51">
        <f>H35/G35*100</f>
        <v>96.76859852090503</v>
      </c>
      <c r="I36" s="51"/>
      <c r="J36" s="52"/>
      <c r="K36" s="52" t="s">
        <v>63</v>
      </c>
      <c r="L36" s="127">
        <v>0</v>
      </c>
      <c r="M36" s="53" t="s">
        <v>55</v>
      </c>
      <c r="N36" s="51">
        <f>N35/M35*100</f>
        <v>212.51329479768785</v>
      </c>
      <c r="O36" s="52">
        <f>O35/N35*100</f>
        <v>99.29062581599791</v>
      </c>
      <c r="P36" t="s">
        <v>48</v>
      </c>
      <c r="Q36" s="117">
        <f>Q35/O35*100</f>
        <v>124.46197676966908</v>
      </c>
    </row>
    <row r="37" spans="1:17" ht="24.75" customHeight="1">
      <c r="A37" s="3"/>
      <c r="B37" s="3"/>
      <c r="C37" s="3"/>
      <c r="D37" s="3"/>
      <c r="E37" s="3"/>
      <c r="F37" s="3"/>
      <c r="G37" s="3"/>
      <c r="H37" s="4"/>
      <c r="I37" s="4"/>
      <c r="J37" s="4"/>
      <c r="K37" s="4"/>
      <c r="L37" s="4"/>
      <c r="M37" s="4"/>
      <c r="N37" s="4"/>
      <c r="O37" s="4"/>
      <c r="Q37" s="115"/>
    </row>
    <row r="38" spans="1:17" ht="24.75" customHeight="1">
      <c r="A38" s="5" t="s">
        <v>58</v>
      </c>
      <c r="B38" s="3"/>
      <c r="C38" s="3"/>
      <c r="D38" s="3"/>
      <c r="E38" s="3"/>
      <c r="F38" s="3"/>
      <c r="G38" s="3"/>
      <c r="H38" s="4"/>
      <c r="I38" s="4"/>
      <c r="J38" s="4"/>
      <c r="K38" s="4"/>
      <c r="L38" s="4"/>
      <c r="M38" s="4"/>
      <c r="N38" s="4"/>
      <c r="O38" s="4"/>
      <c r="Q38" s="115"/>
    </row>
    <row r="39" spans="1:17" ht="24.75" customHeight="1" thickBot="1">
      <c r="A39" s="3"/>
      <c r="B39" s="3"/>
      <c r="C39" s="6"/>
      <c r="D39" s="6"/>
      <c r="E39" s="6"/>
      <c r="F39" s="6"/>
      <c r="G39" s="6"/>
      <c r="H39" s="7"/>
      <c r="I39" s="7"/>
      <c r="J39" s="7"/>
      <c r="K39" s="7"/>
      <c r="L39" s="7"/>
      <c r="M39" s="7"/>
      <c r="N39" s="7"/>
      <c r="Q39" s="116" t="s">
        <v>8</v>
      </c>
    </row>
    <row r="40" spans="1:18" ht="27" customHeight="1">
      <c r="A40" s="144" t="s">
        <v>1</v>
      </c>
      <c r="B40" s="145"/>
      <c r="C40" s="8" t="s">
        <v>31</v>
      </c>
      <c r="D40" s="9" t="s">
        <v>33</v>
      </c>
      <c r="E40" s="45" t="s">
        <v>39</v>
      </c>
      <c r="F40" s="45" t="s">
        <v>43</v>
      </c>
      <c r="G40" s="45" t="s">
        <v>44</v>
      </c>
      <c r="H40" s="10" t="s">
        <v>46</v>
      </c>
      <c r="I40" s="10" t="s">
        <v>49</v>
      </c>
      <c r="J40" s="10" t="s">
        <v>50</v>
      </c>
      <c r="K40" s="10" t="s">
        <v>51</v>
      </c>
      <c r="L40" s="10" t="s">
        <v>52</v>
      </c>
      <c r="M40" s="10" t="s">
        <v>53</v>
      </c>
      <c r="N40" s="10" t="s">
        <v>64</v>
      </c>
      <c r="O40" s="11" t="s">
        <v>75</v>
      </c>
      <c r="Q40" s="109" t="s">
        <v>85</v>
      </c>
      <c r="R40" s="108"/>
    </row>
    <row r="41" spans="1:18" ht="27" customHeight="1">
      <c r="A41" s="146" t="s">
        <v>9</v>
      </c>
      <c r="B41" s="13" t="s">
        <v>10</v>
      </c>
      <c r="C41" s="14">
        <v>112071</v>
      </c>
      <c r="D41" s="15">
        <v>105245</v>
      </c>
      <c r="E41" s="46">
        <v>87906</v>
      </c>
      <c r="F41" s="46">
        <v>60781</v>
      </c>
      <c r="G41" s="46">
        <v>62424</v>
      </c>
      <c r="H41" s="16">
        <v>47790</v>
      </c>
      <c r="I41" s="16">
        <v>58139</v>
      </c>
      <c r="J41" s="17">
        <v>27347</v>
      </c>
      <c r="K41" s="17">
        <v>63679</v>
      </c>
      <c r="L41" s="17">
        <v>64653</v>
      </c>
      <c r="M41" s="18">
        <v>23533</v>
      </c>
      <c r="N41" s="16">
        <v>25484</v>
      </c>
      <c r="O41" s="17">
        <v>20285</v>
      </c>
      <c r="P41" t="s">
        <v>47</v>
      </c>
      <c r="Q41" s="110">
        <v>11256</v>
      </c>
      <c r="R41" s="108"/>
    </row>
    <row r="42" spans="1:18" ht="27" customHeight="1">
      <c r="A42" s="147"/>
      <c r="B42" s="19" t="s">
        <v>11</v>
      </c>
      <c r="C42" s="20">
        <v>120222</v>
      </c>
      <c r="D42" s="21">
        <v>90855</v>
      </c>
      <c r="E42" s="47">
        <v>86163</v>
      </c>
      <c r="F42" s="47">
        <v>58787</v>
      </c>
      <c r="G42" s="47">
        <v>65310</v>
      </c>
      <c r="H42" s="22">
        <v>46004</v>
      </c>
      <c r="I42" s="22">
        <v>40591</v>
      </c>
      <c r="J42" s="23">
        <v>34287</v>
      </c>
      <c r="K42" s="23">
        <v>21200</v>
      </c>
      <c r="L42" s="23">
        <v>51213</v>
      </c>
      <c r="M42" s="24">
        <v>25805</v>
      </c>
      <c r="N42" s="22">
        <v>23353</v>
      </c>
      <c r="O42" s="23">
        <v>14515</v>
      </c>
      <c r="P42" t="s">
        <v>48</v>
      </c>
      <c r="Q42" s="111">
        <v>8168</v>
      </c>
      <c r="R42" s="108"/>
    </row>
    <row r="43" spans="1:18" ht="27" customHeight="1">
      <c r="A43" s="148"/>
      <c r="B43" s="25" t="s">
        <v>3</v>
      </c>
      <c r="C43" s="20">
        <v>76908</v>
      </c>
      <c r="D43" s="21">
        <v>81896</v>
      </c>
      <c r="E43" s="47">
        <v>73341</v>
      </c>
      <c r="F43" s="47">
        <v>50190</v>
      </c>
      <c r="G43" s="47">
        <v>50651</v>
      </c>
      <c r="H43" s="22">
        <v>44110</v>
      </c>
      <c r="I43" s="22">
        <v>34097</v>
      </c>
      <c r="J43" s="23">
        <v>25758</v>
      </c>
      <c r="K43" s="23">
        <v>73356</v>
      </c>
      <c r="L43" s="23">
        <v>44846</v>
      </c>
      <c r="M43" s="24">
        <v>22741</v>
      </c>
      <c r="N43" s="22">
        <v>20513</v>
      </c>
      <c r="O43" s="23">
        <v>11523</v>
      </c>
      <c r="P43" t="s">
        <v>48</v>
      </c>
      <c r="Q43" s="111">
        <v>5433</v>
      </c>
      <c r="R43" s="108"/>
    </row>
    <row r="44" spans="1:18" ht="24.75" customHeight="1">
      <c r="A44" s="140" t="s">
        <v>4</v>
      </c>
      <c r="B44" s="141"/>
      <c r="C44" s="31">
        <f aca="true" t="shared" si="6" ref="C44:H44">SUM(C41:C43)</f>
        <v>309201</v>
      </c>
      <c r="D44" s="32">
        <f t="shared" si="6"/>
        <v>277996</v>
      </c>
      <c r="E44" s="48">
        <f t="shared" si="6"/>
        <v>247410</v>
      </c>
      <c r="F44" s="48">
        <f t="shared" si="6"/>
        <v>169758</v>
      </c>
      <c r="G44" s="48">
        <f t="shared" si="6"/>
        <v>178385</v>
      </c>
      <c r="H44" s="33">
        <f t="shared" si="6"/>
        <v>137904</v>
      </c>
      <c r="I44" s="33">
        <f>SUM(I41:I43)</f>
        <v>132827</v>
      </c>
      <c r="J44" s="34">
        <f>SUM(J41:J43)</f>
        <v>87392</v>
      </c>
      <c r="K44" s="34">
        <f>SUM(K41:K43)</f>
        <v>158235</v>
      </c>
      <c r="L44" s="34">
        <v>160712</v>
      </c>
      <c r="M44" s="35">
        <f>SUM(M41:M43)</f>
        <v>72079</v>
      </c>
      <c r="N44" s="33">
        <f>SUM(N41:N43)</f>
        <v>69350</v>
      </c>
      <c r="O44" s="34">
        <f>SUM(O41:O43)</f>
        <v>46323</v>
      </c>
      <c r="Q44" s="113">
        <f>SUM(Q41:Q43)</f>
        <v>24857</v>
      </c>
      <c r="R44" s="108"/>
    </row>
    <row r="45" spans="1:18" ht="24.75" customHeight="1" thickBot="1">
      <c r="A45" s="142" t="s">
        <v>5</v>
      </c>
      <c r="B45" s="143"/>
      <c r="C45" s="36" t="e">
        <f>C44/B44*100</f>
        <v>#DIV/0!</v>
      </c>
      <c r="D45" s="49">
        <v>87.7</v>
      </c>
      <c r="E45" s="50">
        <f aca="true" t="shared" si="7" ref="E45:K45">E44/D44*100</f>
        <v>88.99768341990533</v>
      </c>
      <c r="F45" s="50">
        <f t="shared" si="7"/>
        <v>68.61404146962532</v>
      </c>
      <c r="G45" s="50">
        <f t="shared" si="7"/>
        <v>105.08194017365898</v>
      </c>
      <c r="H45" s="51">
        <f t="shared" si="7"/>
        <v>77.30694845418617</v>
      </c>
      <c r="I45" s="51">
        <f t="shared" si="7"/>
        <v>96.31845341686972</v>
      </c>
      <c r="J45" s="52">
        <f t="shared" si="7"/>
        <v>65.79385215355312</v>
      </c>
      <c r="K45" s="52">
        <f t="shared" si="7"/>
        <v>181.06348407176858</v>
      </c>
      <c r="L45" s="52">
        <v>101.56539324422536</v>
      </c>
      <c r="M45" s="53">
        <f>M44/L44*100</f>
        <v>44.84979341928418</v>
      </c>
      <c r="N45" s="51">
        <f>N44/M44*100</f>
        <v>96.2138764411271</v>
      </c>
      <c r="O45" s="52">
        <f>O44/N44*100</f>
        <v>66.79596250901226</v>
      </c>
      <c r="Q45" s="117">
        <f>Q44/O44*100</f>
        <v>53.66016881462772</v>
      </c>
      <c r="R45" s="108"/>
    </row>
    <row r="46" spans="1:17" ht="24.75" customHeight="1">
      <c r="A46" s="42"/>
      <c r="B46" s="42"/>
      <c r="C46" s="43"/>
      <c r="D46" s="43"/>
      <c r="E46" s="43"/>
      <c r="F46" s="43"/>
      <c r="G46" s="43"/>
      <c r="H46" s="44"/>
      <c r="I46" s="44"/>
      <c r="J46" s="44"/>
      <c r="K46" s="44"/>
      <c r="L46" s="44"/>
      <c r="M46" s="44"/>
      <c r="N46" s="44"/>
      <c r="O46" s="44"/>
      <c r="Q46" s="115"/>
    </row>
    <row r="47" spans="1:17" ht="27" customHeight="1">
      <c r="A47" s="5" t="s">
        <v>59</v>
      </c>
      <c r="B47" s="3"/>
      <c r="C47" s="3"/>
      <c r="D47" s="3"/>
      <c r="E47" s="3"/>
      <c r="F47" s="3"/>
      <c r="G47" s="3"/>
      <c r="H47" s="4"/>
      <c r="I47" s="4"/>
      <c r="J47" s="4"/>
      <c r="K47" s="4"/>
      <c r="L47" s="4"/>
      <c r="M47" s="4"/>
      <c r="N47" s="4"/>
      <c r="O47" s="4"/>
      <c r="Q47" s="115"/>
    </row>
    <row r="48" spans="1:17" ht="27" customHeight="1" thickBot="1">
      <c r="A48" s="3"/>
      <c r="B48" s="3"/>
      <c r="C48" s="6"/>
      <c r="D48" s="6"/>
      <c r="E48" s="3"/>
      <c r="F48" s="6"/>
      <c r="G48" s="6"/>
      <c r="H48" s="7"/>
      <c r="I48" s="7"/>
      <c r="J48" s="7"/>
      <c r="K48" s="7"/>
      <c r="L48" s="7"/>
      <c r="M48" s="7"/>
      <c r="N48" s="7"/>
      <c r="Q48" s="116" t="s">
        <v>8</v>
      </c>
    </row>
    <row r="49" spans="1:17" ht="27" customHeight="1">
      <c r="A49" s="144" t="s">
        <v>1</v>
      </c>
      <c r="B49" s="145"/>
      <c r="C49" s="9" t="s">
        <v>31</v>
      </c>
      <c r="D49" s="45" t="s">
        <v>35</v>
      </c>
      <c r="E49" s="45" t="s">
        <v>39</v>
      </c>
      <c r="F49" s="45" t="s">
        <v>43</v>
      </c>
      <c r="G49" s="45" t="s">
        <v>44</v>
      </c>
      <c r="H49" s="10" t="s">
        <v>46</v>
      </c>
      <c r="I49" s="10" t="s">
        <v>49</v>
      </c>
      <c r="J49" s="10" t="s">
        <v>50</v>
      </c>
      <c r="K49" s="10" t="s">
        <v>51</v>
      </c>
      <c r="L49" s="10" t="s">
        <v>52</v>
      </c>
      <c r="M49" s="10" t="s">
        <v>53</v>
      </c>
      <c r="N49" s="10" t="s">
        <v>64</v>
      </c>
      <c r="O49" s="11" t="s">
        <v>75</v>
      </c>
      <c r="Q49" s="109" t="s">
        <v>85</v>
      </c>
    </row>
    <row r="50" spans="1:17" ht="27" customHeight="1">
      <c r="A50" s="146" t="s">
        <v>9</v>
      </c>
      <c r="B50" s="13" t="s">
        <v>10</v>
      </c>
      <c r="C50" s="15">
        <v>139537</v>
      </c>
      <c r="D50" s="46">
        <v>41830</v>
      </c>
      <c r="E50" s="46">
        <v>41062</v>
      </c>
      <c r="F50" s="46">
        <v>40239</v>
      </c>
      <c r="G50" s="46">
        <v>47071</v>
      </c>
      <c r="H50" s="16">
        <v>76624</v>
      </c>
      <c r="I50" s="16">
        <v>105870</v>
      </c>
      <c r="J50" s="17">
        <v>67475</v>
      </c>
      <c r="K50" s="17">
        <v>70939</v>
      </c>
      <c r="L50" s="17">
        <v>74497</v>
      </c>
      <c r="M50" s="18">
        <v>78928</v>
      </c>
      <c r="N50" s="16">
        <v>73141</v>
      </c>
      <c r="O50" s="17">
        <v>75503</v>
      </c>
      <c r="P50" t="s">
        <v>47</v>
      </c>
      <c r="Q50" s="110">
        <v>88901</v>
      </c>
    </row>
    <row r="51" spans="1:17" ht="27" customHeight="1">
      <c r="A51" s="147"/>
      <c r="B51" s="19" t="s">
        <v>11</v>
      </c>
      <c r="C51" s="21">
        <v>63251</v>
      </c>
      <c r="D51" s="47">
        <v>15139</v>
      </c>
      <c r="E51" s="47">
        <v>4551</v>
      </c>
      <c r="F51" s="47">
        <v>5686</v>
      </c>
      <c r="G51" s="47">
        <v>7721</v>
      </c>
      <c r="H51" s="22">
        <v>14948</v>
      </c>
      <c r="I51" s="22">
        <v>10691</v>
      </c>
      <c r="J51" s="23">
        <v>9803</v>
      </c>
      <c r="K51" s="23">
        <v>11914</v>
      </c>
      <c r="L51" s="23">
        <v>10609</v>
      </c>
      <c r="M51" s="24">
        <v>11833</v>
      </c>
      <c r="N51" s="22">
        <v>11359</v>
      </c>
      <c r="O51" s="23">
        <v>13903</v>
      </c>
      <c r="P51" t="s">
        <v>47</v>
      </c>
      <c r="Q51" s="111">
        <v>13893</v>
      </c>
    </row>
    <row r="52" spans="1:17" ht="27" customHeight="1">
      <c r="A52" s="148"/>
      <c r="B52" s="25" t="s">
        <v>3</v>
      </c>
      <c r="C52" s="21">
        <v>68524</v>
      </c>
      <c r="D52" s="47">
        <v>30308</v>
      </c>
      <c r="E52" s="47">
        <v>73264</v>
      </c>
      <c r="F52" s="47">
        <v>81097</v>
      </c>
      <c r="G52" s="47">
        <v>187718</v>
      </c>
      <c r="H52" s="22">
        <v>325879</v>
      </c>
      <c r="I52" s="22">
        <v>266453</v>
      </c>
      <c r="J52" s="23">
        <v>145637</v>
      </c>
      <c r="K52" s="23">
        <v>228474</v>
      </c>
      <c r="L52" s="23">
        <v>163072</v>
      </c>
      <c r="M52" s="24">
        <v>196551</v>
      </c>
      <c r="N52" s="22">
        <v>176821</v>
      </c>
      <c r="O52" s="23">
        <v>299349</v>
      </c>
      <c r="P52" t="s">
        <v>47</v>
      </c>
      <c r="Q52" s="111">
        <v>264129</v>
      </c>
    </row>
    <row r="53" spans="1:17" ht="27" customHeight="1">
      <c r="A53" s="140" t="s">
        <v>4</v>
      </c>
      <c r="B53" s="141"/>
      <c r="C53" s="32">
        <f aca="true" t="shared" si="8" ref="C53:H53">SUM(C50:C52)</f>
        <v>271312</v>
      </c>
      <c r="D53" s="48">
        <f t="shared" si="8"/>
        <v>87277</v>
      </c>
      <c r="E53" s="48">
        <f t="shared" si="8"/>
        <v>118877</v>
      </c>
      <c r="F53" s="48">
        <f t="shared" si="8"/>
        <v>127022</v>
      </c>
      <c r="G53" s="48">
        <f t="shared" si="8"/>
        <v>242510</v>
      </c>
      <c r="H53" s="33">
        <f t="shared" si="8"/>
        <v>417451</v>
      </c>
      <c r="I53" s="33">
        <f>SUM(I50:I52)</f>
        <v>383014</v>
      </c>
      <c r="J53" s="34">
        <f>SUM(J50:J52)</f>
        <v>222915</v>
      </c>
      <c r="K53" s="34">
        <f>SUM(K50:K52)</f>
        <v>311327</v>
      </c>
      <c r="L53" s="34">
        <v>248178</v>
      </c>
      <c r="M53" s="35">
        <f>SUM(M50:M52)</f>
        <v>287312</v>
      </c>
      <c r="N53" s="33">
        <f>SUM(N50:N52)</f>
        <v>261321</v>
      </c>
      <c r="O53" s="34">
        <f>SUM(O50:O52)</f>
        <v>388755</v>
      </c>
      <c r="P53" t="s">
        <v>48</v>
      </c>
      <c r="Q53" s="113">
        <f>SUM(Q50:Q52)</f>
        <v>366923</v>
      </c>
    </row>
    <row r="54" spans="1:17" ht="24.75" customHeight="1" thickBot="1">
      <c r="A54" s="142" t="s">
        <v>5</v>
      </c>
      <c r="B54" s="143"/>
      <c r="C54" s="49">
        <f>C53/G53*100</f>
        <v>111.8766236443858</v>
      </c>
      <c r="D54" s="50">
        <v>79.1</v>
      </c>
      <c r="E54" s="50">
        <f aca="true" t="shared" si="9" ref="E54:K54">E53/D53*100</f>
        <v>136.20656072046472</v>
      </c>
      <c r="F54" s="50">
        <f t="shared" si="9"/>
        <v>106.8516197414134</v>
      </c>
      <c r="G54" s="50">
        <f t="shared" si="9"/>
        <v>190.91968320448427</v>
      </c>
      <c r="H54" s="51">
        <f t="shared" si="9"/>
        <v>172.13764380850273</v>
      </c>
      <c r="I54" s="51">
        <f t="shared" si="9"/>
        <v>91.75064857911468</v>
      </c>
      <c r="J54" s="52">
        <f t="shared" si="9"/>
        <v>58.200222446176895</v>
      </c>
      <c r="K54" s="52">
        <f t="shared" si="9"/>
        <v>139.66175448040735</v>
      </c>
      <c r="L54" s="52">
        <v>79.71618266324475</v>
      </c>
      <c r="M54" s="53">
        <f>M53/L53*100</f>
        <v>115.76852098090886</v>
      </c>
      <c r="N54" s="51">
        <f>N53/M53*100</f>
        <v>90.95373670434927</v>
      </c>
      <c r="O54" s="52">
        <f>O53/N53*100</f>
        <v>148.76531162822735</v>
      </c>
      <c r="P54" t="s">
        <v>48</v>
      </c>
      <c r="Q54" s="117">
        <f>Q53/O53*100</f>
        <v>94.3841236768659</v>
      </c>
    </row>
    <row r="55" spans="1:17" ht="24.75" customHeight="1">
      <c r="A55" s="42"/>
      <c r="B55" s="42"/>
      <c r="C55" s="43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Q55" s="115"/>
    </row>
    <row r="56" spans="1:17" ht="24.75" customHeight="1">
      <c r="A56" s="5" t="s">
        <v>60</v>
      </c>
      <c r="B56" s="3"/>
      <c r="C56" s="3"/>
      <c r="D56" s="3"/>
      <c r="E56" s="3"/>
      <c r="F56" s="3"/>
      <c r="G56" s="3"/>
      <c r="H56" s="4"/>
      <c r="I56" s="4"/>
      <c r="J56" s="4"/>
      <c r="K56" s="4"/>
      <c r="L56" s="4"/>
      <c r="M56" s="4"/>
      <c r="N56" s="4"/>
      <c r="O56" s="4"/>
      <c r="Q56" s="115"/>
    </row>
    <row r="57" spans="1:17" ht="27" customHeight="1" thickBot="1">
      <c r="A57" s="3"/>
      <c r="B57" s="3"/>
      <c r="C57" s="6"/>
      <c r="D57" s="6"/>
      <c r="E57" s="3"/>
      <c r="F57" s="6"/>
      <c r="G57" s="6"/>
      <c r="H57" s="7"/>
      <c r="I57" s="7"/>
      <c r="J57" s="7"/>
      <c r="K57" s="7"/>
      <c r="L57" s="7"/>
      <c r="M57" s="7"/>
      <c r="N57" s="7"/>
      <c r="Q57" s="116" t="s">
        <v>8</v>
      </c>
    </row>
    <row r="58" spans="1:17" ht="27" customHeight="1">
      <c r="A58" s="144" t="s">
        <v>1</v>
      </c>
      <c r="B58" s="145"/>
      <c r="C58" s="9" t="s">
        <v>31</v>
      </c>
      <c r="D58" s="45" t="s">
        <v>35</v>
      </c>
      <c r="E58" s="45" t="s">
        <v>39</v>
      </c>
      <c r="F58" s="45" t="s">
        <v>43</v>
      </c>
      <c r="G58" s="45" t="s">
        <v>44</v>
      </c>
      <c r="H58" s="10" t="s">
        <v>46</v>
      </c>
      <c r="I58" s="10" t="s">
        <v>49</v>
      </c>
      <c r="J58" s="10" t="s">
        <v>50</v>
      </c>
      <c r="K58" s="10" t="s">
        <v>51</v>
      </c>
      <c r="L58" s="10" t="s">
        <v>52</v>
      </c>
      <c r="M58" s="10" t="s">
        <v>53</v>
      </c>
      <c r="N58" s="10" t="s">
        <v>64</v>
      </c>
      <c r="O58" s="11" t="s">
        <v>75</v>
      </c>
      <c r="P58" t="s">
        <v>47</v>
      </c>
      <c r="Q58" s="109" t="s">
        <v>85</v>
      </c>
    </row>
    <row r="59" spans="1:17" ht="27" customHeight="1">
      <c r="A59" s="59" t="s">
        <v>9</v>
      </c>
      <c r="B59" s="25" t="s">
        <v>3</v>
      </c>
      <c r="C59" s="21">
        <v>173728</v>
      </c>
      <c r="D59" s="47">
        <v>39286</v>
      </c>
      <c r="E59" s="47">
        <v>26385</v>
      </c>
      <c r="F59" s="47">
        <v>30008</v>
      </c>
      <c r="G59" s="47">
        <v>387968</v>
      </c>
      <c r="H59" s="22">
        <v>202286</v>
      </c>
      <c r="I59" s="22">
        <v>377786</v>
      </c>
      <c r="J59" s="17">
        <v>113187</v>
      </c>
      <c r="K59" s="17">
        <v>362886</v>
      </c>
      <c r="L59" s="17">
        <v>211340</v>
      </c>
      <c r="M59" s="24">
        <v>153265</v>
      </c>
      <c r="N59" s="22">
        <v>305063</v>
      </c>
      <c r="O59" s="23">
        <v>440742</v>
      </c>
      <c r="P59" t="s">
        <v>47</v>
      </c>
      <c r="Q59" s="111">
        <v>271894</v>
      </c>
    </row>
    <row r="60" spans="1:17" ht="27" customHeight="1">
      <c r="A60" s="140" t="s">
        <v>4</v>
      </c>
      <c r="B60" s="141"/>
      <c r="C60" s="32">
        <f aca="true" t="shared" si="10" ref="C60:H60">SUM(C59:C59)</f>
        <v>173728</v>
      </c>
      <c r="D60" s="48">
        <f t="shared" si="10"/>
        <v>39286</v>
      </c>
      <c r="E60" s="48">
        <f t="shared" si="10"/>
        <v>26385</v>
      </c>
      <c r="F60" s="48">
        <f t="shared" si="10"/>
        <v>30008</v>
      </c>
      <c r="G60" s="48">
        <f t="shared" si="10"/>
        <v>387968</v>
      </c>
      <c r="H60" s="33">
        <f t="shared" si="10"/>
        <v>202286</v>
      </c>
      <c r="I60" s="33">
        <f>SUM(I59:I59)</f>
        <v>377786</v>
      </c>
      <c r="J60" s="34">
        <f>SUM(J59:J59)</f>
        <v>113187</v>
      </c>
      <c r="K60" s="34">
        <f>SUM(K59:K59)</f>
        <v>362886</v>
      </c>
      <c r="L60" s="34">
        <v>211340</v>
      </c>
      <c r="M60" s="35">
        <f>SUM(M59:M59)</f>
        <v>153265</v>
      </c>
      <c r="N60" s="33">
        <f>SUM(N59:N59)</f>
        <v>305063</v>
      </c>
      <c r="O60" s="34">
        <f>SUM(O59:O59)</f>
        <v>440742</v>
      </c>
      <c r="P60" t="s">
        <v>48</v>
      </c>
      <c r="Q60" s="113">
        <f>SUM(Q59:Q59)</f>
        <v>271894</v>
      </c>
    </row>
    <row r="61" spans="1:17" ht="27" customHeight="1" thickBot="1">
      <c r="A61" s="142" t="s">
        <v>5</v>
      </c>
      <c r="B61" s="143"/>
      <c r="C61" s="49" t="e">
        <f>C60/B60*100</f>
        <v>#DIV/0!</v>
      </c>
      <c r="D61" s="50">
        <v>84</v>
      </c>
      <c r="E61" s="50">
        <f aca="true" t="shared" si="11" ref="E61:K61">E60/D60*100</f>
        <v>67.16132973578374</v>
      </c>
      <c r="F61" s="50">
        <f t="shared" si="11"/>
        <v>113.73128671593709</v>
      </c>
      <c r="G61" s="50">
        <f t="shared" si="11"/>
        <v>1292.8818981604904</v>
      </c>
      <c r="H61" s="51">
        <f t="shared" si="11"/>
        <v>52.13986720554272</v>
      </c>
      <c r="I61" s="51">
        <f t="shared" si="11"/>
        <v>186.75835203622592</v>
      </c>
      <c r="J61" s="52">
        <f t="shared" si="11"/>
        <v>29.960612621960582</v>
      </c>
      <c r="K61" s="52">
        <f t="shared" si="11"/>
        <v>320.60749025948206</v>
      </c>
      <c r="L61" s="52">
        <v>58.23867550690851</v>
      </c>
      <c r="M61" s="53">
        <f>M60/L60*100</f>
        <v>72.5205829469102</v>
      </c>
      <c r="N61" s="51">
        <f>N60/M60*100</f>
        <v>199.04283430659316</v>
      </c>
      <c r="O61" s="52">
        <f>O60/N60*100</f>
        <v>144.47573124239912</v>
      </c>
      <c r="P61" t="s">
        <v>48</v>
      </c>
      <c r="Q61" s="117">
        <f>Q60/O60*100</f>
        <v>61.69005903680611</v>
      </c>
    </row>
    <row r="62" spans="1:17" ht="27" customHeight="1">
      <c r="A62" s="42"/>
      <c r="B62" s="42"/>
      <c r="C62" s="43"/>
      <c r="D62" s="43"/>
      <c r="E62" s="43"/>
      <c r="F62" s="43"/>
      <c r="G62" s="43"/>
      <c r="H62" s="44"/>
      <c r="I62" s="44"/>
      <c r="J62" s="44"/>
      <c r="K62" s="44"/>
      <c r="L62" s="44"/>
      <c r="M62" s="44"/>
      <c r="N62" s="44"/>
      <c r="O62" s="44"/>
      <c r="Q62" s="115"/>
    </row>
    <row r="63" spans="1:17" ht="27" customHeight="1">
      <c r="A63" s="5" t="s">
        <v>65</v>
      </c>
      <c r="B63" s="3"/>
      <c r="C63" s="3"/>
      <c r="D63" s="3"/>
      <c r="E63" s="3"/>
      <c r="F63" s="3"/>
      <c r="G63" s="3"/>
      <c r="H63" s="4"/>
      <c r="I63" s="4"/>
      <c r="J63" s="4"/>
      <c r="K63" s="4"/>
      <c r="L63" s="4"/>
      <c r="M63" s="4"/>
      <c r="N63" s="4"/>
      <c r="O63" s="4"/>
      <c r="Q63" s="115"/>
    </row>
    <row r="64" spans="1:17" ht="27" customHeight="1" thickBot="1">
      <c r="A64" s="3"/>
      <c r="B64" s="3"/>
      <c r="C64" s="6"/>
      <c r="D64" s="6"/>
      <c r="E64" s="3"/>
      <c r="F64" s="6"/>
      <c r="G64" s="6"/>
      <c r="H64" s="7"/>
      <c r="I64" s="7"/>
      <c r="J64" s="7"/>
      <c r="K64" s="7"/>
      <c r="L64" s="7"/>
      <c r="M64" s="7"/>
      <c r="N64" s="7"/>
      <c r="Q64" s="116" t="s">
        <v>8</v>
      </c>
    </row>
    <row r="65" spans="1:17" ht="27" customHeight="1">
      <c r="A65" s="144" t="s">
        <v>1</v>
      </c>
      <c r="B65" s="145"/>
      <c r="C65" s="9" t="s">
        <v>31</v>
      </c>
      <c r="D65" s="45" t="s">
        <v>35</v>
      </c>
      <c r="E65" s="45" t="s">
        <v>39</v>
      </c>
      <c r="F65" s="45" t="s">
        <v>43</v>
      </c>
      <c r="G65" s="45" t="s">
        <v>44</v>
      </c>
      <c r="H65" s="10" t="s">
        <v>46</v>
      </c>
      <c r="I65" s="10" t="s">
        <v>49</v>
      </c>
      <c r="J65" s="10" t="s">
        <v>50</v>
      </c>
      <c r="K65" s="10" t="s">
        <v>51</v>
      </c>
      <c r="L65" s="10" t="s">
        <v>52</v>
      </c>
      <c r="M65" s="10" t="s">
        <v>53</v>
      </c>
      <c r="N65" s="10" t="s">
        <v>64</v>
      </c>
      <c r="O65" s="11" t="s">
        <v>75</v>
      </c>
      <c r="Q65" s="109" t="s">
        <v>85</v>
      </c>
    </row>
    <row r="66" spans="1:17" ht="27" customHeight="1">
      <c r="A66" s="146" t="s">
        <v>9</v>
      </c>
      <c r="B66" s="13" t="s">
        <v>10</v>
      </c>
      <c r="C66" s="15">
        <v>139537</v>
      </c>
      <c r="D66" s="46">
        <v>41830</v>
      </c>
      <c r="E66" s="46">
        <v>41062</v>
      </c>
      <c r="F66" s="46">
        <v>40239</v>
      </c>
      <c r="G66" s="46">
        <v>47071</v>
      </c>
      <c r="H66" s="16">
        <v>76624</v>
      </c>
      <c r="I66" s="16">
        <v>105870</v>
      </c>
      <c r="J66" s="56" t="s">
        <v>63</v>
      </c>
      <c r="K66" s="56" t="s">
        <v>63</v>
      </c>
      <c r="L66" s="129">
        <v>0</v>
      </c>
      <c r="M66" s="131">
        <v>0</v>
      </c>
      <c r="N66" s="16">
        <v>389502</v>
      </c>
      <c r="O66" s="17">
        <v>516427</v>
      </c>
      <c r="P66" t="s">
        <v>47</v>
      </c>
      <c r="Q66" s="110">
        <v>554797</v>
      </c>
    </row>
    <row r="67" spans="1:17" ht="27" customHeight="1">
      <c r="A67" s="147"/>
      <c r="B67" s="19" t="s">
        <v>11</v>
      </c>
      <c r="C67" s="21">
        <v>63251</v>
      </c>
      <c r="D67" s="47">
        <v>15139</v>
      </c>
      <c r="E67" s="47">
        <v>4551</v>
      </c>
      <c r="F67" s="47">
        <v>5686</v>
      </c>
      <c r="G67" s="47">
        <v>7721</v>
      </c>
      <c r="H67" s="22">
        <v>14948</v>
      </c>
      <c r="I67" s="22">
        <v>10691</v>
      </c>
      <c r="J67" s="58" t="s">
        <v>63</v>
      </c>
      <c r="K67" s="58" t="s">
        <v>63</v>
      </c>
      <c r="L67" s="106">
        <v>0</v>
      </c>
      <c r="M67" s="107">
        <v>0</v>
      </c>
      <c r="N67" s="22">
        <v>70575</v>
      </c>
      <c r="O67" s="23">
        <v>192143</v>
      </c>
      <c r="P67" t="s">
        <v>47</v>
      </c>
      <c r="Q67" s="111">
        <v>193320</v>
      </c>
    </row>
    <row r="68" spans="1:17" ht="27" customHeight="1">
      <c r="A68" s="148"/>
      <c r="B68" s="25" t="s">
        <v>3</v>
      </c>
      <c r="C68" s="21">
        <v>68524</v>
      </c>
      <c r="D68" s="47">
        <v>30308</v>
      </c>
      <c r="E68" s="47">
        <v>73264</v>
      </c>
      <c r="F68" s="47">
        <v>81097</v>
      </c>
      <c r="G68" s="47">
        <v>187718</v>
      </c>
      <c r="H68" s="22">
        <v>325879</v>
      </c>
      <c r="I68" s="22">
        <v>266453</v>
      </c>
      <c r="J68" s="58" t="s">
        <v>63</v>
      </c>
      <c r="K68" s="58" t="s">
        <v>63</v>
      </c>
      <c r="L68" s="130">
        <v>0</v>
      </c>
      <c r="M68" s="132">
        <v>0</v>
      </c>
      <c r="N68" s="22">
        <v>61831</v>
      </c>
      <c r="O68" s="23">
        <v>268543</v>
      </c>
      <c r="P68" t="s">
        <v>47</v>
      </c>
      <c r="Q68" s="111">
        <v>295147</v>
      </c>
    </row>
    <row r="69" spans="1:17" ht="27" customHeight="1">
      <c r="A69" s="140" t="s">
        <v>4</v>
      </c>
      <c r="B69" s="141"/>
      <c r="C69" s="32">
        <f aca="true" t="shared" si="12" ref="C69:H69">SUM(C66:C68)</f>
        <v>271312</v>
      </c>
      <c r="D69" s="48">
        <f t="shared" si="12"/>
        <v>87277</v>
      </c>
      <c r="E69" s="48">
        <f t="shared" si="12"/>
        <v>118877</v>
      </c>
      <c r="F69" s="48">
        <f t="shared" si="12"/>
        <v>127022</v>
      </c>
      <c r="G69" s="48">
        <f t="shared" si="12"/>
        <v>242510</v>
      </c>
      <c r="H69" s="33">
        <f t="shared" si="12"/>
        <v>417451</v>
      </c>
      <c r="I69" s="33">
        <f>SUM(I66:I68)</f>
        <v>383014</v>
      </c>
      <c r="J69" s="34"/>
      <c r="K69" s="34" t="s">
        <v>63</v>
      </c>
      <c r="L69" s="102">
        <v>0</v>
      </c>
      <c r="M69" s="102">
        <v>0</v>
      </c>
      <c r="N69" s="33">
        <f>SUM(N66:N68)</f>
        <v>521908</v>
      </c>
      <c r="O69" s="34">
        <f>SUM(O66:O68)</f>
        <v>977113</v>
      </c>
      <c r="P69" t="s">
        <v>48</v>
      </c>
      <c r="Q69" s="113">
        <f>SUM(Q66:Q68)</f>
        <v>1043264</v>
      </c>
    </row>
    <row r="70" spans="1:17" ht="24.75" customHeight="1" thickBot="1">
      <c r="A70" s="142" t="s">
        <v>5</v>
      </c>
      <c r="B70" s="143"/>
      <c r="C70" s="49">
        <f>C69/G69*100</f>
        <v>111.8766236443858</v>
      </c>
      <c r="D70" s="50">
        <v>79.1</v>
      </c>
      <c r="E70" s="50">
        <f>E69/D69*100</f>
        <v>136.20656072046472</v>
      </c>
      <c r="F70" s="50">
        <f>F69/E69*100</f>
        <v>106.8516197414134</v>
      </c>
      <c r="G70" s="50">
        <f>G69/F69*100</f>
        <v>190.91968320448427</v>
      </c>
      <c r="H70" s="51">
        <f>H69/G69*100</f>
        <v>172.13764380850273</v>
      </c>
      <c r="I70" s="51">
        <f>I69/H69*100</f>
        <v>91.75064857911468</v>
      </c>
      <c r="J70" s="52"/>
      <c r="K70" s="52" t="s">
        <v>63</v>
      </c>
      <c r="L70" s="127">
        <v>0</v>
      </c>
      <c r="M70" s="127">
        <v>0</v>
      </c>
      <c r="N70" s="51" t="s">
        <v>34</v>
      </c>
      <c r="O70" s="52">
        <f>O69/N69*100</f>
        <v>187.21939498915518</v>
      </c>
      <c r="P70" t="s">
        <v>48</v>
      </c>
      <c r="Q70" s="117">
        <f>Q69/O69*100</f>
        <v>106.77004604380456</v>
      </c>
    </row>
    <row r="71" spans="1:17" ht="24.75" customHeight="1">
      <c r="A71" s="42"/>
      <c r="B71" s="42"/>
      <c r="C71" s="43"/>
      <c r="D71" s="43"/>
      <c r="E71" s="43"/>
      <c r="F71" s="43"/>
      <c r="G71" s="43"/>
      <c r="H71" s="44"/>
      <c r="I71" s="44"/>
      <c r="J71" s="44"/>
      <c r="K71" s="44"/>
      <c r="L71" s="44"/>
      <c r="M71" s="44"/>
      <c r="N71" s="44"/>
      <c r="O71" s="44"/>
      <c r="Q71" s="115"/>
    </row>
    <row r="72" spans="1:17" ht="24.75" customHeight="1">
      <c r="A72" s="5" t="s">
        <v>66</v>
      </c>
      <c r="B72" s="3"/>
      <c r="C72" s="3"/>
      <c r="D72" s="3"/>
      <c r="E72" s="3"/>
      <c r="F72" s="3"/>
      <c r="G72" s="3"/>
      <c r="H72" s="4"/>
      <c r="I72" s="4"/>
      <c r="J72" s="4"/>
      <c r="K72" s="4"/>
      <c r="L72" s="4"/>
      <c r="M72" s="4"/>
      <c r="N72" s="4"/>
      <c r="O72" s="4"/>
      <c r="Q72" s="115"/>
    </row>
    <row r="73" spans="1:17" ht="24.75" customHeight="1" thickBot="1">
      <c r="A73" s="3"/>
      <c r="B73" s="3"/>
      <c r="C73" s="6"/>
      <c r="D73" s="6"/>
      <c r="E73" s="6"/>
      <c r="F73" s="6"/>
      <c r="G73" s="6"/>
      <c r="H73" s="7"/>
      <c r="I73" s="7"/>
      <c r="J73" s="7"/>
      <c r="K73" s="7"/>
      <c r="L73" s="7"/>
      <c r="M73" s="7"/>
      <c r="N73" s="7"/>
      <c r="Q73" s="116" t="s">
        <v>0</v>
      </c>
    </row>
    <row r="74" spans="1:17" ht="27" customHeight="1">
      <c r="A74" s="159" t="s">
        <v>1</v>
      </c>
      <c r="B74" s="160"/>
      <c r="C74" s="8" t="s">
        <v>31</v>
      </c>
      <c r="D74" s="9" t="s">
        <v>35</v>
      </c>
      <c r="E74" s="45" t="s">
        <v>39</v>
      </c>
      <c r="F74" s="45" t="s">
        <v>43</v>
      </c>
      <c r="G74" s="45" t="s">
        <v>44</v>
      </c>
      <c r="H74" s="10" t="s">
        <v>46</v>
      </c>
      <c r="I74" s="10" t="s">
        <v>49</v>
      </c>
      <c r="J74" s="10" t="s">
        <v>50</v>
      </c>
      <c r="K74" s="10" t="s">
        <v>51</v>
      </c>
      <c r="L74" s="10" t="s">
        <v>52</v>
      </c>
      <c r="M74" s="10" t="s">
        <v>53</v>
      </c>
      <c r="N74" s="10" t="s">
        <v>64</v>
      </c>
      <c r="O74" s="11" t="s">
        <v>75</v>
      </c>
      <c r="Q74" s="109" t="s">
        <v>85</v>
      </c>
    </row>
    <row r="75" spans="1:17" ht="27" customHeight="1">
      <c r="A75" s="146" t="s">
        <v>9</v>
      </c>
      <c r="B75" s="13" t="s">
        <v>6</v>
      </c>
      <c r="C75" s="14">
        <v>1087183</v>
      </c>
      <c r="D75" s="15">
        <v>979207</v>
      </c>
      <c r="E75" s="46">
        <v>965625</v>
      </c>
      <c r="F75" s="46">
        <v>992864</v>
      </c>
      <c r="G75" s="46">
        <v>1009850</v>
      </c>
      <c r="H75" s="16">
        <v>1232704</v>
      </c>
      <c r="I75" s="16">
        <v>1438483</v>
      </c>
      <c r="J75" s="17">
        <v>1757198</v>
      </c>
      <c r="K75" s="17">
        <v>1781371</v>
      </c>
      <c r="L75" s="17">
        <v>1943275</v>
      </c>
      <c r="M75" s="18">
        <v>1967904</v>
      </c>
      <c r="N75" s="16">
        <v>2095855</v>
      </c>
      <c r="O75" s="17">
        <v>1975914</v>
      </c>
      <c r="P75" t="s">
        <v>47</v>
      </c>
      <c r="Q75" s="110">
        <v>2498966</v>
      </c>
    </row>
    <row r="76" spans="1:17" ht="27" customHeight="1">
      <c r="A76" s="147"/>
      <c r="B76" s="19" t="s">
        <v>12</v>
      </c>
      <c r="C76" s="20">
        <v>1448398</v>
      </c>
      <c r="D76" s="21">
        <v>1507838</v>
      </c>
      <c r="E76" s="47">
        <v>1298913</v>
      </c>
      <c r="F76" s="47">
        <v>1308437</v>
      </c>
      <c r="G76" s="47">
        <v>1367504</v>
      </c>
      <c r="H76" s="22">
        <v>1465695</v>
      </c>
      <c r="I76" s="22">
        <v>3186726</v>
      </c>
      <c r="J76" s="23">
        <v>2261876</v>
      </c>
      <c r="K76" s="23">
        <v>2431786</v>
      </c>
      <c r="L76" s="23">
        <v>2509952</v>
      </c>
      <c r="M76" s="24">
        <v>2449826</v>
      </c>
      <c r="N76" s="22">
        <v>3095424</v>
      </c>
      <c r="O76" s="23">
        <v>3316114</v>
      </c>
      <c r="P76" t="s">
        <v>47</v>
      </c>
      <c r="Q76" s="111">
        <v>3040729</v>
      </c>
    </row>
    <row r="77" spans="1:17" ht="27.75" customHeight="1">
      <c r="A77" s="147"/>
      <c r="B77" s="19" t="s">
        <v>11</v>
      </c>
      <c r="C77" s="20">
        <v>671648</v>
      </c>
      <c r="D77" s="21">
        <v>615722</v>
      </c>
      <c r="E77" s="47">
        <v>765610</v>
      </c>
      <c r="F77" s="47">
        <v>766739</v>
      </c>
      <c r="G77" s="47">
        <v>633140</v>
      </c>
      <c r="H77" s="22">
        <v>840610</v>
      </c>
      <c r="I77" s="22">
        <v>1416714</v>
      </c>
      <c r="J77" s="23">
        <v>1319829</v>
      </c>
      <c r="K77" s="23">
        <v>1317156</v>
      </c>
      <c r="L77" s="23">
        <v>1405848</v>
      </c>
      <c r="M77" s="24">
        <v>1047924</v>
      </c>
      <c r="N77" s="22">
        <v>1652834</v>
      </c>
      <c r="O77" s="23">
        <v>2104201</v>
      </c>
      <c r="P77" t="s">
        <v>47</v>
      </c>
      <c r="Q77" s="111">
        <v>2099059</v>
      </c>
    </row>
    <row r="78" spans="1:17" ht="24" customHeight="1">
      <c r="A78" s="147"/>
      <c r="B78" s="19" t="s">
        <v>3</v>
      </c>
      <c r="C78" s="20">
        <v>1079405</v>
      </c>
      <c r="D78" s="21">
        <v>992973</v>
      </c>
      <c r="E78" s="47">
        <v>1082592</v>
      </c>
      <c r="F78" s="47">
        <v>1066360</v>
      </c>
      <c r="G78" s="47">
        <v>1088668</v>
      </c>
      <c r="H78" s="22">
        <v>1375438</v>
      </c>
      <c r="I78" s="22">
        <v>1906694</v>
      </c>
      <c r="J78" s="23">
        <v>1772341</v>
      </c>
      <c r="K78" s="23">
        <v>1895520</v>
      </c>
      <c r="L78" s="23">
        <v>2070335</v>
      </c>
      <c r="M78" s="24">
        <v>2098204</v>
      </c>
      <c r="N78" s="22">
        <v>2327723</v>
      </c>
      <c r="O78" s="23">
        <v>2590968</v>
      </c>
      <c r="P78" t="s">
        <v>47</v>
      </c>
      <c r="Q78" s="111">
        <v>2804469</v>
      </c>
    </row>
    <row r="79" spans="1:17" ht="27.75" customHeight="1">
      <c r="A79" s="154" t="s">
        <v>4</v>
      </c>
      <c r="B79" s="153"/>
      <c r="C79" s="31">
        <f aca="true" t="shared" si="13" ref="C79:H79">SUM(C75:C78)</f>
        <v>4286634</v>
      </c>
      <c r="D79" s="32">
        <f t="shared" si="13"/>
        <v>4095740</v>
      </c>
      <c r="E79" s="48">
        <f t="shared" si="13"/>
        <v>4112740</v>
      </c>
      <c r="F79" s="48">
        <f t="shared" si="13"/>
        <v>4134400</v>
      </c>
      <c r="G79" s="48">
        <f t="shared" si="13"/>
        <v>4099162</v>
      </c>
      <c r="H79" s="33">
        <f t="shared" si="13"/>
        <v>4914447</v>
      </c>
      <c r="I79" s="33">
        <f>SUM(I75:I78)</f>
        <v>7948617</v>
      </c>
      <c r="J79" s="34">
        <f>SUM(J75:J78)</f>
        <v>7111244</v>
      </c>
      <c r="K79" s="34">
        <f>SUM(K75:K78)</f>
        <v>7425833</v>
      </c>
      <c r="L79" s="34">
        <v>7929410</v>
      </c>
      <c r="M79" s="35">
        <f>SUM(M75:M78)</f>
        <v>7563858</v>
      </c>
      <c r="N79" s="33">
        <f>SUM(N75:N78)</f>
        <v>9171836</v>
      </c>
      <c r="O79" s="34">
        <f>SUM(O75:O78)</f>
        <v>9987197</v>
      </c>
      <c r="P79" t="s">
        <v>48</v>
      </c>
      <c r="Q79" s="113">
        <f>SUM(Q75:Q78)</f>
        <v>10443223</v>
      </c>
    </row>
    <row r="80" spans="1:17" ht="22.5" customHeight="1" thickBot="1">
      <c r="A80" s="142" t="s">
        <v>5</v>
      </c>
      <c r="B80" s="143"/>
      <c r="C80" s="36" t="e">
        <f>C79/B79*100</f>
        <v>#DIV/0!</v>
      </c>
      <c r="D80" s="49">
        <v>104</v>
      </c>
      <c r="E80" s="50">
        <f aca="true" t="shared" si="14" ref="E80:K80">E79/D79*100</f>
        <v>100.4150654094254</v>
      </c>
      <c r="F80" s="50">
        <f t="shared" si="14"/>
        <v>100.52665619513999</v>
      </c>
      <c r="G80" s="50">
        <f t="shared" si="14"/>
        <v>99.14768769349845</v>
      </c>
      <c r="H80" s="51">
        <f t="shared" si="14"/>
        <v>119.88906513087309</v>
      </c>
      <c r="I80" s="51">
        <f t="shared" si="14"/>
        <v>161.73980510930323</v>
      </c>
      <c r="J80" s="52">
        <f t="shared" si="14"/>
        <v>89.4651736270599</v>
      </c>
      <c r="K80" s="52">
        <f t="shared" si="14"/>
        <v>104.42382514226765</v>
      </c>
      <c r="L80" s="52">
        <v>106.78142102037576</v>
      </c>
      <c r="M80" s="53">
        <f>M79/L79*100</f>
        <v>95.3899218226829</v>
      </c>
      <c r="N80" s="51">
        <f>N79/M79*100</f>
        <v>121.25870157795136</v>
      </c>
      <c r="O80" s="52">
        <f>O79/N79*100</f>
        <v>108.88983405285484</v>
      </c>
      <c r="P80" t="s">
        <v>48</v>
      </c>
      <c r="Q80" s="117">
        <f>Q79/O79*100</f>
        <v>104.56610598549322</v>
      </c>
    </row>
    <row r="81" spans="1:17" ht="27.75" customHeight="1">
      <c r="A81" s="3"/>
      <c r="B81" s="3"/>
      <c r="C81" s="3"/>
      <c r="D81" s="3"/>
      <c r="E81" s="3"/>
      <c r="F81" s="3"/>
      <c r="G81" s="3"/>
      <c r="H81" s="4"/>
      <c r="I81" s="4"/>
      <c r="J81" s="4"/>
      <c r="K81" s="4"/>
      <c r="L81" s="4"/>
      <c r="M81" s="4"/>
      <c r="N81" s="4"/>
      <c r="O81" s="4"/>
      <c r="Q81" s="115"/>
    </row>
    <row r="82" spans="1:17" ht="27.75" customHeight="1">
      <c r="A82" s="5" t="s">
        <v>67</v>
      </c>
      <c r="B82" s="3"/>
      <c r="C82" s="3"/>
      <c r="D82" s="3"/>
      <c r="E82" s="3"/>
      <c r="F82" s="3"/>
      <c r="G82" s="3"/>
      <c r="H82" s="4"/>
      <c r="I82" s="4"/>
      <c r="J82" s="4"/>
      <c r="K82" s="4"/>
      <c r="L82" s="4"/>
      <c r="M82" s="4"/>
      <c r="N82" s="4"/>
      <c r="O82" s="4"/>
      <c r="Q82" s="115"/>
    </row>
    <row r="83" spans="1:17" ht="27.75" customHeight="1" thickBot="1">
      <c r="A83" s="3"/>
      <c r="B83" s="3"/>
      <c r="C83" s="60"/>
      <c r="D83" s="60"/>
      <c r="E83" s="60"/>
      <c r="F83" s="60"/>
      <c r="G83" s="60"/>
      <c r="H83" s="61"/>
      <c r="I83" s="61"/>
      <c r="J83" s="61"/>
      <c r="K83" s="61"/>
      <c r="L83" s="61"/>
      <c r="M83" s="61"/>
      <c r="N83" s="61"/>
      <c r="Q83" s="118" t="s">
        <v>14</v>
      </c>
    </row>
    <row r="84" spans="1:17" ht="27.75" customHeight="1">
      <c r="A84" s="144" t="s">
        <v>1</v>
      </c>
      <c r="B84" s="145"/>
      <c r="C84" s="11" t="s">
        <v>31</v>
      </c>
      <c r="D84" s="10" t="s">
        <v>33</v>
      </c>
      <c r="E84" s="10" t="s">
        <v>39</v>
      </c>
      <c r="F84" s="10" t="s">
        <v>43</v>
      </c>
      <c r="G84" s="10" t="s">
        <v>44</v>
      </c>
      <c r="H84" s="10" t="s">
        <v>46</v>
      </c>
      <c r="I84" s="10" t="s">
        <v>49</v>
      </c>
      <c r="J84" s="10" t="s">
        <v>50</v>
      </c>
      <c r="K84" s="10" t="s">
        <v>51</v>
      </c>
      <c r="L84" s="10" t="s">
        <v>52</v>
      </c>
      <c r="M84" s="10" t="s">
        <v>54</v>
      </c>
      <c r="N84" s="10" t="s">
        <v>64</v>
      </c>
      <c r="O84" s="11" t="s">
        <v>75</v>
      </c>
      <c r="Q84" s="109" t="s">
        <v>85</v>
      </c>
    </row>
    <row r="85" spans="1:17" ht="27.75" customHeight="1">
      <c r="A85" s="146" t="s">
        <v>9</v>
      </c>
      <c r="B85" s="13" t="s">
        <v>15</v>
      </c>
      <c r="C85" s="14">
        <v>10041503</v>
      </c>
      <c r="D85" s="46">
        <v>11343635</v>
      </c>
      <c r="E85" s="46">
        <v>9084122</v>
      </c>
      <c r="F85" s="46">
        <v>8190628</v>
      </c>
      <c r="G85" s="46">
        <v>7472420</v>
      </c>
      <c r="H85" s="16">
        <v>7137013</v>
      </c>
      <c r="I85" s="16">
        <v>7593311</v>
      </c>
      <c r="J85" s="17">
        <v>8846968</v>
      </c>
      <c r="K85" s="17">
        <v>8161921</v>
      </c>
      <c r="L85" s="17">
        <v>8034614</v>
      </c>
      <c r="M85" s="18">
        <v>8530959</v>
      </c>
      <c r="N85" s="16">
        <v>8322655</v>
      </c>
      <c r="O85" s="17">
        <v>11183806</v>
      </c>
      <c r="P85" t="s">
        <v>47</v>
      </c>
      <c r="Q85" s="110">
        <v>10701292</v>
      </c>
    </row>
    <row r="86" spans="1:17" ht="27.75" customHeight="1">
      <c r="A86" s="147"/>
      <c r="B86" s="19" t="s">
        <v>11</v>
      </c>
      <c r="C86" s="20">
        <v>8219616</v>
      </c>
      <c r="D86" s="47">
        <v>9084452</v>
      </c>
      <c r="E86" s="47">
        <v>7754585</v>
      </c>
      <c r="F86" s="47">
        <v>7073164</v>
      </c>
      <c r="G86" s="47">
        <v>5590815</v>
      </c>
      <c r="H86" s="22">
        <v>6098543</v>
      </c>
      <c r="I86" s="22">
        <v>6786025</v>
      </c>
      <c r="J86" s="23">
        <v>6748387</v>
      </c>
      <c r="K86" s="23">
        <v>6673350</v>
      </c>
      <c r="L86" s="23">
        <v>5507356</v>
      </c>
      <c r="M86" s="24">
        <v>6852982</v>
      </c>
      <c r="N86" s="22">
        <v>7700781</v>
      </c>
      <c r="O86" s="23">
        <v>8695886</v>
      </c>
      <c r="P86" t="s">
        <v>47</v>
      </c>
      <c r="Q86" s="111">
        <v>8503705</v>
      </c>
    </row>
    <row r="87" spans="1:17" ht="26.25" customHeight="1">
      <c r="A87" s="148"/>
      <c r="B87" s="25" t="s">
        <v>16</v>
      </c>
      <c r="C87" s="26">
        <v>5892743</v>
      </c>
      <c r="D87" s="54">
        <v>5039425</v>
      </c>
      <c r="E87" s="54">
        <v>4893862</v>
      </c>
      <c r="F87" s="54">
        <v>4035120</v>
      </c>
      <c r="G87" s="54">
        <v>3730093</v>
      </c>
      <c r="H87" s="28">
        <v>3546755</v>
      </c>
      <c r="I87" s="28">
        <v>4302132</v>
      </c>
      <c r="J87" s="29">
        <v>4499776</v>
      </c>
      <c r="K87" s="29">
        <v>4330220</v>
      </c>
      <c r="L87" s="29">
        <v>5025884</v>
      </c>
      <c r="M87" s="30">
        <v>5301396</v>
      </c>
      <c r="N87" s="28">
        <v>5176078</v>
      </c>
      <c r="O87" s="29">
        <v>5357001</v>
      </c>
      <c r="P87" t="s">
        <v>47</v>
      </c>
      <c r="Q87" s="112">
        <v>5341534</v>
      </c>
    </row>
    <row r="88" spans="1:17" ht="27.75" customHeight="1">
      <c r="A88" s="154" t="s">
        <v>4</v>
      </c>
      <c r="B88" s="153"/>
      <c r="C88" s="31">
        <f aca="true" t="shared" si="15" ref="C88:H88">SUM(C85:C87)</f>
        <v>24153862</v>
      </c>
      <c r="D88" s="32">
        <f t="shared" si="15"/>
        <v>25467512</v>
      </c>
      <c r="E88" s="48">
        <f t="shared" si="15"/>
        <v>21732569</v>
      </c>
      <c r="F88" s="48">
        <f t="shared" si="15"/>
        <v>19298912</v>
      </c>
      <c r="G88" s="48">
        <f t="shared" si="15"/>
        <v>16793328</v>
      </c>
      <c r="H88" s="33">
        <f t="shared" si="15"/>
        <v>16782311</v>
      </c>
      <c r="I88" s="33">
        <f>SUM(I85:I87)</f>
        <v>18681468</v>
      </c>
      <c r="J88" s="34">
        <f>SUM(J85:J87)</f>
        <v>20095131</v>
      </c>
      <c r="K88" s="34">
        <f>SUM(K85:K87)</f>
        <v>19165491</v>
      </c>
      <c r="L88" s="34">
        <v>18567854</v>
      </c>
      <c r="M88" s="35">
        <f>SUM(M85:M87)</f>
        <v>20685337</v>
      </c>
      <c r="N88" s="33">
        <f>SUM(N85:N87)</f>
        <v>21199514</v>
      </c>
      <c r="O88" s="34">
        <f>SUM(O85:O87)</f>
        <v>25236693</v>
      </c>
      <c r="P88" t="s">
        <v>48</v>
      </c>
      <c r="Q88" s="113">
        <f>SUM(Q85:Q87)</f>
        <v>24546531</v>
      </c>
    </row>
    <row r="89" spans="1:17" ht="22.5" customHeight="1" thickBot="1">
      <c r="A89" s="155" t="s">
        <v>5</v>
      </c>
      <c r="B89" s="156"/>
      <c r="C89" s="37" t="e">
        <f>C88/B88*100</f>
        <v>#DIV/0!</v>
      </c>
      <c r="D89" s="38">
        <v>97.7</v>
      </c>
      <c r="E89" s="62">
        <f aca="true" t="shared" si="16" ref="E89:K89">E88/D88*100</f>
        <v>85.33448025861341</v>
      </c>
      <c r="F89" s="62">
        <f t="shared" si="16"/>
        <v>88.80179789145039</v>
      </c>
      <c r="G89" s="62">
        <f t="shared" si="16"/>
        <v>87.01696758863919</v>
      </c>
      <c r="H89" s="39">
        <f t="shared" si="16"/>
        <v>99.93439656511205</v>
      </c>
      <c r="I89" s="39">
        <f t="shared" si="16"/>
        <v>111.31642120087038</v>
      </c>
      <c r="J89" s="40">
        <f t="shared" si="16"/>
        <v>107.56719439821325</v>
      </c>
      <c r="K89" s="40">
        <f t="shared" si="16"/>
        <v>95.37380472911573</v>
      </c>
      <c r="L89" s="40">
        <v>96.88170263939494</v>
      </c>
      <c r="M89" s="41">
        <f>M88/L88*100</f>
        <v>111.40402655040265</v>
      </c>
      <c r="N89" s="39">
        <f>N88/M88*100</f>
        <v>102.48570762951555</v>
      </c>
      <c r="O89" s="40">
        <f>O88/N88*100</f>
        <v>119.04373373842438</v>
      </c>
      <c r="P89" t="s">
        <v>48</v>
      </c>
      <c r="Q89" s="114">
        <f>Q88/O88*100</f>
        <v>97.26524390497599</v>
      </c>
    </row>
    <row r="90" spans="1:17" ht="22.5" customHeight="1">
      <c r="A90" s="42"/>
      <c r="B90" s="42"/>
      <c r="C90" s="43"/>
      <c r="D90" s="43"/>
      <c r="E90" s="43"/>
      <c r="F90" s="43"/>
      <c r="G90" s="43"/>
      <c r="H90" s="44"/>
      <c r="I90" s="44"/>
      <c r="J90" s="44"/>
      <c r="K90" s="44"/>
      <c r="L90" s="44"/>
      <c r="M90" s="44"/>
      <c r="N90" s="44"/>
      <c r="O90" s="44"/>
      <c r="Q90" s="115"/>
    </row>
    <row r="91" spans="1:17" ht="27" customHeight="1">
      <c r="A91" s="5" t="s">
        <v>68</v>
      </c>
      <c r="B91" s="3"/>
      <c r="C91" s="3"/>
      <c r="D91" s="3"/>
      <c r="E91" s="3"/>
      <c r="F91" s="3"/>
      <c r="G91" s="3"/>
      <c r="H91" s="3"/>
      <c r="I91" s="4"/>
      <c r="J91" s="4"/>
      <c r="K91" s="4"/>
      <c r="L91" s="4"/>
      <c r="M91" s="4"/>
      <c r="N91" s="4"/>
      <c r="O91" s="4"/>
      <c r="Q91" s="115"/>
    </row>
    <row r="92" spans="1:17" ht="27" customHeight="1" thickBot="1">
      <c r="A92" s="3"/>
      <c r="B92" s="3"/>
      <c r="C92" s="6"/>
      <c r="D92" s="6"/>
      <c r="E92" s="6"/>
      <c r="F92" s="6"/>
      <c r="G92" s="6"/>
      <c r="H92" s="6"/>
      <c r="I92" s="7"/>
      <c r="J92" s="7"/>
      <c r="K92" s="7"/>
      <c r="L92" s="7"/>
      <c r="M92" s="7"/>
      <c r="N92" s="7"/>
      <c r="Q92" s="116" t="s">
        <v>17</v>
      </c>
    </row>
    <row r="93" spans="1:17" ht="27" customHeight="1">
      <c r="A93" s="144" t="s">
        <v>1</v>
      </c>
      <c r="B93" s="145"/>
      <c r="C93" s="8" t="s">
        <v>31</v>
      </c>
      <c r="D93" s="9" t="s">
        <v>33</v>
      </c>
      <c r="E93" s="45" t="s">
        <v>39</v>
      </c>
      <c r="F93" s="45" t="s">
        <v>43</v>
      </c>
      <c r="G93" s="10" t="s">
        <v>44</v>
      </c>
      <c r="H93" s="10" t="s">
        <v>46</v>
      </c>
      <c r="I93" s="10" t="s">
        <v>49</v>
      </c>
      <c r="J93" s="10" t="s">
        <v>50</v>
      </c>
      <c r="K93" s="10" t="s">
        <v>51</v>
      </c>
      <c r="L93" s="10" t="s">
        <v>52</v>
      </c>
      <c r="M93" s="10" t="s">
        <v>53</v>
      </c>
      <c r="N93" s="10" t="s">
        <v>64</v>
      </c>
      <c r="O93" s="11" t="s">
        <v>75</v>
      </c>
      <c r="Q93" s="109" t="s">
        <v>85</v>
      </c>
    </row>
    <row r="94" spans="1:17" ht="27" customHeight="1">
      <c r="A94" s="146" t="s">
        <v>9</v>
      </c>
      <c r="B94" s="13" t="s">
        <v>18</v>
      </c>
      <c r="C94" s="14">
        <v>216917</v>
      </c>
      <c r="D94" s="15">
        <v>92250</v>
      </c>
      <c r="E94" s="46">
        <v>41684</v>
      </c>
      <c r="F94" s="46">
        <v>113519</v>
      </c>
      <c r="G94" s="16">
        <v>82287</v>
      </c>
      <c r="H94" s="16">
        <v>14821</v>
      </c>
      <c r="I94" s="16">
        <v>60823</v>
      </c>
      <c r="J94" s="17">
        <v>50876</v>
      </c>
      <c r="K94" s="17">
        <v>89414</v>
      </c>
      <c r="L94" s="17">
        <v>99933</v>
      </c>
      <c r="M94" s="18">
        <v>93469</v>
      </c>
      <c r="N94" s="131">
        <v>0</v>
      </c>
      <c r="O94" s="131">
        <v>0</v>
      </c>
      <c r="P94" s="126" t="s">
        <v>47</v>
      </c>
      <c r="Q94" s="133">
        <v>0</v>
      </c>
    </row>
    <row r="95" spans="1:17" ht="27" customHeight="1">
      <c r="A95" s="147"/>
      <c r="B95" s="19" t="s">
        <v>11</v>
      </c>
      <c r="C95" s="20">
        <v>260889</v>
      </c>
      <c r="D95" s="21">
        <v>133843</v>
      </c>
      <c r="E95" s="47">
        <v>103775</v>
      </c>
      <c r="F95" s="47">
        <v>119124</v>
      </c>
      <c r="G95" s="22">
        <v>107590</v>
      </c>
      <c r="H95" s="22">
        <v>47735</v>
      </c>
      <c r="I95" s="22">
        <v>69797</v>
      </c>
      <c r="J95" s="23">
        <v>82788</v>
      </c>
      <c r="K95" s="23">
        <v>104338</v>
      </c>
      <c r="L95" s="23">
        <v>114048</v>
      </c>
      <c r="M95" s="24">
        <v>77036</v>
      </c>
      <c r="N95" s="107">
        <v>0</v>
      </c>
      <c r="O95" s="107">
        <v>0</v>
      </c>
      <c r="P95" s="126" t="s">
        <v>47</v>
      </c>
      <c r="Q95" s="134">
        <v>0</v>
      </c>
    </row>
    <row r="96" spans="1:17" ht="27" customHeight="1">
      <c r="A96" s="148"/>
      <c r="B96" s="25" t="s">
        <v>19</v>
      </c>
      <c r="C96" s="26">
        <v>325705</v>
      </c>
      <c r="D96" s="27">
        <v>162281</v>
      </c>
      <c r="E96" s="54">
        <v>122116</v>
      </c>
      <c r="F96" s="54">
        <v>145689</v>
      </c>
      <c r="G96" s="28">
        <v>147193</v>
      </c>
      <c r="H96" s="28">
        <v>57233</v>
      </c>
      <c r="I96" s="28">
        <v>103556</v>
      </c>
      <c r="J96" s="29">
        <v>110038</v>
      </c>
      <c r="K96" s="29">
        <v>132820</v>
      </c>
      <c r="L96" s="29">
        <v>134581</v>
      </c>
      <c r="M96" s="30">
        <v>11366</v>
      </c>
      <c r="N96" s="132">
        <v>0</v>
      </c>
      <c r="O96" s="132">
        <v>0</v>
      </c>
      <c r="P96" s="126" t="s">
        <v>47</v>
      </c>
      <c r="Q96" s="135">
        <v>0</v>
      </c>
    </row>
    <row r="97" spans="1:17" ht="27" customHeight="1">
      <c r="A97" s="140" t="s">
        <v>4</v>
      </c>
      <c r="B97" s="141"/>
      <c r="C97" s="31">
        <f aca="true" t="shared" si="17" ref="C97:H97">SUM(C94:C96)</f>
        <v>803511</v>
      </c>
      <c r="D97" s="32">
        <f t="shared" si="17"/>
        <v>388374</v>
      </c>
      <c r="E97" s="48">
        <f t="shared" si="17"/>
        <v>267575</v>
      </c>
      <c r="F97" s="48">
        <f t="shared" si="17"/>
        <v>378332</v>
      </c>
      <c r="G97" s="33">
        <f t="shared" si="17"/>
        <v>337070</v>
      </c>
      <c r="H97" s="33">
        <f t="shared" si="17"/>
        <v>119789</v>
      </c>
      <c r="I97" s="33">
        <f>SUM(I94:I96)</f>
        <v>234176</v>
      </c>
      <c r="J97" s="34">
        <f>SUM(J94:J96)</f>
        <v>243702</v>
      </c>
      <c r="K97" s="34">
        <f>SUM(K94:K96)</f>
        <v>326572</v>
      </c>
      <c r="L97" s="34">
        <v>348562</v>
      </c>
      <c r="M97" s="35">
        <f>SUM(M94:M96)</f>
        <v>181871</v>
      </c>
      <c r="N97" s="102">
        <v>0</v>
      </c>
      <c r="O97" s="102">
        <v>0</v>
      </c>
      <c r="P97" t="s">
        <v>48</v>
      </c>
      <c r="Q97" s="136">
        <v>0</v>
      </c>
    </row>
    <row r="98" spans="1:17" ht="28.5" customHeight="1" thickBot="1">
      <c r="A98" s="142" t="s">
        <v>5</v>
      </c>
      <c r="B98" s="143"/>
      <c r="C98" s="36" t="e">
        <f>C97/B97*100</f>
        <v>#DIV/0!</v>
      </c>
      <c r="D98" s="49">
        <v>54.7</v>
      </c>
      <c r="E98" s="50">
        <f aca="true" t="shared" si="18" ref="E98:K98">E97/D97*100</f>
        <v>68.89621859341769</v>
      </c>
      <c r="F98" s="50">
        <f t="shared" si="18"/>
        <v>141.39288050079418</v>
      </c>
      <c r="G98" s="51">
        <f t="shared" si="18"/>
        <v>89.09370605711385</v>
      </c>
      <c r="H98" s="51">
        <f t="shared" si="18"/>
        <v>35.53831548343074</v>
      </c>
      <c r="I98" s="51">
        <f t="shared" si="18"/>
        <v>195.49040396029687</v>
      </c>
      <c r="J98" s="52">
        <f t="shared" si="18"/>
        <v>104.06788056846132</v>
      </c>
      <c r="K98" s="52">
        <f t="shared" si="18"/>
        <v>134.0046450172752</v>
      </c>
      <c r="L98" s="52">
        <v>106.73358401822568</v>
      </c>
      <c r="M98" s="53">
        <f>M97/L97*100</f>
        <v>52.17751791646823</v>
      </c>
      <c r="N98" s="51" t="s">
        <v>71</v>
      </c>
      <c r="O98" s="127">
        <v>0</v>
      </c>
      <c r="P98" s="128" t="s">
        <v>48</v>
      </c>
      <c r="Q98" s="137">
        <v>0</v>
      </c>
    </row>
    <row r="99" spans="1:17" ht="24.75" customHeight="1">
      <c r="A99" s="3"/>
      <c r="B99" s="3"/>
      <c r="C99" s="3"/>
      <c r="D99" s="3"/>
      <c r="E99" s="3"/>
      <c r="F99" s="3"/>
      <c r="G99" s="4"/>
      <c r="H99" s="4"/>
      <c r="I99" s="4"/>
      <c r="J99" s="4"/>
      <c r="K99" s="4"/>
      <c r="L99" s="4"/>
      <c r="M99" s="4"/>
      <c r="N99" s="4"/>
      <c r="O99" s="4"/>
      <c r="Q99" s="115"/>
    </row>
    <row r="100" spans="1:17" ht="27" customHeight="1">
      <c r="A100" s="5" t="s">
        <v>69</v>
      </c>
      <c r="B100" s="3"/>
      <c r="C100" s="3"/>
      <c r="D100" s="3"/>
      <c r="E100" s="3"/>
      <c r="F100" s="3"/>
      <c r="G100" s="3"/>
      <c r="H100" s="3"/>
      <c r="I100" s="4"/>
      <c r="J100" s="4"/>
      <c r="K100" s="4"/>
      <c r="L100" s="4"/>
      <c r="M100" s="4"/>
      <c r="N100" s="4"/>
      <c r="O100" s="4"/>
      <c r="Q100" s="115"/>
    </row>
    <row r="101" spans="1:17" ht="27" customHeight="1" thickBot="1">
      <c r="A101" s="3"/>
      <c r="B101" s="3"/>
      <c r="C101" s="6"/>
      <c r="D101" s="6"/>
      <c r="E101" s="6"/>
      <c r="F101" s="6"/>
      <c r="G101" s="6"/>
      <c r="H101" s="6"/>
      <c r="I101" s="7"/>
      <c r="J101" s="7"/>
      <c r="K101" s="7"/>
      <c r="L101" s="7"/>
      <c r="M101" s="7"/>
      <c r="N101" s="7"/>
      <c r="Q101" s="116" t="s">
        <v>17</v>
      </c>
    </row>
    <row r="102" spans="1:17" ht="27" customHeight="1">
      <c r="A102" s="144" t="s">
        <v>1</v>
      </c>
      <c r="B102" s="145"/>
      <c r="C102" s="8" t="s">
        <v>31</v>
      </c>
      <c r="D102" s="9" t="s">
        <v>33</v>
      </c>
      <c r="E102" s="45" t="s">
        <v>39</v>
      </c>
      <c r="F102" s="45" t="s">
        <v>43</v>
      </c>
      <c r="G102" s="10" t="s">
        <v>44</v>
      </c>
      <c r="H102" s="10" t="s">
        <v>46</v>
      </c>
      <c r="I102" s="10" t="s">
        <v>49</v>
      </c>
      <c r="J102" s="10" t="s">
        <v>50</v>
      </c>
      <c r="K102" s="10" t="s">
        <v>51</v>
      </c>
      <c r="L102" s="10" t="s">
        <v>52</v>
      </c>
      <c r="M102" s="10" t="s">
        <v>53</v>
      </c>
      <c r="N102" s="10" t="s">
        <v>64</v>
      </c>
      <c r="O102" s="11" t="s">
        <v>75</v>
      </c>
      <c r="Q102" s="109" t="s">
        <v>85</v>
      </c>
    </row>
    <row r="103" spans="1:17" ht="27" customHeight="1">
      <c r="A103" s="146" t="s">
        <v>9</v>
      </c>
      <c r="B103" s="13" t="s">
        <v>15</v>
      </c>
      <c r="C103" s="14">
        <v>216917</v>
      </c>
      <c r="D103" s="15">
        <v>92250</v>
      </c>
      <c r="E103" s="46">
        <v>41684</v>
      </c>
      <c r="F103" s="46">
        <v>113519</v>
      </c>
      <c r="G103" s="16">
        <v>82287</v>
      </c>
      <c r="H103" s="16">
        <v>14821</v>
      </c>
      <c r="I103" s="55" t="s">
        <v>63</v>
      </c>
      <c r="J103" s="56" t="s">
        <v>63</v>
      </c>
      <c r="K103" s="56" t="s">
        <v>63</v>
      </c>
      <c r="L103" s="131">
        <v>0</v>
      </c>
      <c r="M103" s="131">
        <v>0</v>
      </c>
      <c r="N103" s="16">
        <v>16808</v>
      </c>
      <c r="O103" s="17">
        <v>30977</v>
      </c>
      <c r="P103" t="s">
        <v>47</v>
      </c>
      <c r="Q103" s="110">
        <v>31262</v>
      </c>
    </row>
    <row r="104" spans="1:17" ht="27" customHeight="1">
      <c r="A104" s="147"/>
      <c r="B104" s="19" t="s">
        <v>62</v>
      </c>
      <c r="C104" s="20">
        <v>216917</v>
      </c>
      <c r="D104" s="21">
        <v>92250</v>
      </c>
      <c r="E104" s="47">
        <v>41684</v>
      </c>
      <c r="F104" s="47">
        <v>113519</v>
      </c>
      <c r="G104" s="22">
        <v>82287</v>
      </c>
      <c r="H104" s="22">
        <v>14821</v>
      </c>
      <c r="I104" s="57" t="s">
        <v>63</v>
      </c>
      <c r="J104" s="58" t="s">
        <v>63</v>
      </c>
      <c r="K104" s="58" t="s">
        <v>63</v>
      </c>
      <c r="L104" s="107">
        <v>0</v>
      </c>
      <c r="M104" s="23">
        <v>8379</v>
      </c>
      <c r="N104" s="22">
        <v>36649</v>
      </c>
      <c r="O104" s="23">
        <v>30207</v>
      </c>
      <c r="P104" t="s">
        <v>47</v>
      </c>
      <c r="Q104" s="111">
        <v>41798</v>
      </c>
    </row>
    <row r="105" spans="1:17" ht="25.5" customHeight="1">
      <c r="A105" s="148"/>
      <c r="B105" s="25" t="s">
        <v>19</v>
      </c>
      <c r="C105" s="26">
        <v>325705</v>
      </c>
      <c r="D105" s="27">
        <v>162281</v>
      </c>
      <c r="E105" s="54">
        <v>122116</v>
      </c>
      <c r="F105" s="54">
        <v>145689</v>
      </c>
      <c r="G105" s="28">
        <v>147193</v>
      </c>
      <c r="H105" s="28">
        <v>57233</v>
      </c>
      <c r="I105" s="64" t="s">
        <v>63</v>
      </c>
      <c r="J105" s="63" t="s">
        <v>63</v>
      </c>
      <c r="K105" s="63" t="s">
        <v>63</v>
      </c>
      <c r="L105" s="132">
        <v>0</v>
      </c>
      <c r="M105" s="30">
        <v>45554</v>
      </c>
      <c r="N105" s="28">
        <v>43848</v>
      </c>
      <c r="O105" s="29">
        <v>50302</v>
      </c>
      <c r="P105" t="s">
        <v>47</v>
      </c>
      <c r="Q105" s="112">
        <v>53683</v>
      </c>
    </row>
    <row r="106" spans="1:17" ht="26.25" customHeight="1">
      <c r="A106" s="140" t="s">
        <v>4</v>
      </c>
      <c r="B106" s="141"/>
      <c r="C106" s="31">
        <f aca="true" t="shared" si="19" ref="C106:H106">SUM(C104:C105)</f>
        <v>542622</v>
      </c>
      <c r="D106" s="32">
        <f t="shared" si="19"/>
        <v>254531</v>
      </c>
      <c r="E106" s="48">
        <f t="shared" si="19"/>
        <v>163800</v>
      </c>
      <c r="F106" s="48">
        <f t="shared" si="19"/>
        <v>259208</v>
      </c>
      <c r="G106" s="33">
        <f t="shared" si="19"/>
        <v>229480</v>
      </c>
      <c r="H106" s="33">
        <f t="shared" si="19"/>
        <v>72054</v>
      </c>
      <c r="I106" s="33"/>
      <c r="J106" s="34"/>
      <c r="K106" s="34" t="s">
        <v>63</v>
      </c>
      <c r="L106" s="102">
        <v>0</v>
      </c>
      <c r="M106" s="35">
        <f>SUM(M104:M105)</f>
        <v>53933</v>
      </c>
      <c r="N106" s="33">
        <f>SUM(N103:N105)</f>
        <v>97305</v>
      </c>
      <c r="O106" s="34">
        <f>SUM(O103:O105)</f>
        <v>111486</v>
      </c>
      <c r="P106" t="s">
        <v>48</v>
      </c>
      <c r="Q106" s="113">
        <f>SUM(Q103:Q105)</f>
        <v>126743</v>
      </c>
    </row>
    <row r="107" spans="1:17" ht="25.5" customHeight="1" thickBot="1">
      <c r="A107" s="142" t="s">
        <v>5</v>
      </c>
      <c r="B107" s="143"/>
      <c r="C107" s="36" t="e">
        <f>C106/B106*100</f>
        <v>#DIV/0!</v>
      </c>
      <c r="D107" s="49">
        <v>54.7</v>
      </c>
      <c r="E107" s="50">
        <f>E106/D106*100</f>
        <v>64.3536543682302</v>
      </c>
      <c r="F107" s="50">
        <f>F106/E106*100</f>
        <v>158.24664224664224</v>
      </c>
      <c r="G107" s="51">
        <f>G106/F106*100</f>
        <v>88.53121817227864</v>
      </c>
      <c r="H107" s="51">
        <f>H106/G106*100</f>
        <v>31.3988147115217</v>
      </c>
      <c r="I107" s="51"/>
      <c r="J107" s="52"/>
      <c r="K107" s="52" t="s">
        <v>63</v>
      </c>
      <c r="L107" s="127">
        <v>0</v>
      </c>
      <c r="M107" s="53" t="s">
        <v>55</v>
      </c>
      <c r="N107" s="51">
        <f>N106/M106*100</f>
        <v>180.41829677562902</v>
      </c>
      <c r="O107" s="52">
        <f>O106/N106*100</f>
        <v>114.57376291043626</v>
      </c>
      <c r="P107" t="s">
        <v>48</v>
      </c>
      <c r="Q107" s="117">
        <f>Q106/O106*100</f>
        <v>113.68512638358179</v>
      </c>
    </row>
    <row r="108" spans="1:17" ht="15.75" customHeight="1">
      <c r="A108" s="42"/>
      <c r="B108" s="42"/>
      <c r="C108" s="43"/>
      <c r="D108" s="43"/>
      <c r="E108" s="43"/>
      <c r="F108" s="43"/>
      <c r="G108" s="44"/>
      <c r="H108" s="44"/>
      <c r="I108" s="44"/>
      <c r="J108" s="44"/>
      <c r="K108" s="44"/>
      <c r="L108" s="44"/>
      <c r="M108" s="44"/>
      <c r="N108" s="44"/>
      <c r="O108" s="44"/>
      <c r="Q108" s="115"/>
    </row>
    <row r="109" spans="1:17" ht="24.75" customHeight="1">
      <c r="A109" s="5" t="s">
        <v>70</v>
      </c>
      <c r="B109" s="65"/>
      <c r="C109" s="3"/>
      <c r="D109" s="3"/>
      <c r="E109" s="3"/>
      <c r="F109" s="3"/>
      <c r="G109" s="4"/>
      <c r="H109" s="4"/>
      <c r="I109" s="4"/>
      <c r="J109" s="4"/>
      <c r="K109" s="4"/>
      <c r="L109" s="4"/>
      <c r="M109" s="4"/>
      <c r="N109" s="4"/>
      <c r="O109" s="4"/>
      <c r="Q109" s="115"/>
    </row>
    <row r="110" spans="1:17" ht="27" customHeight="1" thickBot="1">
      <c r="A110" s="3"/>
      <c r="B110" s="3"/>
      <c r="C110" s="6"/>
      <c r="D110" s="6"/>
      <c r="E110" s="6"/>
      <c r="F110" s="6"/>
      <c r="G110" s="7"/>
      <c r="H110" s="7"/>
      <c r="I110" s="7"/>
      <c r="J110" s="7"/>
      <c r="K110" s="7"/>
      <c r="L110" s="7"/>
      <c r="M110" s="7"/>
      <c r="N110" s="7"/>
      <c r="Q110" s="116" t="s">
        <v>14</v>
      </c>
    </row>
    <row r="111" spans="1:17" ht="27" customHeight="1">
      <c r="A111" s="150" t="s">
        <v>1</v>
      </c>
      <c r="B111" s="151"/>
      <c r="C111" s="8" t="s">
        <v>31</v>
      </c>
      <c r="D111" s="9" t="s">
        <v>35</v>
      </c>
      <c r="E111" s="45" t="s">
        <v>39</v>
      </c>
      <c r="F111" s="45" t="s">
        <v>43</v>
      </c>
      <c r="G111" s="10" t="s">
        <v>44</v>
      </c>
      <c r="H111" s="10" t="s">
        <v>46</v>
      </c>
      <c r="I111" s="10" t="s">
        <v>49</v>
      </c>
      <c r="J111" s="11" t="s">
        <v>50</v>
      </c>
      <c r="K111" s="11" t="s">
        <v>51</v>
      </c>
      <c r="L111" s="11" t="s">
        <v>52</v>
      </c>
      <c r="M111" s="12" t="s">
        <v>53</v>
      </c>
      <c r="N111" s="10" t="s">
        <v>64</v>
      </c>
      <c r="O111" s="11" t="s">
        <v>75</v>
      </c>
      <c r="Q111" s="109" t="s">
        <v>85</v>
      </c>
    </row>
    <row r="112" spans="1:17" ht="27" customHeight="1">
      <c r="A112" s="154" t="s">
        <v>20</v>
      </c>
      <c r="B112" s="153"/>
      <c r="C112" s="66">
        <v>1498143374</v>
      </c>
      <c r="D112" s="67">
        <v>1498143374</v>
      </c>
      <c r="E112" s="68">
        <v>1498143374</v>
      </c>
      <c r="F112" s="68">
        <v>1355966270</v>
      </c>
      <c r="G112" s="69">
        <v>1310635686</v>
      </c>
      <c r="H112" s="69">
        <v>1267612276</v>
      </c>
      <c r="I112" s="69">
        <v>2895360762</v>
      </c>
      <c r="J112" s="70">
        <v>2826774732</v>
      </c>
      <c r="K112" s="70">
        <v>2785231650</v>
      </c>
      <c r="L112" s="70">
        <v>2725150261</v>
      </c>
      <c r="M112" s="71">
        <v>2664752762</v>
      </c>
      <c r="N112" s="69">
        <v>2616425563</v>
      </c>
      <c r="O112" s="70">
        <v>2569586494</v>
      </c>
      <c r="P112" t="s">
        <v>47</v>
      </c>
      <c r="Q112" s="119">
        <v>2524128781</v>
      </c>
    </row>
    <row r="113" spans="1:17" ht="27" customHeight="1">
      <c r="A113" s="154" t="s">
        <v>21</v>
      </c>
      <c r="B113" s="153"/>
      <c r="C113" s="66">
        <v>6893000</v>
      </c>
      <c r="D113" s="67">
        <v>6175000</v>
      </c>
      <c r="E113" s="68">
        <v>6200000</v>
      </c>
      <c r="F113" s="68">
        <v>6215000</v>
      </c>
      <c r="G113" s="69">
        <v>5905000</v>
      </c>
      <c r="H113" s="69">
        <v>5711000</v>
      </c>
      <c r="I113" s="69">
        <v>11165000</v>
      </c>
      <c r="J113" s="70">
        <v>11387000</v>
      </c>
      <c r="K113" s="70">
        <v>11219000</v>
      </c>
      <c r="L113" s="70">
        <v>10972000</v>
      </c>
      <c r="M113" s="71">
        <v>10928000</v>
      </c>
      <c r="N113" s="69">
        <v>10841000</v>
      </c>
      <c r="O113" s="70">
        <v>10680000</v>
      </c>
      <c r="P113" t="s">
        <v>47</v>
      </c>
      <c r="Q113" s="119">
        <v>10742000</v>
      </c>
    </row>
    <row r="114" spans="1:17" ht="27" customHeight="1" thickBot="1">
      <c r="A114" s="155" t="s">
        <v>5</v>
      </c>
      <c r="B114" s="156"/>
      <c r="C114" s="37">
        <f>C113/G113*100</f>
        <v>116.731583403895</v>
      </c>
      <c r="D114" s="38">
        <v>92.2</v>
      </c>
      <c r="E114" s="62">
        <f aca="true" t="shared" si="20" ref="E114:K114">E113/D113*100</f>
        <v>100.40485829959513</v>
      </c>
      <c r="F114" s="62">
        <f t="shared" si="20"/>
        <v>100.24193548387098</v>
      </c>
      <c r="G114" s="39">
        <f t="shared" si="20"/>
        <v>95.01206757843926</v>
      </c>
      <c r="H114" s="39">
        <f t="shared" si="20"/>
        <v>96.71464860287891</v>
      </c>
      <c r="I114" s="39">
        <f t="shared" si="20"/>
        <v>195.49991244965855</v>
      </c>
      <c r="J114" s="40">
        <f t="shared" si="20"/>
        <v>101.98835647111508</v>
      </c>
      <c r="K114" s="40">
        <f t="shared" si="20"/>
        <v>98.52463335382454</v>
      </c>
      <c r="L114" s="40">
        <v>97.7983777520278</v>
      </c>
      <c r="M114" s="41">
        <f>M113/L113*100</f>
        <v>99.5989792198323</v>
      </c>
      <c r="N114" s="39">
        <f>N113/M113*100</f>
        <v>99.20387994143485</v>
      </c>
      <c r="O114" s="40">
        <f>O113/N113*100</f>
        <v>98.51489714970944</v>
      </c>
      <c r="P114" t="s">
        <v>48</v>
      </c>
      <c r="Q114" s="114">
        <f>Q113/O113*100</f>
        <v>100.58052434456928</v>
      </c>
    </row>
    <row r="115" spans="1:17" ht="27" customHeight="1">
      <c r="A115" s="42"/>
      <c r="B115" s="42"/>
      <c r="C115" s="43"/>
      <c r="D115" s="43"/>
      <c r="E115" s="43"/>
      <c r="F115" s="43"/>
      <c r="G115" s="44"/>
      <c r="H115" s="44"/>
      <c r="I115" s="44"/>
      <c r="J115" s="44"/>
      <c r="K115" s="44"/>
      <c r="L115" s="44"/>
      <c r="M115" s="44"/>
      <c r="N115" s="44"/>
      <c r="O115" s="44"/>
      <c r="Q115" s="115"/>
    </row>
    <row r="116" spans="1:17" ht="32.25" customHeight="1">
      <c r="A116" s="138" t="s">
        <v>77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Q116" s="115"/>
    </row>
    <row r="117" spans="1:17" ht="27" customHeight="1" thickBot="1">
      <c r="A117" s="3"/>
      <c r="B117" s="3"/>
      <c r="C117" s="6"/>
      <c r="D117" s="6"/>
      <c r="E117" s="6"/>
      <c r="F117" s="6"/>
      <c r="G117" s="7"/>
      <c r="H117" s="7"/>
      <c r="I117" s="7"/>
      <c r="J117" s="7"/>
      <c r="K117" s="7"/>
      <c r="L117" s="7"/>
      <c r="M117" s="7"/>
      <c r="N117" s="7"/>
      <c r="Q117" s="116" t="s">
        <v>17</v>
      </c>
    </row>
    <row r="118" spans="1:17" ht="27" customHeight="1">
      <c r="A118" s="150" t="s">
        <v>1</v>
      </c>
      <c r="B118" s="151"/>
      <c r="C118" s="8" t="s">
        <v>31</v>
      </c>
      <c r="D118" s="9" t="s">
        <v>35</v>
      </c>
      <c r="E118" s="45" t="s">
        <v>39</v>
      </c>
      <c r="F118" s="45" t="s">
        <v>43</v>
      </c>
      <c r="G118" s="10" t="s">
        <v>44</v>
      </c>
      <c r="H118" s="10" t="s">
        <v>46</v>
      </c>
      <c r="I118" s="10" t="s">
        <v>49</v>
      </c>
      <c r="J118" s="11" t="s">
        <v>50</v>
      </c>
      <c r="K118" s="11" t="s">
        <v>51</v>
      </c>
      <c r="L118" s="11" t="s">
        <v>52</v>
      </c>
      <c r="M118" s="12" t="s">
        <v>53</v>
      </c>
      <c r="N118" s="10" t="s">
        <v>64</v>
      </c>
      <c r="O118" s="11" t="s">
        <v>75</v>
      </c>
      <c r="Q118" s="109" t="s">
        <v>85</v>
      </c>
    </row>
    <row r="119" spans="1:17" ht="27" customHeight="1">
      <c r="A119" s="152" t="s">
        <v>78</v>
      </c>
      <c r="B119" s="153"/>
      <c r="C119" s="66">
        <v>1498143374</v>
      </c>
      <c r="D119" s="67">
        <v>1498143374</v>
      </c>
      <c r="E119" s="68">
        <v>1498143374</v>
      </c>
      <c r="F119" s="68">
        <v>1355966270</v>
      </c>
      <c r="G119" s="69">
        <v>1310635686</v>
      </c>
      <c r="H119" s="69">
        <v>1267612276</v>
      </c>
      <c r="I119" s="69">
        <v>2895360762</v>
      </c>
      <c r="J119" s="70">
        <v>2826774732</v>
      </c>
      <c r="K119" s="34" t="s">
        <v>61</v>
      </c>
      <c r="L119" s="102">
        <v>0</v>
      </c>
      <c r="M119" s="102">
        <v>0</v>
      </c>
      <c r="N119" s="102">
        <v>0</v>
      </c>
      <c r="O119" s="70">
        <v>659697</v>
      </c>
      <c r="P119" t="s">
        <v>47</v>
      </c>
      <c r="Q119" s="119">
        <v>10579</v>
      </c>
    </row>
    <row r="120" spans="1:17" ht="27" customHeight="1">
      <c r="A120" s="152" t="s">
        <v>79</v>
      </c>
      <c r="B120" s="153"/>
      <c r="C120" s="66">
        <v>6893000</v>
      </c>
      <c r="D120" s="67">
        <v>6175000</v>
      </c>
      <c r="E120" s="68">
        <v>6200000</v>
      </c>
      <c r="F120" s="68">
        <v>6215000</v>
      </c>
      <c r="G120" s="69">
        <v>5905000</v>
      </c>
      <c r="H120" s="69">
        <v>5711000</v>
      </c>
      <c r="I120" s="69">
        <v>11165000</v>
      </c>
      <c r="J120" s="70">
        <v>11387000</v>
      </c>
      <c r="K120" s="34" t="s">
        <v>61</v>
      </c>
      <c r="L120" s="102">
        <v>0</v>
      </c>
      <c r="M120" s="102">
        <v>0</v>
      </c>
      <c r="N120" s="102">
        <v>0</v>
      </c>
      <c r="O120" s="70">
        <v>92369</v>
      </c>
      <c r="P120" t="s">
        <v>47</v>
      </c>
      <c r="Q120" s="119">
        <v>0</v>
      </c>
    </row>
    <row r="121" spans="1:17" ht="26.25" customHeight="1">
      <c r="A121" s="140" t="s">
        <v>4</v>
      </c>
      <c r="B121" s="141"/>
      <c r="C121" s="31">
        <f aca="true" t="shared" si="21" ref="C121:H121">SUM(C119:C120)</f>
        <v>1505036374</v>
      </c>
      <c r="D121" s="32">
        <f t="shared" si="21"/>
        <v>1504318374</v>
      </c>
      <c r="E121" s="48">
        <f t="shared" si="21"/>
        <v>1504343374</v>
      </c>
      <c r="F121" s="48">
        <f t="shared" si="21"/>
        <v>1362181270</v>
      </c>
      <c r="G121" s="33">
        <f t="shared" si="21"/>
        <v>1316540686</v>
      </c>
      <c r="H121" s="33">
        <f t="shared" si="21"/>
        <v>1273323276</v>
      </c>
      <c r="I121" s="33"/>
      <c r="J121" s="34"/>
      <c r="K121" s="34" t="s">
        <v>63</v>
      </c>
      <c r="L121" s="102">
        <v>0</v>
      </c>
      <c r="M121" s="102">
        <v>0</v>
      </c>
      <c r="N121" s="102">
        <v>0</v>
      </c>
      <c r="O121" s="34">
        <f>SUM(O118:O120)</f>
        <v>752066</v>
      </c>
      <c r="P121" t="s">
        <v>48</v>
      </c>
      <c r="Q121" s="113">
        <f>SUM(Q118:Q120)</f>
        <v>10579</v>
      </c>
    </row>
    <row r="122" spans="1:17" ht="25.5" customHeight="1" thickBot="1">
      <c r="A122" s="142" t="s">
        <v>5</v>
      </c>
      <c r="B122" s="143"/>
      <c r="C122" s="36" t="e">
        <f>C121/B121*100</f>
        <v>#DIV/0!</v>
      </c>
      <c r="D122" s="49">
        <v>54.7</v>
      </c>
      <c r="E122" s="50">
        <f>E121/D121*100</f>
        <v>100.00166188224728</v>
      </c>
      <c r="F122" s="50">
        <f>F121/E121*100</f>
        <v>90.5498899747871</v>
      </c>
      <c r="G122" s="51">
        <f>G121/F121*100</f>
        <v>96.64944857155466</v>
      </c>
      <c r="H122" s="51">
        <f>H121/G121*100</f>
        <v>96.71735097444608</v>
      </c>
      <c r="I122" s="51"/>
      <c r="J122" s="52"/>
      <c r="K122" s="52" t="s">
        <v>63</v>
      </c>
      <c r="L122" s="127">
        <v>0</v>
      </c>
      <c r="M122" s="127">
        <v>0</v>
      </c>
      <c r="N122" s="127">
        <v>0</v>
      </c>
      <c r="O122" s="52" t="s">
        <v>34</v>
      </c>
      <c r="P122" t="s">
        <v>48</v>
      </c>
      <c r="Q122" s="117">
        <f>Q121/O121*100</f>
        <v>1.4066584581672352</v>
      </c>
    </row>
    <row r="123" spans="1:17" ht="25.5" customHeight="1">
      <c r="A123" s="42"/>
      <c r="B123" s="42"/>
      <c r="C123" s="43"/>
      <c r="D123" s="43"/>
      <c r="E123" s="43"/>
      <c r="F123" s="43"/>
      <c r="G123" s="44"/>
      <c r="H123" s="44"/>
      <c r="I123" s="44"/>
      <c r="J123" s="44"/>
      <c r="K123" s="44"/>
      <c r="L123" s="44"/>
      <c r="M123" s="44"/>
      <c r="N123" s="44"/>
      <c r="O123" s="44"/>
      <c r="Q123" s="115"/>
    </row>
    <row r="124" spans="1:17" ht="27" customHeight="1">
      <c r="A124" s="5" t="s">
        <v>80</v>
      </c>
      <c r="B124" s="3"/>
      <c r="C124" s="3"/>
      <c r="D124" s="3"/>
      <c r="E124" s="3"/>
      <c r="F124" s="3"/>
      <c r="G124" s="4"/>
      <c r="H124" s="4"/>
      <c r="I124" s="4"/>
      <c r="J124" s="4"/>
      <c r="K124" s="4"/>
      <c r="L124" s="4"/>
      <c r="M124" s="4"/>
      <c r="N124" s="4"/>
      <c r="O124" s="4"/>
      <c r="Q124" s="115"/>
    </row>
    <row r="125" spans="1:17" ht="27" customHeight="1" thickBot="1">
      <c r="A125" s="3"/>
      <c r="B125" s="3"/>
      <c r="C125" s="6"/>
      <c r="D125" s="6"/>
      <c r="E125" s="6"/>
      <c r="F125" s="6"/>
      <c r="G125" s="7"/>
      <c r="H125" s="7"/>
      <c r="I125" s="7"/>
      <c r="J125" s="7"/>
      <c r="K125" s="7"/>
      <c r="L125" s="7"/>
      <c r="M125" s="7"/>
      <c r="N125" s="7"/>
      <c r="Q125" s="116" t="s">
        <v>22</v>
      </c>
    </row>
    <row r="126" spans="1:17" ht="27" customHeight="1">
      <c r="A126" s="144" t="s">
        <v>1</v>
      </c>
      <c r="B126" s="145"/>
      <c r="C126" s="8" t="s">
        <v>31</v>
      </c>
      <c r="D126" s="9" t="s">
        <v>33</v>
      </c>
      <c r="E126" s="45" t="s">
        <v>39</v>
      </c>
      <c r="F126" s="45" t="s">
        <v>43</v>
      </c>
      <c r="G126" s="10" t="s">
        <v>44</v>
      </c>
      <c r="H126" s="10" t="s">
        <v>46</v>
      </c>
      <c r="I126" s="10" t="s">
        <v>49</v>
      </c>
      <c r="J126" s="10" t="s">
        <v>50</v>
      </c>
      <c r="K126" s="10" t="s">
        <v>51</v>
      </c>
      <c r="L126" s="10" t="s">
        <v>52</v>
      </c>
      <c r="M126" s="10" t="s">
        <v>53</v>
      </c>
      <c r="N126" s="10" t="s">
        <v>64</v>
      </c>
      <c r="O126" s="11" t="s">
        <v>75</v>
      </c>
      <c r="Q126" s="109" t="s">
        <v>85</v>
      </c>
    </row>
    <row r="127" spans="1:17" ht="21.75" customHeight="1">
      <c r="A127" s="140" t="s">
        <v>23</v>
      </c>
      <c r="B127" s="141"/>
      <c r="C127" s="66">
        <v>92393</v>
      </c>
      <c r="D127" s="67">
        <v>89217</v>
      </c>
      <c r="E127" s="68">
        <v>86076</v>
      </c>
      <c r="F127" s="68"/>
      <c r="G127" s="69"/>
      <c r="H127" s="69"/>
      <c r="I127" s="69">
        <v>112050</v>
      </c>
      <c r="J127" s="72">
        <v>117161</v>
      </c>
      <c r="K127" s="72">
        <v>114803</v>
      </c>
      <c r="L127" s="72">
        <v>104157</v>
      </c>
      <c r="M127" s="71">
        <v>102571</v>
      </c>
      <c r="N127" s="69">
        <v>90276</v>
      </c>
      <c r="O127" s="70">
        <v>26841</v>
      </c>
      <c r="Q127" s="119">
        <v>14245</v>
      </c>
    </row>
    <row r="128" spans="1:17" ht="24.75" customHeight="1">
      <c r="A128" s="140" t="s">
        <v>24</v>
      </c>
      <c r="B128" s="141"/>
      <c r="C128" s="66">
        <v>20798650</v>
      </c>
      <c r="D128" s="67">
        <v>19053500</v>
      </c>
      <c r="E128" s="68">
        <v>17643450</v>
      </c>
      <c r="F128" s="68"/>
      <c r="G128" s="69"/>
      <c r="H128" s="69"/>
      <c r="I128" s="69">
        <v>10812765</v>
      </c>
      <c r="J128" s="70">
        <v>11620431</v>
      </c>
      <c r="K128" s="70">
        <v>11374910</v>
      </c>
      <c r="L128" s="70">
        <v>10346439</v>
      </c>
      <c r="M128" s="71">
        <v>10227799</v>
      </c>
      <c r="N128" s="69">
        <v>9004955</v>
      </c>
      <c r="O128" s="70">
        <v>2661076</v>
      </c>
      <c r="Q128" s="119">
        <v>1412456</v>
      </c>
    </row>
    <row r="129" spans="1:17" ht="24.75" customHeight="1">
      <c r="A129" s="146" t="s">
        <v>5</v>
      </c>
      <c r="B129" s="73" t="s">
        <v>23</v>
      </c>
      <c r="C129" s="74" t="e">
        <f>C127/B127*100</f>
        <v>#DIV/0!</v>
      </c>
      <c r="D129" s="75">
        <v>100.3</v>
      </c>
      <c r="E129" s="76">
        <f aca="true" t="shared" si="22" ref="E129:K130">E127/D127*100</f>
        <v>96.47937052355493</v>
      </c>
      <c r="F129" s="76">
        <f t="shared" si="22"/>
        <v>0</v>
      </c>
      <c r="G129" s="77" t="e">
        <f t="shared" si="22"/>
        <v>#DIV/0!</v>
      </c>
      <c r="H129" s="77" t="e">
        <f t="shared" si="22"/>
        <v>#DIV/0!</v>
      </c>
      <c r="I129" s="77" t="e">
        <f t="shared" si="22"/>
        <v>#DIV/0!</v>
      </c>
      <c r="J129" s="78">
        <f t="shared" si="22"/>
        <v>104.56135653726015</v>
      </c>
      <c r="K129" s="78">
        <f t="shared" si="22"/>
        <v>97.98738488063434</v>
      </c>
      <c r="L129" s="78">
        <f aca="true" t="shared" si="23" ref="L129:O130">L127/K127*100</f>
        <v>90.72672316925517</v>
      </c>
      <c r="M129" s="79">
        <f t="shared" si="23"/>
        <v>98.47729869331874</v>
      </c>
      <c r="N129" s="77">
        <f t="shared" si="23"/>
        <v>88.01318111357011</v>
      </c>
      <c r="O129" s="78">
        <f t="shared" si="23"/>
        <v>29.73215472550844</v>
      </c>
      <c r="P129" t="s">
        <v>48</v>
      </c>
      <c r="Q129" s="120">
        <f>Q127/O127*100</f>
        <v>53.071793152267055</v>
      </c>
    </row>
    <row r="130" spans="1:17" ht="27" customHeight="1" thickBot="1">
      <c r="A130" s="149"/>
      <c r="B130" s="80" t="s">
        <v>24</v>
      </c>
      <c r="C130" s="81" t="e">
        <f>C128/B128*100</f>
        <v>#DIV/0!</v>
      </c>
      <c r="D130" s="82">
        <v>98.7</v>
      </c>
      <c r="E130" s="83">
        <f t="shared" si="22"/>
        <v>92.5995223974598</v>
      </c>
      <c r="F130" s="83">
        <f t="shared" si="22"/>
        <v>0</v>
      </c>
      <c r="G130" s="84" t="e">
        <f t="shared" si="22"/>
        <v>#DIV/0!</v>
      </c>
      <c r="H130" s="84" t="e">
        <f t="shared" si="22"/>
        <v>#DIV/0!</v>
      </c>
      <c r="I130" s="84" t="e">
        <f t="shared" si="22"/>
        <v>#DIV/0!</v>
      </c>
      <c r="J130" s="85">
        <f t="shared" si="22"/>
        <v>107.46956028360924</v>
      </c>
      <c r="K130" s="85">
        <f t="shared" si="22"/>
        <v>97.88716098396006</v>
      </c>
      <c r="L130" s="85">
        <f t="shared" si="23"/>
        <v>90.95842516556175</v>
      </c>
      <c r="M130" s="86">
        <f t="shared" si="23"/>
        <v>98.85332528418715</v>
      </c>
      <c r="N130" s="84">
        <f>N128/M128*100</f>
        <v>88.04391834450404</v>
      </c>
      <c r="O130" s="85">
        <f t="shared" si="23"/>
        <v>29.55124151092371</v>
      </c>
      <c r="P130" t="s">
        <v>48</v>
      </c>
      <c r="Q130" s="121">
        <f>Q128/O128*100</f>
        <v>53.07837882119865</v>
      </c>
    </row>
    <row r="131" spans="1:17" ht="27" customHeight="1">
      <c r="A131" s="42"/>
      <c r="B131" s="42"/>
      <c r="C131" s="87"/>
      <c r="D131" s="87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Q131" s="115"/>
    </row>
    <row r="132" spans="1:17" ht="27" customHeight="1">
      <c r="A132" s="5" t="s">
        <v>81</v>
      </c>
      <c r="B132" s="3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Q132" s="115"/>
    </row>
    <row r="133" spans="1:17" ht="27" customHeight="1" thickBot="1">
      <c r="A133" s="3"/>
      <c r="B133" s="3"/>
      <c r="C133" s="6"/>
      <c r="D133" s="6"/>
      <c r="E133" s="6"/>
      <c r="F133" s="6"/>
      <c r="G133" s="7"/>
      <c r="H133" s="7"/>
      <c r="I133" s="7"/>
      <c r="J133" s="7"/>
      <c r="K133" s="7"/>
      <c r="L133" s="7"/>
      <c r="M133" s="7"/>
      <c r="N133" s="7"/>
      <c r="Q133" s="116" t="s">
        <v>22</v>
      </c>
    </row>
    <row r="134" spans="1:17" ht="27" customHeight="1">
      <c r="A134" s="144" t="s">
        <v>1</v>
      </c>
      <c r="B134" s="145"/>
      <c r="C134" s="8" t="s">
        <v>31</v>
      </c>
      <c r="D134" s="9" t="s">
        <v>33</v>
      </c>
      <c r="E134" s="45" t="s">
        <v>39</v>
      </c>
      <c r="F134" s="45" t="s">
        <v>43</v>
      </c>
      <c r="G134" s="10" t="s">
        <v>44</v>
      </c>
      <c r="H134" s="10" t="s">
        <v>46</v>
      </c>
      <c r="I134" s="10" t="s">
        <v>49</v>
      </c>
      <c r="J134" s="10" t="s">
        <v>50</v>
      </c>
      <c r="K134" s="10" t="s">
        <v>51</v>
      </c>
      <c r="L134" s="10" t="s">
        <v>52</v>
      </c>
      <c r="M134" s="10" t="s">
        <v>53</v>
      </c>
      <c r="N134" s="10" t="s">
        <v>64</v>
      </c>
      <c r="O134" s="11" t="s">
        <v>75</v>
      </c>
      <c r="Q134" s="109" t="s">
        <v>85</v>
      </c>
    </row>
    <row r="135" spans="1:17" ht="21.75" customHeight="1">
      <c r="A135" s="140" t="s">
        <v>23</v>
      </c>
      <c r="B135" s="141"/>
      <c r="C135" s="66">
        <v>92393</v>
      </c>
      <c r="D135" s="67">
        <v>89217</v>
      </c>
      <c r="E135" s="68">
        <v>86076</v>
      </c>
      <c r="F135" s="68">
        <v>90778</v>
      </c>
      <c r="G135" s="69">
        <v>98819</v>
      </c>
      <c r="H135" s="69">
        <v>105258</v>
      </c>
      <c r="I135" s="69">
        <v>111464</v>
      </c>
      <c r="J135" s="72">
        <v>114314</v>
      </c>
      <c r="K135" s="72">
        <v>114253</v>
      </c>
      <c r="L135" s="72">
        <v>106373</v>
      </c>
      <c r="M135" s="71">
        <v>92418</v>
      </c>
      <c r="N135" s="69">
        <v>80978</v>
      </c>
      <c r="O135" s="70">
        <v>80818</v>
      </c>
      <c r="P135" t="s">
        <v>47</v>
      </c>
      <c r="Q135" s="119">
        <v>80048</v>
      </c>
    </row>
    <row r="136" spans="1:17" ht="24.75" customHeight="1">
      <c r="A136" s="140" t="s">
        <v>24</v>
      </c>
      <c r="B136" s="141"/>
      <c r="C136" s="66">
        <v>20798650</v>
      </c>
      <c r="D136" s="67">
        <v>19053500</v>
      </c>
      <c r="E136" s="68">
        <v>17643450</v>
      </c>
      <c r="F136" s="68">
        <v>18889800</v>
      </c>
      <c r="G136" s="69">
        <v>20694350</v>
      </c>
      <c r="H136" s="69">
        <v>21055450</v>
      </c>
      <c r="I136" s="69">
        <v>21901050</v>
      </c>
      <c r="J136" s="70">
        <v>22115000</v>
      </c>
      <c r="K136" s="70">
        <v>21591900</v>
      </c>
      <c r="L136" s="70">
        <v>20303650</v>
      </c>
      <c r="M136" s="71">
        <v>20611000</v>
      </c>
      <c r="N136" s="69">
        <v>18882500</v>
      </c>
      <c r="O136" s="70">
        <v>19116300</v>
      </c>
      <c r="Q136" s="119">
        <v>19399600</v>
      </c>
    </row>
    <row r="137" spans="1:17" ht="24.75" customHeight="1">
      <c r="A137" s="146" t="s">
        <v>5</v>
      </c>
      <c r="B137" s="73" t="s">
        <v>23</v>
      </c>
      <c r="C137" s="74" t="e">
        <f aca="true" t="shared" si="24" ref="C137:F138">C135/B135*100</f>
        <v>#DIV/0!</v>
      </c>
      <c r="D137" s="75">
        <v>100.3</v>
      </c>
      <c r="E137" s="76">
        <f t="shared" si="24"/>
        <v>96.47937052355493</v>
      </c>
      <c r="F137" s="76">
        <f t="shared" si="24"/>
        <v>105.46261443375622</v>
      </c>
      <c r="G137" s="77">
        <f aca="true" t="shared" si="25" ref="G137:I138">G135/F135*100</f>
        <v>108.85787305294234</v>
      </c>
      <c r="H137" s="77">
        <f t="shared" si="25"/>
        <v>106.51595340976938</v>
      </c>
      <c r="I137" s="77">
        <f t="shared" si="25"/>
        <v>105.89598890345626</v>
      </c>
      <c r="J137" s="78">
        <f aca="true" t="shared" si="26" ref="J137:O138">J135/I135*100</f>
        <v>102.55687935118065</v>
      </c>
      <c r="K137" s="78">
        <f t="shared" si="26"/>
        <v>99.94663820704376</v>
      </c>
      <c r="L137" s="78">
        <f t="shared" si="26"/>
        <v>93.1030257411184</v>
      </c>
      <c r="M137" s="79">
        <f t="shared" si="26"/>
        <v>86.88106944431388</v>
      </c>
      <c r="N137" s="77">
        <f t="shared" si="26"/>
        <v>87.62145902313402</v>
      </c>
      <c r="O137" s="78">
        <f t="shared" si="26"/>
        <v>99.80241547086864</v>
      </c>
      <c r="P137" t="s">
        <v>48</v>
      </c>
      <c r="Q137" s="120">
        <f>Q135/O135*100</f>
        <v>99.04724195105051</v>
      </c>
    </row>
    <row r="138" spans="1:17" ht="27" customHeight="1" thickBot="1">
      <c r="A138" s="149"/>
      <c r="B138" s="80" t="s">
        <v>24</v>
      </c>
      <c r="C138" s="81" t="e">
        <f t="shared" si="24"/>
        <v>#DIV/0!</v>
      </c>
      <c r="D138" s="82">
        <v>98.7</v>
      </c>
      <c r="E138" s="83">
        <f t="shared" si="24"/>
        <v>92.5995223974598</v>
      </c>
      <c r="F138" s="83">
        <f t="shared" si="24"/>
        <v>107.0640946073472</v>
      </c>
      <c r="G138" s="84">
        <f t="shared" si="25"/>
        <v>109.55303920634417</v>
      </c>
      <c r="H138" s="84">
        <f t="shared" si="25"/>
        <v>101.7449207150744</v>
      </c>
      <c r="I138" s="84">
        <f t="shared" si="25"/>
        <v>104.01606234965296</v>
      </c>
      <c r="J138" s="85">
        <f t="shared" si="26"/>
        <v>100.97689380189534</v>
      </c>
      <c r="K138" s="85">
        <f t="shared" si="26"/>
        <v>97.6346371241239</v>
      </c>
      <c r="L138" s="85">
        <f t="shared" si="26"/>
        <v>94.03364224547168</v>
      </c>
      <c r="M138" s="86">
        <f t="shared" si="26"/>
        <v>101.51376722904502</v>
      </c>
      <c r="N138" s="84">
        <f t="shared" si="26"/>
        <v>91.61370142157101</v>
      </c>
      <c r="O138" s="85">
        <f t="shared" si="26"/>
        <v>101.23818350324373</v>
      </c>
      <c r="P138" t="s">
        <v>48</v>
      </c>
      <c r="Q138" s="121">
        <f>Q136/O136*100</f>
        <v>101.48198134576252</v>
      </c>
    </row>
    <row r="139" spans="1:18" ht="27" customHeight="1">
      <c r="A139" s="89" t="s">
        <v>36</v>
      </c>
      <c r="B139" s="42"/>
      <c r="C139" s="87"/>
      <c r="D139" s="3"/>
      <c r="E139" s="3"/>
      <c r="F139" s="3"/>
      <c r="G139" s="4"/>
      <c r="H139" s="4"/>
      <c r="I139" s="4"/>
      <c r="J139" s="4"/>
      <c r="K139" s="4"/>
      <c r="L139" s="4"/>
      <c r="M139" s="4"/>
      <c r="N139" s="4"/>
      <c r="O139" s="4"/>
      <c r="Q139" s="115"/>
      <c r="R139" s="126"/>
    </row>
    <row r="140" spans="1:18" ht="27" customHeight="1">
      <c r="A140" s="89" t="s">
        <v>30</v>
      </c>
      <c r="B140" s="42"/>
      <c r="C140" s="87"/>
      <c r="D140" s="3"/>
      <c r="E140" s="3"/>
      <c r="F140" s="3"/>
      <c r="G140" s="4"/>
      <c r="H140" s="4"/>
      <c r="I140" s="4"/>
      <c r="J140" s="4"/>
      <c r="K140" s="4"/>
      <c r="L140" s="4"/>
      <c r="M140" s="4"/>
      <c r="N140" s="4"/>
      <c r="O140" s="4"/>
      <c r="Q140" s="115"/>
      <c r="R140" s="126"/>
    </row>
    <row r="141" spans="1:17" ht="27" customHeight="1">
      <c r="A141" s="90"/>
      <c r="B141" s="90"/>
      <c r="C141" s="90"/>
      <c r="D141" s="90" t="s">
        <v>37</v>
      </c>
      <c r="E141" s="3"/>
      <c r="F141" s="3"/>
      <c r="G141" s="4"/>
      <c r="H141" s="4"/>
      <c r="I141" s="4"/>
      <c r="J141" s="4"/>
      <c r="K141" s="4"/>
      <c r="L141" s="4"/>
      <c r="M141" s="4"/>
      <c r="N141" s="4"/>
      <c r="O141" s="4"/>
      <c r="Q141" s="115"/>
    </row>
    <row r="142" spans="1:17" ht="27" customHeight="1">
      <c r="A142" s="5" t="s">
        <v>82</v>
      </c>
      <c r="B142" s="3"/>
      <c r="C142" s="3"/>
      <c r="D142" s="3"/>
      <c r="E142" s="3"/>
      <c r="F142" s="3"/>
      <c r="G142" s="4"/>
      <c r="H142" s="4"/>
      <c r="I142" s="4"/>
      <c r="J142" s="4"/>
      <c r="K142" s="4"/>
      <c r="L142" s="4"/>
      <c r="M142" s="4"/>
      <c r="N142" s="4"/>
      <c r="O142" s="4"/>
      <c r="Q142" s="115"/>
    </row>
    <row r="143" spans="1:17" ht="27" customHeight="1" thickBot="1">
      <c r="A143" s="3"/>
      <c r="B143" s="3"/>
      <c r="C143" s="60"/>
      <c r="D143" s="60"/>
      <c r="E143" s="60"/>
      <c r="F143" s="60"/>
      <c r="G143" s="61"/>
      <c r="H143" s="61"/>
      <c r="I143" s="61"/>
      <c r="J143" s="61"/>
      <c r="K143" s="61"/>
      <c r="L143" s="61"/>
      <c r="M143" s="61"/>
      <c r="N143" s="61"/>
      <c r="Q143" s="118" t="s">
        <v>22</v>
      </c>
    </row>
    <row r="144" spans="1:17" ht="27" customHeight="1">
      <c r="A144" s="144" t="s">
        <v>1</v>
      </c>
      <c r="B144" s="145"/>
      <c r="C144" s="8" t="s">
        <v>31</v>
      </c>
      <c r="D144" s="9" t="s">
        <v>33</v>
      </c>
      <c r="E144" s="45" t="s">
        <v>39</v>
      </c>
      <c r="F144" s="45" t="s">
        <v>43</v>
      </c>
      <c r="G144" s="10" t="s">
        <v>44</v>
      </c>
      <c r="H144" s="10" t="s">
        <v>46</v>
      </c>
      <c r="I144" s="10" t="s">
        <v>49</v>
      </c>
      <c r="J144" s="10" t="s">
        <v>50</v>
      </c>
      <c r="K144" s="10" t="s">
        <v>51</v>
      </c>
      <c r="L144" s="10" t="s">
        <v>52</v>
      </c>
      <c r="M144" s="10" t="s">
        <v>53</v>
      </c>
      <c r="N144" s="10" t="s">
        <v>64</v>
      </c>
      <c r="O144" s="11" t="s">
        <v>75</v>
      </c>
      <c r="Q144" s="109" t="s">
        <v>85</v>
      </c>
    </row>
    <row r="145" spans="1:17" ht="27.75" customHeight="1">
      <c r="A145" s="140" t="s">
        <v>25</v>
      </c>
      <c r="B145" s="73" t="s">
        <v>23</v>
      </c>
      <c r="C145" s="66">
        <v>1196</v>
      </c>
      <c r="D145" s="67">
        <v>1062</v>
      </c>
      <c r="E145" s="68">
        <v>1154</v>
      </c>
      <c r="F145" s="68">
        <v>1103</v>
      </c>
      <c r="G145" s="69">
        <v>965</v>
      </c>
      <c r="H145" s="69">
        <v>915</v>
      </c>
      <c r="I145" s="69">
        <v>1039</v>
      </c>
      <c r="J145" s="70">
        <v>852</v>
      </c>
      <c r="K145" s="70">
        <v>956</v>
      </c>
      <c r="L145" s="70">
        <v>866</v>
      </c>
      <c r="M145" s="71">
        <v>1051</v>
      </c>
      <c r="N145" s="69">
        <v>943</v>
      </c>
      <c r="O145" s="70">
        <v>1048</v>
      </c>
      <c r="P145" t="s">
        <v>47</v>
      </c>
      <c r="Q145" s="119">
        <v>899</v>
      </c>
    </row>
    <row r="146" spans="1:17" ht="27.75" customHeight="1">
      <c r="A146" s="140"/>
      <c r="B146" s="73" t="s">
        <v>24</v>
      </c>
      <c r="C146" s="66">
        <v>897000</v>
      </c>
      <c r="D146" s="67">
        <v>796500</v>
      </c>
      <c r="E146" s="68">
        <v>865500</v>
      </c>
      <c r="F146" s="68">
        <v>827250</v>
      </c>
      <c r="G146" s="69">
        <v>723750</v>
      </c>
      <c r="H146" s="69">
        <v>686250</v>
      </c>
      <c r="I146" s="69">
        <v>779250</v>
      </c>
      <c r="J146" s="70">
        <v>639000</v>
      </c>
      <c r="K146" s="70">
        <v>717000</v>
      </c>
      <c r="L146" s="70">
        <v>649500</v>
      </c>
      <c r="M146" s="71">
        <v>788250</v>
      </c>
      <c r="N146" s="69">
        <v>707250</v>
      </c>
      <c r="O146" s="70">
        <v>786000</v>
      </c>
      <c r="P146" t="s">
        <v>47</v>
      </c>
      <c r="Q146" s="119">
        <v>674250</v>
      </c>
    </row>
    <row r="147" spans="1:17" ht="27.75" customHeight="1">
      <c r="A147" s="59" t="s">
        <v>26</v>
      </c>
      <c r="B147" s="73" t="s">
        <v>23</v>
      </c>
      <c r="C147" s="66">
        <v>35</v>
      </c>
      <c r="D147" s="67">
        <v>30</v>
      </c>
      <c r="E147" s="68">
        <v>30</v>
      </c>
      <c r="F147" s="68">
        <v>30</v>
      </c>
      <c r="G147" s="69">
        <v>30</v>
      </c>
      <c r="H147" s="69">
        <v>29</v>
      </c>
      <c r="I147" s="69">
        <v>31</v>
      </c>
      <c r="J147" s="70">
        <v>30</v>
      </c>
      <c r="K147" s="70">
        <v>25</v>
      </c>
      <c r="L147" s="70">
        <v>29</v>
      </c>
      <c r="M147" s="71">
        <v>30</v>
      </c>
      <c r="N147" s="69">
        <v>27</v>
      </c>
      <c r="O147" s="70">
        <v>26</v>
      </c>
      <c r="P147" t="s">
        <v>47</v>
      </c>
      <c r="Q147" s="119">
        <v>25</v>
      </c>
    </row>
    <row r="148" spans="1:17" ht="27.75" customHeight="1">
      <c r="A148" s="91" t="s">
        <v>27</v>
      </c>
      <c r="B148" s="73" t="s">
        <v>24</v>
      </c>
      <c r="C148" s="66">
        <v>11250</v>
      </c>
      <c r="D148" s="67">
        <v>10260</v>
      </c>
      <c r="E148" s="68">
        <v>9900</v>
      </c>
      <c r="F148" s="68">
        <v>10260</v>
      </c>
      <c r="G148" s="69">
        <v>9220</v>
      </c>
      <c r="H148" s="69">
        <v>9270</v>
      </c>
      <c r="I148" s="69">
        <v>8990</v>
      </c>
      <c r="J148" s="70">
        <v>9540</v>
      </c>
      <c r="K148" s="70">
        <v>7650</v>
      </c>
      <c r="L148" s="70">
        <v>8310</v>
      </c>
      <c r="M148" s="71">
        <v>8960</v>
      </c>
      <c r="N148" s="69">
        <v>8290</v>
      </c>
      <c r="O148" s="70">
        <v>7980</v>
      </c>
      <c r="P148" t="s">
        <v>47</v>
      </c>
      <c r="Q148" s="119">
        <v>7630</v>
      </c>
    </row>
    <row r="149" spans="1:17" ht="27.75" customHeight="1">
      <c r="A149" s="140" t="s">
        <v>4</v>
      </c>
      <c r="B149" s="73" t="s">
        <v>23</v>
      </c>
      <c r="C149" s="31">
        <f>+C145+C147</f>
        <v>1231</v>
      </c>
      <c r="D149" s="32">
        <v>1092</v>
      </c>
      <c r="E149" s="33">
        <f aca="true" t="shared" si="27" ref="E149:M149">+E145+E147</f>
        <v>1184</v>
      </c>
      <c r="F149" s="33">
        <f t="shared" si="27"/>
        <v>1133</v>
      </c>
      <c r="G149" s="33">
        <f t="shared" si="27"/>
        <v>995</v>
      </c>
      <c r="H149" s="33">
        <f t="shared" si="27"/>
        <v>944</v>
      </c>
      <c r="I149" s="33">
        <f t="shared" si="27"/>
        <v>1070</v>
      </c>
      <c r="J149" s="34">
        <f>+J145+J147</f>
        <v>882</v>
      </c>
      <c r="K149" s="34">
        <f>+K145+K147</f>
        <v>981</v>
      </c>
      <c r="L149" s="34">
        <v>895</v>
      </c>
      <c r="M149" s="35">
        <f t="shared" si="27"/>
        <v>1081</v>
      </c>
      <c r="N149" s="33">
        <f>+N145+N147</f>
        <v>970</v>
      </c>
      <c r="O149" s="34">
        <f>+O145+O147</f>
        <v>1074</v>
      </c>
      <c r="P149" t="s">
        <v>48</v>
      </c>
      <c r="Q149" s="113">
        <f>+Q145+Q147</f>
        <v>924</v>
      </c>
    </row>
    <row r="150" spans="1:17" ht="27.75" customHeight="1">
      <c r="A150" s="140"/>
      <c r="B150" s="73" t="s">
        <v>24</v>
      </c>
      <c r="C150" s="31">
        <f>C146+C148</f>
        <v>908250</v>
      </c>
      <c r="D150" s="32">
        <v>806760</v>
      </c>
      <c r="E150" s="33">
        <f aca="true" t="shared" si="28" ref="E150:M150">E146+E148</f>
        <v>875400</v>
      </c>
      <c r="F150" s="33">
        <f t="shared" si="28"/>
        <v>837510</v>
      </c>
      <c r="G150" s="33">
        <f t="shared" si="28"/>
        <v>732970</v>
      </c>
      <c r="H150" s="33">
        <f t="shared" si="28"/>
        <v>695520</v>
      </c>
      <c r="I150" s="33">
        <f t="shared" si="28"/>
        <v>788240</v>
      </c>
      <c r="J150" s="34">
        <f>J146+J148</f>
        <v>648540</v>
      </c>
      <c r="K150" s="34">
        <f>K146+K148</f>
        <v>724650</v>
      </c>
      <c r="L150" s="34">
        <v>657810</v>
      </c>
      <c r="M150" s="35">
        <f t="shared" si="28"/>
        <v>797210</v>
      </c>
      <c r="N150" s="33">
        <f>N146+N148</f>
        <v>715540</v>
      </c>
      <c r="O150" s="34">
        <f>O146+O148</f>
        <v>793980</v>
      </c>
      <c r="P150" t="s">
        <v>48</v>
      </c>
      <c r="Q150" s="113">
        <f>Q146+Q148</f>
        <v>681880</v>
      </c>
    </row>
    <row r="151" spans="1:17" ht="27.75" customHeight="1">
      <c r="A151" s="140" t="s">
        <v>5</v>
      </c>
      <c r="B151" s="73" t="s">
        <v>23</v>
      </c>
      <c r="C151" s="92" t="e">
        <f>C149/B149*100</f>
        <v>#VALUE!</v>
      </c>
      <c r="D151" s="93">
        <v>101.20481927710843</v>
      </c>
      <c r="E151" s="94">
        <v>111.53846153846155</v>
      </c>
      <c r="F151" s="95">
        <f>F149/E149*100</f>
        <v>95.69256756756756</v>
      </c>
      <c r="G151" s="95">
        <f aca="true" t="shared" si="29" ref="G151:I152">G149/F149*100</f>
        <v>87.81994704324802</v>
      </c>
      <c r="H151" s="95">
        <f t="shared" si="29"/>
        <v>94.87437185929647</v>
      </c>
      <c r="I151" s="95">
        <f t="shared" si="29"/>
        <v>113.34745762711864</v>
      </c>
      <c r="J151" s="96">
        <f>J149/I149*100</f>
        <v>82.42990654205607</v>
      </c>
      <c r="K151" s="96">
        <f>K149/J149*100</f>
        <v>111.22448979591837</v>
      </c>
      <c r="L151" s="96">
        <v>91.23343527013252</v>
      </c>
      <c r="M151" s="97">
        <f aca="true" t="shared" si="30" ref="M151:O152">M149/L149*100</f>
        <v>120.78212290502792</v>
      </c>
      <c r="N151" s="95">
        <f t="shared" si="30"/>
        <v>89.73172987974098</v>
      </c>
      <c r="O151" s="96">
        <f t="shared" si="30"/>
        <v>110.72164948453609</v>
      </c>
      <c r="P151" t="s">
        <v>48</v>
      </c>
      <c r="Q151" s="122">
        <f>Q149/O149*100</f>
        <v>86.03351955307262</v>
      </c>
    </row>
    <row r="152" spans="1:17" ht="27.75" customHeight="1" thickBot="1">
      <c r="A152" s="142"/>
      <c r="B152" s="80" t="s">
        <v>24</v>
      </c>
      <c r="C152" s="36" t="e">
        <f>C150/B150*100</f>
        <v>#VALUE!</v>
      </c>
      <c r="D152" s="49">
        <v>101.3912453342382</v>
      </c>
      <c r="E152" s="50">
        <v>111.46437602260895</v>
      </c>
      <c r="F152" s="51">
        <f>F150/E150*100</f>
        <v>95.67169294037011</v>
      </c>
      <c r="G152" s="51">
        <f t="shared" si="29"/>
        <v>87.51776098195843</v>
      </c>
      <c r="H152" s="51">
        <f t="shared" si="29"/>
        <v>94.89065036768217</v>
      </c>
      <c r="I152" s="51">
        <f t="shared" si="29"/>
        <v>113.33103289625028</v>
      </c>
      <c r="J152" s="52">
        <f>J150/I150*100</f>
        <v>82.27697148076729</v>
      </c>
      <c r="K152" s="52">
        <f>K150/J150*100</f>
        <v>111.73559071144416</v>
      </c>
      <c r="L152" s="52">
        <v>90.77623680397433</v>
      </c>
      <c r="M152" s="53">
        <f t="shared" si="30"/>
        <v>121.19152946899561</v>
      </c>
      <c r="N152" s="51">
        <f t="shared" si="30"/>
        <v>89.7555223843153</v>
      </c>
      <c r="O152" s="52">
        <f t="shared" si="30"/>
        <v>110.96235011320121</v>
      </c>
      <c r="P152" t="s">
        <v>48</v>
      </c>
      <c r="Q152" s="117">
        <f>Q150/O150*100</f>
        <v>85.88125645482253</v>
      </c>
    </row>
    <row r="153" spans="1:17" ht="27.75" customHeight="1">
      <c r="A153" s="3"/>
      <c r="B153" s="3"/>
      <c r="C153" s="3"/>
      <c r="D153" s="3"/>
      <c r="E153" s="3"/>
      <c r="F153" s="3"/>
      <c r="G153" s="4"/>
      <c r="H153" s="4"/>
      <c r="I153" s="4"/>
      <c r="J153" s="4"/>
      <c r="K153" s="4"/>
      <c r="L153" s="4"/>
      <c r="M153" s="4"/>
      <c r="N153" s="4"/>
      <c r="O153" s="4"/>
      <c r="Q153" s="115"/>
    </row>
    <row r="154" spans="1:17" ht="27.75" customHeight="1">
      <c r="A154" s="5" t="s">
        <v>83</v>
      </c>
      <c r="B154" s="65"/>
      <c r="C154" s="3"/>
      <c r="D154" s="3"/>
      <c r="E154" s="3"/>
      <c r="F154" s="3"/>
      <c r="G154" s="4"/>
      <c r="H154" s="4"/>
      <c r="I154" s="4"/>
      <c r="J154" s="4"/>
      <c r="K154" s="4"/>
      <c r="L154" s="4"/>
      <c r="M154" s="4"/>
      <c r="N154" s="4"/>
      <c r="O154" s="4"/>
      <c r="Q154" s="115"/>
    </row>
    <row r="155" spans="1:17" ht="27.75" customHeight="1" thickBot="1">
      <c r="A155" s="3"/>
      <c r="B155" s="3"/>
      <c r="C155" s="98"/>
      <c r="D155" s="98"/>
      <c r="E155" s="98"/>
      <c r="F155" s="98"/>
      <c r="G155" s="99"/>
      <c r="H155" s="99"/>
      <c r="I155" s="99"/>
      <c r="J155" s="99"/>
      <c r="K155" s="99"/>
      <c r="L155" s="99"/>
      <c r="M155" s="99"/>
      <c r="N155" s="99"/>
      <c r="Q155" s="123" t="s">
        <v>14</v>
      </c>
    </row>
    <row r="156" spans="1:17" ht="27.75" customHeight="1">
      <c r="A156" s="150" t="s">
        <v>1</v>
      </c>
      <c r="B156" s="151"/>
      <c r="C156" s="8" t="s">
        <v>31</v>
      </c>
      <c r="D156" s="9" t="s">
        <v>35</v>
      </c>
      <c r="E156" s="45" t="s">
        <v>39</v>
      </c>
      <c r="F156" s="45" t="s">
        <v>43</v>
      </c>
      <c r="G156" s="10" t="s">
        <v>44</v>
      </c>
      <c r="H156" s="10" t="s">
        <v>46</v>
      </c>
      <c r="I156" s="10" t="s">
        <v>49</v>
      </c>
      <c r="J156" s="10" t="s">
        <v>50</v>
      </c>
      <c r="K156" s="10" t="s">
        <v>51</v>
      </c>
      <c r="L156" s="10" t="s">
        <v>52</v>
      </c>
      <c r="M156" s="10" t="s">
        <v>53</v>
      </c>
      <c r="N156" s="10" t="s">
        <v>64</v>
      </c>
      <c r="O156" s="11" t="s">
        <v>75</v>
      </c>
      <c r="Q156" s="109" t="s">
        <v>85</v>
      </c>
    </row>
    <row r="157" spans="1:17" ht="27.75" customHeight="1">
      <c r="A157" s="154" t="s">
        <v>28</v>
      </c>
      <c r="B157" s="153"/>
      <c r="C157" s="20">
        <v>655920</v>
      </c>
      <c r="D157" s="21">
        <v>39540</v>
      </c>
      <c r="E157" s="100" t="s">
        <v>45</v>
      </c>
      <c r="F157" s="100" t="s">
        <v>45</v>
      </c>
      <c r="G157" s="101">
        <v>0</v>
      </c>
      <c r="H157" s="101">
        <v>0</v>
      </c>
      <c r="I157" s="101">
        <v>0</v>
      </c>
      <c r="J157" s="102">
        <v>0</v>
      </c>
      <c r="K157" s="102">
        <v>0</v>
      </c>
      <c r="L157" s="102">
        <v>0</v>
      </c>
      <c r="M157" s="103">
        <v>0</v>
      </c>
      <c r="N157" s="101">
        <v>0</v>
      </c>
      <c r="O157" s="102">
        <v>0</v>
      </c>
      <c r="P157" t="s">
        <v>47</v>
      </c>
      <c r="Q157" s="124">
        <v>0</v>
      </c>
    </row>
    <row r="158" spans="1:17" ht="27.75" customHeight="1">
      <c r="A158" s="154" t="s">
        <v>29</v>
      </c>
      <c r="B158" s="153"/>
      <c r="C158" s="66">
        <v>268454882</v>
      </c>
      <c r="D158" s="67">
        <v>6552778</v>
      </c>
      <c r="E158" s="68">
        <v>2034443</v>
      </c>
      <c r="F158" s="68">
        <v>1571572</v>
      </c>
      <c r="G158" s="69">
        <v>1088465</v>
      </c>
      <c r="H158" s="69">
        <v>948934</v>
      </c>
      <c r="I158" s="69">
        <v>851213</v>
      </c>
      <c r="J158" s="70">
        <v>681629</v>
      </c>
      <c r="K158" s="70">
        <v>465579</v>
      </c>
      <c r="L158" s="70">
        <v>531148</v>
      </c>
      <c r="M158" s="71">
        <v>438381</v>
      </c>
      <c r="N158" s="69">
        <v>373573</v>
      </c>
      <c r="O158" s="70">
        <v>333938</v>
      </c>
      <c r="Q158" s="119">
        <v>283713</v>
      </c>
    </row>
    <row r="159" spans="1:17" ht="27.75" customHeight="1">
      <c r="A159" s="157" t="s">
        <v>32</v>
      </c>
      <c r="B159" s="158"/>
      <c r="C159" s="66">
        <v>591771000</v>
      </c>
      <c r="D159" s="67">
        <v>689942500</v>
      </c>
      <c r="E159" s="68">
        <v>591741600</v>
      </c>
      <c r="F159" s="68">
        <v>575978750</v>
      </c>
      <c r="G159" s="69">
        <v>578036700</v>
      </c>
      <c r="H159" s="69">
        <v>579287400</v>
      </c>
      <c r="I159" s="69">
        <v>582797900</v>
      </c>
      <c r="J159" s="70">
        <v>589172700</v>
      </c>
      <c r="K159" s="70">
        <v>593265000</v>
      </c>
      <c r="L159" s="70">
        <v>600114750</v>
      </c>
      <c r="M159" s="71">
        <v>604384500</v>
      </c>
      <c r="N159" s="69">
        <v>611467500</v>
      </c>
      <c r="O159" s="70">
        <v>613730250</v>
      </c>
      <c r="Q159" s="119">
        <v>611910000</v>
      </c>
    </row>
    <row r="160" spans="1:17" ht="27.75" customHeight="1">
      <c r="A160" s="161" t="s">
        <v>42</v>
      </c>
      <c r="B160" s="162"/>
      <c r="C160" s="104" t="s">
        <v>13</v>
      </c>
      <c r="D160" s="104" t="s">
        <v>45</v>
      </c>
      <c r="E160" s="104">
        <v>3860000</v>
      </c>
      <c r="F160" s="105" t="s">
        <v>45</v>
      </c>
      <c r="G160" s="105" t="s">
        <v>45</v>
      </c>
      <c r="H160" s="106">
        <v>0</v>
      </c>
      <c r="I160" s="106">
        <v>0</v>
      </c>
      <c r="J160" s="107">
        <v>0</v>
      </c>
      <c r="K160" s="107">
        <v>0</v>
      </c>
      <c r="L160" s="102">
        <v>0</v>
      </c>
      <c r="M160" s="102">
        <v>0</v>
      </c>
      <c r="N160" s="102">
        <v>0</v>
      </c>
      <c r="O160" s="102">
        <v>0</v>
      </c>
      <c r="P160" t="s">
        <v>47</v>
      </c>
      <c r="Q160" s="125">
        <v>0</v>
      </c>
    </row>
    <row r="161" spans="1:17" ht="27.75" customHeight="1">
      <c r="A161" s="154" t="s">
        <v>4</v>
      </c>
      <c r="B161" s="153"/>
      <c r="C161" s="31">
        <f>SUM(C157:C159)</f>
        <v>860881802</v>
      </c>
      <c r="D161" s="32">
        <f>SUM(D157:D159)</f>
        <v>696534818</v>
      </c>
      <c r="E161" s="48">
        <f>SUM(E157:E159)</f>
        <v>593776043</v>
      </c>
      <c r="F161" s="33">
        <f aca="true" t="shared" si="31" ref="F161:M161">SUM(F157:F160)</f>
        <v>577550322</v>
      </c>
      <c r="G161" s="33">
        <f t="shared" si="31"/>
        <v>579125165</v>
      </c>
      <c r="H161" s="33">
        <f t="shared" si="31"/>
        <v>580236334</v>
      </c>
      <c r="I161" s="33">
        <f t="shared" si="31"/>
        <v>583649113</v>
      </c>
      <c r="J161" s="34">
        <f t="shared" si="31"/>
        <v>589854329</v>
      </c>
      <c r="K161" s="34">
        <f>SUM(K157:K160)</f>
        <v>593730579</v>
      </c>
      <c r="L161" s="34">
        <v>600645898</v>
      </c>
      <c r="M161" s="35">
        <f t="shared" si="31"/>
        <v>604822881</v>
      </c>
      <c r="N161" s="33">
        <f>SUM(N157:N160)</f>
        <v>611841073</v>
      </c>
      <c r="O161" s="34">
        <f>SUM(O157:O160)</f>
        <v>614064188</v>
      </c>
      <c r="P161" t="s">
        <v>48</v>
      </c>
      <c r="Q161" s="113">
        <f>SUM(Q157:Q160)</f>
        <v>612193713</v>
      </c>
    </row>
    <row r="162" spans="1:17" ht="27.75" customHeight="1" thickBot="1">
      <c r="A162" s="155" t="s">
        <v>5</v>
      </c>
      <c r="B162" s="156"/>
      <c r="C162" s="36" t="e">
        <f>C161/B161*100</f>
        <v>#DIV/0!</v>
      </c>
      <c r="D162" s="49">
        <v>86</v>
      </c>
      <c r="E162" s="50">
        <f aca="true" t="shared" si="32" ref="E162:K162">E161/D161*100</f>
        <v>85.24714452967949</v>
      </c>
      <c r="F162" s="50">
        <f t="shared" si="32"/>
        <v>97.26736684794135</v>
      </c>
      <c r="G162" s="51">
        <f t="shared" si="32"/>
        <v>100.27267632620244</v>
      </c>
      <c r="H162" s="51">
        <f t="shared" si="32"/>
        <v>100.1918702669396</v>
      </c>
      <c r="I162" s="51">
        <f t="shared" si="32"/>
        <v>100.58817050915671</v>
      </c>
      <c r="J162" s="52">
        <f t="shared" si="32"/>
        <v>101.06317577835505</v>
      </c>
      <c r="K162" s="52">
        <f t="shared" si="32"/>
        <v>100.6571537766912</v>
      </c>
      <c r="L162" s="40">
        <v>101.16472340226221</v>
      </c>
      <c r="M162" s="53">
        <f>M161/L161*100</f>
        <v>100.6954152211658</v>
      </c>
      <c r="N162" s="51">
        <f>N161/M161*100</f>
        <v>101.16037144434686</v>
      </c>
      <c r="O162" s="52">
        <f>O161/N161*100</f>
        <v>100.36334844097661</v>
      </c>
      <c r="P162" t="s">
        <v>48</v>
      </c>
      <c r="Q162" s="117">
        <f>Q161/O161*100</f>
        <v>99.69539422155653</v>
      </c>
    </row>
    <row r="163" spans="1:17" ht="27.75" customHeight="1">
      <c r="A163" s="3"/>
      <c r="B163" s="3"/>
      <c r="C163" s="3"/>
      <c r="D163" s="3"/>
      <c r="E163" s="3"/>
      <c r="F163" s="3"/>
      <c r="G163" s="3"/>
      <c r="H163" s="3"/>
      <c r="I163" s="4"/>
      <c r="J163" s="4"/>
      <c r="K163" s="4"/>
      <c r="L163" s="4"/>
      <c r="M163" s="4"/>
      <c r="N163" s="4"/>
      <c r="O163" s="4"/>
      <c r="Q163" s="115"/>
    </row>
    <row r="164" spans="1:17" ht="27" customHeight="1">
      <c r="A164" s="5" t="s">
        <v>84</v>
      </c>
      <c r="B164" s="3"/>
      <c r="C164" s="3"/>
      <c r="D164" s="3"/>
      <c r="E164" s="3"/>
      <c r="F164" s="3"/>
      <c r="G164" s="4"/>
      <c r="H164" s="4"/>
      <c r="I164" s="4"/>
      <c r="J164" s="4"/>
      <c r="K164" s="4"/>
      <c r="L164" s="4"/>
      <c r="M164" s="4"/>
      <c r="N164" s="4"/>
      <c r="O164" s="4"/>
      <c r="Q164" s="115"/>
    </row>
    <row r="165" spans="1:17" ht="27" customHeight="1" thickBot="1">
      <c r="A165" s="3"/>
      <c r="B165" s="3"/>
      <c r="C165" s="6"/>
      <c r="D165" s="6"/>
      <c r="E165" s="6"/>
      <c r="F165" s="6"/>
      <c r="G165" s="7"/>
      <c r="H165" s="7"/>
      <c r="I165" s="7"/>
      <c r="J165" s="7"/>
      <c r="K165" s="7"/>
      <c r="L165" s="7"/>
      <c r="M165" s="7"/>
      <c r="N165" s="7"/>
      <c r="Q165" s="116" t="s">
        <v>14</v>
      </c>
    </row>
    <row r="166" spans="1:17" ht="27" customHeight="1">
      <c r="A166" s="144" t="s">
        <v>1</v>
      </c>
      <c r="B166" s="145"/>
      <c r="C166" s="8" t="s">
        <v>31</v>
      </c>
      <c r="D166" s="9" t="s">
        <v>33</v>
      </c>
      <c r="E166" s="45" t="s">
        <v>39</v>
      </c>
      <c r="F166" s="45" t="s">
        <v>43</v>
      </c>
      <c r="G166" s="10" t="s">
        <v>44</v>
      </c>
      <c r="H166" s="10" t="s">
        <v>46</v>
      </c>
      <c r="I166" s="10" t="s">
        <v>49</v>
      </c>
      <c r="J166" s="10" t="s">
        <v>50</v>
      </c>
      <c r="K166" s="10" t="s">
        <v>51</v>
      </c>
      <c r="L166" s="10" t="s">
        <v>52</v>
      </c>
      <c r="M166" s="10" t="s">
        <v>53</v>
      </c>
      <c r="N166" s="10" t="s">
        <v>64</v>
      </c>
      <c r="O166" s="11" t="s">
        <v>75</v>
      </c>
      <c r="Q166" s="109" t="s">
        <v>85</v>
      </c>
    </row>
    <row r="167" spans="1:17" ht="24.75" customHeight="1">
      <c r="A167" s="140" t="s">
        <v>72</v>
      </c>
      <c r="B167" s="141"/>
      <c r="C167" s="66">
        <v>20798650</v>
      </c>
      <c r="D167" s="67">
        <v>19053500</v>
      </c>
      <c r="E167" s="68">
        <v>17643450</v>
      </c>
      <c r="F167" s="68">
        <v>18889800</v>
      </c>
      <c r="G167" s="69"/>
      <c r="H167" s="69"/>
      <c r="I167" s="69"/>
      <c r="J167" s="70">
        <v>159015564</v>
      </c>
      <c r="K167" s="70">
        <v>183123383</v>
      </c>
      <c r="L167" s="70">
        <v>208685530</v>
      </c>
      <c r="M167" s="71">
        <v>188200722</v>
      </c>
      <c r="N167" s="69">
        <v>209089025</v>
      </c>
      <c r="O167" s="70">
        <v>194257163</v>
      </c>
      <c r="P167" t="s">
        <v>47</v>
      </c>
      <c r="Q167" s="119">
        <v>173249963</v>
      </c>
    </row>
    <row r="168" spans="1:17" ht="27" customHeight="1" thickBot="1">
      <c r="A168" s="155" t="s">
        <v>5</v>
      </c>
      <c r="B168" s="156"/>
      <c r="C168" s="81" t="e">
        <f>C167/B167*100</f>
        <v>#DIV/0!</v>
      </c>
      <c r="D168" s="82">
        <v>98.7</v>
      </c>
      <c r="E168" s="83">
        <f>E167/D167*100</f>
        <v>92.5995223974598</v>
      </c>
      <c r="F168" s="83">
        <f>F167/E167*100</f>
        <v>107.0640946073472</v>
      </c>
      <c r="G168" s="84">
        <f>G167/F167*100</f>
        <v>0</v>
      </c>
      <c r="H168" s="84" t="e">
        <f>H167/G167*100</f>
        <v>#DIV/0!</v>
      </c>
      <c r="I168" s="84"/>
      <c r="J168" s="85">
        <v>118.8</v>
      </c>
      <c r="K168" s="85">
        <f>K167/J167*100</f>
        <v>115.16066628547128</v>
      </c>
      <c r="L168" s="85">
        <f>L167/K167*100</f>
        <v>113.95897486232</v>
      </c>
      <c r="M168" s="85">
        <f>M167/L167*100</f>
        <v>90.18388673138958</v>
      </c>
      <c r="N168" s="84">
        <f>N167/M167*100</f>
        <v>111.09894945036396</v>
      </c>
      <c r="O168" s="85">
        <f>O167/N167*100</f>
        <v>92.90643686343651</v>
      </c>
      <c r="P168" t="s">
        <v>48</v>
      </c>
      <c r="Q168" s="121">
        <f>Q167/O167*100</f>
        <v>89.1858813978458</v>
      </c>
    </row>
    <row r="169" spans="1:17" ht="27.75" customHeight="1">
      <c r="A169" s="3"/>
      <c r="B169" s="3"/>
      <c r="C169" s="3"/>
      <c r="D169" s="3"/>
      <c r="E169" s="3"/>
      <c r="F169" s="3"/>
      <c r="G169" s="3"/>
      <c r="H169" s="3"/>
      <c r="I169" s="4"/>
      <c r="J169" s="4"/>
      <c r="K169" s="4"/>
      <c r="L169" s="4"/>
      <c r="M169" s="4"/>
      <c r="N169" s="4"/>
      <c r="O169" s="4"/>
      <c r="Q169" s="115"/>
    </row>
  </sheetData>
  <sheetProtection/>
  <mergeCells count="79">
    <mergeCell ref="A144:B144"/>
    <mergeCell ref="A32:B32"/>
    <mergeCell ref="A157:B157"/>
    <mergeCell ref="A160:B160"/>
    <mergeCell ref="A167:B167"/>
    <mergeCell ref="A168:B168"/>
    <mergeCell ref="A58:B58"/>
    <mergeCell ref="A166:B166"/>
    <mergeCell ref="A161:B161"/>
    <mergeCell ref="A162:B162"/>
    <mergeCell ref="A23:B23"/>
    <mergeCell ref="A24:A26"/>
    <mergeCell ref="A159:B159"/>
    <mergeCell ref="A74:B74"/>
    <mergeCell ref="A75:A78"/>
    <mergeCell ref="A35:B35"/>
    <mergeCell ref="A36:B36"/>
    <mergeCell ref="A49:B49"/>
    <mergeCell ref="A50:A52"/>
    <mergeCell ref="A40:B40"/>
    <mergeCell ref="A151:A152"/>
    <mergeCell ref="A156:B156"/>
    <mergeCell ref="A158:B158"/>
    <mergeCell ref="A80:B80"/>
    <mergeCell ref="A5:B5"/>
    <mergeCell ref="A6:A8"/>
    <mergeCell ref="A9:B9"/>
    <mergeCell ref="A10:B10"/>
    <mergeCell ref="A18:B18"/>
    <mergeCell ref="A53:B53"/>
    <mergeCell ref="A33:A34"/>
    <mergeCell ref="A134:B134"/>
    <mergeCell ref="A135:B135"/>
    <mergeCell ref="A136:B136"/>
    <mergeCell ref="A137:A138"/>
    <mergeCell ref="A93:B93"/>
    <mergeCell ref="A94:A96"/>
    <mergeCell ref="A111:B111"/>
    <mergeCell ref="A112:B112"/>
    <mergeCell ref="A114:B114"/>
    <mergeCell ref="A27:B27"/>
    <mergeCell ref="A28:B28"/>
    <mergeCell ref="A79:B79"/>
    <mergeCell ref="A145:A146"/>
    <mergeCell ref="A97:B97"/>
    <mergeCell ref="A98:B98"/>
    <mergeCell ref="A69:B69"/>
    <mergeCell ref="A70:B70"/>
    <mergeCell ref="A54:B54"/>
    <mergeCell ref="A85:A87"/>
    <mergeCell ref="A149:A150"/>
    <mergeCell ref="A14:B14"/>
    <mergeCell ref="A15:A17"/>
    <mergeCell ref="A44:B44"/>
    <mergeCell ref="A45:B45"/>
    <mergeCell ref="A41:A43"/>
    <mergeCell ref="A19:B19"/>
    <mergeCell ref="A127:B127"/>
    <mergeCell ref="A88:B88"/>
    <mergeCell ref="A89:B89"/>
    <mergeCell ref="A129:A130"/>
    <mergeCell ref="A103:A105"/>
    <mergeCell ref="A102:B102"/>
    <mergeCell ref="A106:B106"/>
    <mergeCell ref="A107:B107"/>
    <mergeCell ref="A126:B126"/>
    <mergeCell ref="A118:B118"/>
    <mergeCell ref="A119:B119"/>
    <mergeCell ref="A113:B113"/>
    <mergeCell ref="A120:B120"/>
    <mergeCell ref="A116:O116"/>
    <mergeCell ref="A121:B121"/>
    <mergeCell ref="A122:B122"/>
    <mergeCell ref="A60:B60"/>
    <mergeCell ref="A128:B128"/>
    <mergeCell ref="A61:B61"/>
    <mergeCell ref="A65:B65"/>
    <mergeCell ref="A66:A68"/>
    <mergeCell ref="A84:B84"/>
  </mergeCells>
  <printOptions horizontalCentered="1"/>
  <pageMargins left="0.5905511811023623" right="0.5905511811023623" top="0.5905511811023623" bottom="0.1968503937007874" header="0.5905511811023623" footer="0.1968503937007874"/>
  <pageSetup horizontalDpi="600" verticalDpi="600" orientation="portrait" paperSize="9" scale="93" r:id="rId1"/>
  <rowBreaks count="5" manualBreakCount="5">
    <brk id="29" max="255" man="1"/>
    <brk id="55" max="17" man="1"/>
    <brk id="81" max="17" man="1"/>
    <brk id="108" max="17" man="1"/>
    <brk id="14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犬飼　はるの</cp:lastModifiedBy>
  <cp:lastPrinted>2023-11-28T05:25:18Z</cp:lastPrinted>
  <dcterms:modified xsi:type="dcterms:W3CDTF">2023-11-30T08:24:39Z</dcterms:modified>
  <cp:category/>
  <cp:version/>
  <cp:contentType/>
  <cp:contentStatus/>
</cp:coreProperties>
</file>