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新型コロナワクチン接種\40_補助金・負担金\(4)個別接種促進\01通知文発送\期間５（1月‐3月分）\"/>
    </mc:Choice>
  </mc:AlternateContent>
  <xr:revisionPtr revIDLastSave="0" documentId="13_ncr:1_{DB9C8788-6C66-4D99-B272-909A5D821E34}" xr6:coauthVersionLast="47" xr6:coauthVersionMax="47" xr10:uidLastSave="{00000000-0000-0000-0000-000000000000}"/>
  <bookViews>
    <workbookView xWindow="-120" yWindow="-120" windowWidth="20730" windowHeight="11160" xr2:uid="{00000000-000D-0000-FFFF-FFFF00000000}"/>
  </bookViews>
  <sheets>
    <sheet name="様式第2号、様式第3号" sheetId="1" r:id="rId1"/>
  </sheets>
  <definedNames>
    <definedName name="_xlnm._FilterDatabase" localSheetId="0" hidden="1">'様式第2号、様式第3号'!$A$8:$O$52</definedName>
    <definedName name="_xlnm.Print_Area" localSheetId="0">'様式第2号、様式第3号'!$A$1:$P$146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0" i="1" l="1"/>
  <c r="J50" i="1"/>
  <c r="J15" i="1"/>
  <c r="K96" i="1"/>
  <c r="D90" i="1"/>
  <c r="D127" i="1" l="1"/>
  <c r="L45" i="1"/>
  <c r="L40" i="1"/>
  <c r="L35" i="1"/>
  <c r="L30" i="1"/>
  <c r="L25" i="1"/>
  <c r="L20" i="1"/>
  <c r="L15" i="1"/>
  <c r="L10" i="1"/>
  <c r="J45" i="1"/>
  <c r="D126" i="1" s="1"/>
  <c r="J40" i="1"/>
  <c r="D125" i="1" s="1"/>
  <c r="J35" i="1"/>
  <c r="K35" i="1" s="1"/>
  <c r="P35" i="1" s="1"/>
  <c r="J30" i="1"/>
  <c r="D123" i="1" s="1"/>
  <c r="J25" i="1"/>
  <c r="K25" i="1" s="1"/>
  <c r="J20" i="1"/>
  <c r="D121" i="1" s="1"/>
  <c r="K15" i="1"/>
  <c r="J10" i="1"/>
  <c r="K10" i="1" s="1"/>
  <c r="D8" i="1"/>
  <c r="E8" i="1" s="1"/>
  <c r="F8" i="1" s="1"/>
  <c r="G8" i="1" s="1"/>
  <c r="H8" i="1" s="1"/>
  <c r="I8" i="1" s="1"/>
  <c r="C13" i="1" s="1"/>
  <c r="D13" i="1" s="1"/>
  <c r="E13" i="1" s="1"/>
  <c r="F13" i="1" s="1"/>
  <c r="G13" i="1" s="1"/>
  <c r="H13" i="1" s="1"/>
  <c r="I13" i="1" s="1"/>
  <c r="C18" i="1" s="1"/>
  <c r="D18" i="1" s="1"/>
  <c r="E18" i="1" s="1"/>
  <c r="F18" i="1" s="1"/>
  <c r="G18" i="1" s="1"/>
  <c r="H18" i="1" s="1"/>
  <c r="I18" i="1" s="1"/>
  <c r="C23" i="1" s="1"/>
  <c r="D23" i="1" s="1"/>
  <c r="E23" i="1" s="1"/>
  <c r="F23" i="1" s="1"/>
  <c r="G23" i="1" s="1"/>
  <c r="H23" i="1" s="1"/>
  <c r="I23" i="1" s="1"/>
  <c r="C28" i="1" s="1"/>
  <c r="D28" i="1" s="1"/>
  <c r="E28" i="1" s="1"/>
  <c r="F28" i="1" s="1"/>
  <c r="G28" i="1" s="1"/>
  <c r="H28" i="1" s="1"/>
  <c r="I28" i="1" s="1"/>
  <c r="C33" i="1" s="1"/>
  <c r="D33" i="1" s="1"/>
  <c r="E33" i="1" s="1"/>
  <c r="F33" i="1" s="1"/>
  <c r="G33" i="1" s="1"/>
  <c r="H33" i="1" s="1"/>
  <c r="I33" i="1" s="1"/>
  <c r="C38" i="1" s="1"/>
  <c r="D38" i="1" s="1"/>
  <c r="E38" i="1" s="1"/>
  <c r="F38" i="1" s="1"/>
  <c r="G38" i="1" s="1"/>
  <c r="H38" i="1" s="1"/>
  <c r="I38" i="1" s="1"/>
  <c r="C43" i="1" s="1"/>
  <c r="D43" i="1" s="1"/>
  <c r="E43" i="1" s="1"/>
  <c r="F43" i="1" s="1"/>
  <c r="G43" i="1" s="1"/>
  <c r="H43" i="1" s="1"/>
  <c r="I43" i="1" s="1"/>
  <c r="C48" i="1" s="1"/>
  <c r="D48" i="1" s="1"/>
  <c r="E48" i="1" s="1"/>
  <c r="F48" i="1" s="1"/>
  <c r="G48" i="1" s="1"/>
  <c r="H48" i="1" s="1"/>
  <c r="I48" i="1" s="1"/>
  <c r="L22" i="1"/>
  <c r="C12" i="1"/>
  <c r="D12" i="1"/>
  <c r="E12" i="1"/>
  <c r="F12" i="1"/>
  <c r="G12" i="1"/>
  <c r="H12" i="1"/>
  <c r="I12" i="1"/>
  <c r="C17" i="1"/>
  <c r="D17" i="1"/>
  <c r="E17" i="1"/>
  <c r="F17" i="1"/>
  <c r="G17" i="1"/>
  <c r="H17" i="1"/>
  <c r="I17" i="1"/>
  <c r="C22" i="1"/>
  <c r="D22" i="1"/>
  <c r="E22" i="1"/>
  <c r="F22" i="1"/>
  <c r="G22" i="1"/>
  <c r="H22" i="1"/>
  <c r="I22" i="1"/>
  <c r="C27" i="1"/>
  <c r="D27" i="1"/>
  <c r="E27" i="1"/>
  <c r="F27" i="1"/>
  <c r="G27" i="1"/>
  <c r="H27" i="1"/>
  <c r="I27" i="1"/>
  <c r="C32" i="1"/>
  <c r="D32" i="1"/>
  <c r="E32" i="1"/>
  <c r="F32" i="1"/>
  <c r="G32" i="1"/>
  <c r="H32" i="1"/>
  <c r="I32" i="1"/>
  <c r="C37" i="1"/>
  <c r="D37" i="1"/>
  <c r="E37" i="1"/>
  <c r="F37" i="1"/>
  <c r="G37" i="1"/>
  <c r="H37" i="1"/>
  <c r="I37" i="1"/>
  <c r="C52" i="1"/>
  <c r="D52" i="1"/>
  <c r="E52" i="1"/>
  <c r="F52" i="1"/>
  <c r="G52" i="1"/>
  <c r="H52" i="1"/>
  <c r="I52" i="1"/>
  <c r="D124" i="1" l="1"/>
  <c r="K30" i="1"/>
  <c r="P30" i="1" s="1"/>
  <c r="D120" i="1"/>
  <c r="K40" i="1"/>
  <c r="P40" i="1" s="1"/>
  <c r="P15" i="1"/>
  <c r="P10" i="1"/>
  <c r="K20" i="1"/>
  <c r="P20" i="1" s="1"/>
  <c r="P25" i="1"/>
  <c r="D122" i="1"/>
  <c r="D119" i="1"/>
  <c r="J54" i="1"/>
  <c r="K45" i="1"/>
  <c r="P45" i="1" s="1"/>
  <c r="K50" i="1"/>
  <c r="P50" i="1" s="1"/>
  <c r="D128" i="1" l="1"/>
  <c r="G114" i="1"/>
  <c r="F127" i="1" s="1"/>
  <c r="F123" i="1" l="1"/>
  <c r="F121" i="1"/>
  <c r="F125" i="1"/>
  <c r="F120" i="1"/>
  <c r="F119" i="1"/>
  <c r="F126" i="1"/>
  <c r="F124" i="1"/>
  <c r="F122" i="1"/>
  <c r="F128" i="1" l="1"/>
  <c r="F1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厚生労働省ネットワークシステム</author>
  </authors>
  <commentList>
    <comment ref="H4" authorId="0" shapeId="0" xr:uid="{E11DB31A-8C66-40CF-9251-23D0B7A76C36}">
      <text>
        <r>
          <rPr>
            <b/>
            <sz val="16"/>
            <color indexed="81"/>
            <rFont val="MS P ゴシック"/>
            <family val="3"/>
            <charset val="128"/>
          </rPr>
          <t>セルがピンク色になっているところに入力してください。</t>
        </r>
        <r>
          <rPr>
            <sz val="16"/>
            <color indexed="81"/>
            <rFont val="MS P ゴシック"/>
            <family val="3"/>
            <charset val="128"/>
          </rPr>
          <t xml:space="preserve">
</t>
        </r>
      </text>
    </comment>
    <comment ref="K6" authorId="1" shapeId="0" xr:uid="{00000000-0006-0000-0000-000001000000}">
      <text>
        <r>
          <rPr>
            <b/>
            <sz val="16"/>
            <color indexed="81"/>
            <rFont val="ＭＳ Ｐゴシック"/>
            <family val="3"/>
            <charset val="128"/>
          </rPr>
          <t xml:space="preserve">「週の接種回数」に応じて、計算式により「100回未満」、「100回以上」が表示される。
</t>
        </r>
      </text>
    </comment>
  </commentList>
</comments>
</file>

<file path=xl/sharedStrings.xml><?xml version="1.0" encoding="utf-8"?>
<sst xmlns="http://schemas.openxmlformats.org/spreadsheetml/2006/main" count="150" uniqueCount="88">
  <si>
    <t>口座名義人</t>
    <rPh sb="0" eb="2">
      <t>コウザ</t>
    </rPh>
    <rPh sb="2" eb="5">
      <t>メイギニン</t>
    </rPh>
    <phoneticPr fontId="2"/>
  </si>
  <si>
    <t>フリガナ</t>
    <phoneticPr fontId="2"/>
  </si>
  <si>
    <t>口座番号</t>
    <rPh sb="0" eb="2">
      <t>コウザ</t>
    </rPh>
    <rPh sb="2" eb="4">
      <t>バンゴウ</t>
    </rPh>
    <phoneticPr fontId="2"/>
  </si>
  <si>
    <t>預金種別</t>
    <rPh sb="0" eb="2">
      <t>ヨキン</t>
    </rPh>
    <rPh sb="2" eb="4">
      <t>シュベツ</t>
    </rPh>
    <phoneticPr fontId="2"/>
  </si>
  <si>
    <t>支店名</t>
    <rPh sb="0" eb="2">
      <t>シテン</t>
    </rPh>
    <rPh sb="2" eb="3">
      <t>メイ</t>
    </rPh>
    <phoneticPr fontId="2"/>
  </si>
  <si>
    <t>金融機関名</t>
    <rPh sb="0" eb="2">
      <t>キンユウ</t>
    </rPh>
    <rPh sb="2" eb="5">
      <t>キカンメイ</t>
    </rPh>
    <phoneticPr fontId="2"/>
  </si>
  <si>
    <t>支店コード</t>
    <rPh sb="0" eb="2">
      <t>シテン</t>
    </rPh>
    <phoneticPr fontId="2"/>
  </si>
  <si>
    <t>金融機関コード</t>
    <rPh sb="0" eb="2">
      <t>キンユウ</t>
    </rPh>
    <rPh sb="2" eb="4">
      <t>キカン</t>
    </rPh>
    <phoneticPr fontId="2"/>
  </si>
  <si>
    <t>合計</t>
    <rPh sb="0" eb="2">
      <t>ゴウケイ</t>
    </rPh>
    <phoneticPr fontId="2"/>
  </si>
  <si>
    <t>単価 2,000円/回</t>
    <rPh sb="8" eb="9">
      <t>エン</t>
    </rPh>
    <phoneticPr fontId="2"/>
  </si>
  <si>
    <t>週100回以上接種の加算</t>
    <rPh sb="0" eb="1">
      <t>シュウ</t>
    </rPh>
    <rPh sb="4" eb="5">
      <t>カイ</t>
    </rPh>
    <rPh sb="5" eb="7">
      <t>イジョウ</t>
    </rPh>
    <rPh sb="7" eb="9">
      <t>セッシュ</t>
    </rPh>
    <rPh sb="10" eb="12">
      <t>カサン</t>
    </rPh>
    <phoneticPr fontId="2"/>
  </si>
  <si>
    <t>接種回数</t>
    <rPh sb="0" eb="2">
      <t>セッシュ</t>
    </rPh>
    <rPh sb="2" eb="4">
      <t>カイスウ</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</si>
  <si>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</si>
  <si>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100回以上接種した取扱いとする週</t>
    <phoneticPr fontId="2"/>
  </si>
  <si>
    <t>内訳</t>
    <rPh sb="0" eb="2">
      <t>ウチワケ</t>
    </rPh>
    <phoneticPr fontId="2"/>
  </si>
  <si>
    <t>請求金額</t>
    <rPh sb="0" eb="2">
      <t>セイキュウ</t>
    </rPh>
    <rPh sb="2" eb="4">
      <t>キンガク</t>
    </rPh>
    <phoneticPr fontId="3"/>
  </si>
  <si>
    <t>電話番号</t>
    <rPh sb="0" eb="2">
      <t>デンワ</t>
    </rPh>
    <rPh sb="2" eb="4">
      <t>バンゴウ</t>
    </rPh>
    <phoneticPr fontId="2"/>
  </si>
  <si>
    <t>開設者氏名</t>
    <rPh sb="0" eb="3">
      <t>カイセツシャ</t>
    </rPh>
    <rPh sb="3" eb="5">
      <t>シメイ</t>
    </rPh>
    <phoneticPr fontId="2"/>
  </si>
  <si>
    <t>上記が事実と相違ないことを証明する。</t>
    <rPh sb="0" eb="2">
      <t>ジョウキ</t>
    </rPh>
    <rPh sb="3" eb="5">
      <t>ジジツ</t>
    </rPh>
    <rPh sb="6" eb="8">
      <t>ソウイ</t>
    </rPh>
    <rPh sb="13" eb="15">
      <t>ショウメイ</t>
    </rPh>
    <phoneticPr fontId="2"/>
  </si>
  <si>
    <t>名称</t>
    <rPh sb="0" eb="2">
      <t>メイショウ</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</si>
  <si>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</si>
  <si>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</si>
  <si>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　　　</t>
    <phoneticPr fontId="2"/>
  </si>
  <si>
    <t>　→　はい</t>
    <phoneticPr fontId="2"/>
  </si>
  <si>
    <t>　　　↓　　　いいえ</t>
  </si>
  <si>
    <t>（はいの場合問４以降に回答する必要はありません。）</t>
    <rPh sb="4" eb="6">
      <t>バアイ</t>
    </rPh>
    <rPh sb="6" eb="7">
      <t>トイ</t>
    </rPh>
    <rPh sb="8" eb="10">
      <t>イコウ</t>
    </rPh>
    <phoneticPr fontId="2"/>
  </si>
  <si>
    <t>→　はい</t>
  </si>
  <si>
    <t>（はいの場合問３以降に回答する必要はありません。）</t>
    <rPh sb="4" eb="6">
      <t>バアイ</t>
    </rPh>
    <rPh sb="6" eb="7">
      <t>トイ</t>
    </rPh>
    <rPh sb="8" eb="10">
      <t>イコウ</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</si>
  <si>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</si>
  <si>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(2/2)</t>
    <phoneticPr fontId="2"/>
  </si>
  <si>
    <t>職域</t>
    <rPh sb="0" eb="2">
      <t>ショクイキ</t>
    </rPh>
    <phoneticPr fontId="2"/>
  </si>
  <si>
    <t>職域以外</t>
    <rPh sb="0" eb="2">
      <t>ショクイキ</t>
    </rPh>
    <rPh sb="2" eb="4">
      <t>イガイ</t>
    </rPh>
    <phoneticPr fontId="2"/>
  </si>
  <si>
    <t>（土）</t>
    <rPh sb="1" eb="2">
      <t>ド</t>
    </rPh>
    <phoneticPr fontId="2"/>
  </si>
  <si>
    <t>（金）</t>
    <rPh sb="1" eb="2">
      <t>キン</t>
    </rPh>
    <phoneticPr fontId="2"/>
  </si>
  <si>
    <t>（木）</t>
    <rPh sb="1" eb="2">
      <t>モク</t>
    </rPh>
    <phoneticPr fontId="2"/>
  </si>
  <si>
    <t>（水）</t>
    <rPh sb="1" eb="2">
      <t>スイ</t>
    </rPh>
    <phoneticPr fontId="2"/>
  </si>
  <si>
    <t>（火）</t>
    <rPh sb="1" eb="2">
      <t>カ</t>
    </rPh>
    <phoneticPr fontId="2"/>
  </si>
  <si>
    <t>（月）</t>
    <rPh sb="1" eb="2">
      <t>ゲツ</t>
    </rPh>
    <phoneticPr fontId="2"/>
  </si>
  <si>
    <t>（日）</t>
    <rPh sb="1" eb="2">
      <t>ニチ</t>
    </rPh>
    <phoneticPr fontId="2"/>
  </si>
  <si>
    <t>備考</t>
    <rPh sb="0" eb="2">
      <t>ビコウ</t>
    </rPh>
    <phoneticPr fontId="2"/>
  </si>
  <si>
    <t>週の回数区分</t>
    <rPh sb="0" eb="1">
      <t>シュウ</t>
    </rPh>
    <rPh sb="2" eb="4">
      <t>カイスウ</t>
    </rPh>
    <rPh sb="4" eb="6">
      <t>クブン</t>
    </rPh>
    <phoneticPr fontId="2"/>
  </si>
  <si>
    <t>週の接種回数</t>
    <rPh sb="0" eb="1">
      <t>シュウ</t>
    </rPh>
    <rPh sb="2" eb="4">
      <t>セッシュ</t>
    </rPh>
    <rPh sb="4" eb="6">
      <t>カイスウ</t>
    </rPh>
    <phoneticPr fontId="2"/>
  </si>
  <si>
    <t>(1/2)</t>
    <phoneticPr fontId="2"/>
  </si>
  <si>
    <t>診療所名称</t>
    <rPh sb="0" eb="3">
      <t>シンリョウジョ</t>
    </rPh>
    <phoneticPr fontId="2"/>
  </si>
  <si>
    <t>診療所名称</t>
    <rPh sb="0" eb="3">
      <t>シンリョウジョ</t>
    </rPh>
    <rPh sb="3" eb="5">
      <t>メイショウ</t>
    </rPh>
    <phoneticPr fontId="2"/>
  </si>
  <si>
    <t>（あて先）　岐　阜　市　長</t>
    <rPh sb="3" eb="4">
      <t>サキ</t>
    </rPh>
    <rPh sb="6" eb="7">
      <t>チマタ</t>
    </rPh>
    <rPh sb="8" eb="9">
      <t>フ</t>
    </rPh>
    <rPh sb="10" eb="11">
      <t>シ</t>
    </rPh>
    <rPh sb="12" eb="13">
      <t>チョウ</t>
    </rPh>
    <phoneticPr fontId="2"/>
  </si>
  <si>
    <t>　　①中小企業の社員や学生等が出向いてきて診療所内で接種を行った。</t>
    <rPh sb="3" eb="5">
      <t>チュウショウ</t>
    </rPh>
    <rPh sb="5" eb="7">
      <t>キギョウ</t>
    </rPh>
    <rPh sb="8" eb="10">
      <t>シャイン</t>
    </rPh>
    <rPh sb="11" eb="13">
      <t>ガクセイ</t>
    </rPh>
    <rPh sb="13" eb="14">
      <t>トウ</t>
    </rPh>
    <rPh sb="15" eb="17">
      <t>デム</t>
    </rPh>
    <rPh sb="21" eb="24">
      <t>シンリョウジョ</t>
    </rPh>
    <rPh sb="24" eb="25">
      <t>ナイ</t>
    </rPh>
    <rPh sb="25" eb="26">
      <t>キナイ</t>
    </rPh>
    <rPh sb="26" eb="28">
      <t>セッシュ</t>
    </rPh>
    <rPh sb="29" eb="30">
      <t>オコナ</t>
    </rPh>
    <phoneticPr fontId="2"/>
  </si>
  <si>
    <t>　　　（企業や大学などが指定した外部の接種会場に、診療所が出張して接種した回数は含まれていない。）</t>
    <rPh sb="4" eb="6">
      <t>キギョウ</t>
    </rPh>
    <rPh sb="7" eb="9">
      <t>ダイガク</t>
    </rPh>
    <rPh sb="12" eb="14">
      <t>シテイ</t>
    </rPh>
    <rPh sb="16" eb="18">
      <t>ガイブ</t>
    </rPh>
    <rPh sb="19" eb="21">
      <t>セッシュ</t>
    </rPh>
    <rPh sb="21" eb="23">
      <t>カイジョウ</t>
    </rPh>
    <rPh sb="25" eb="28">
      <t>シンリョウジョ</t>
    </rPh>
    <rPh sb="29" eb="31">
      <t>シュッチョウ</t>
    </rPh>
    <rPh sb="33" eb="35">
      <t>セッシュ</t>
    </rPh>
    <rPh sb="37" eb="39">
      <t>カイスウ</t>
    </rPh>
    <rPh sb="40" eb="41">
      <t>フク</t>
    </rPh>
    <phoneticPr fontId="2"/>
  </si>
  <si>
    <t>様式第2号（第6条関係）</t>
    <rPh sb="0" eb="2">
      <t>ヨウシキ</t>
    </rPh>
    <rPh sb="2" eb="3">
      <t>ダイ</t>
    </rPh>
    <rPh sb="4" eb="5">
      <t>ゴウ</t>
    </rPh>
    <rPh sb="6" eb="7">
      <t>ダイ</t>
    </rPh>
    <rPh sb="8" eb="9">
      <t>ジョウ</t>
    </rPh>
    <rPh sb="9" eb="11">
      <t>カンケイ</t>
    </rPh>
    <phoneticPr fontId="2"/>
  </si>
  <si>
    <t xml:space="preserve">　岐阜市新型コロナウイルス感染症ワクチン個別接種促進事業交付金実績報告書 </t>
    <rPh sb="1" eb="3">
      <t>ギフ</t>
    </rPh>
    <rPh sb="3" eb="4">
      <t>シ</t>
    </rPh>
    <rPh sb="4" eb="6">
      <t>シンガタ</t>
    </rPh>
    <rPh sb="13" eb="16">
      <t>カンセンショウ</t>
    </rPh>
    <rPh sb="20" eb="22">
      <t>コベツ</t>
    </rPh>
    <rPh sb="22" eb="24">
      <t>セッシュ</t>
    </rPh>
    <rPh sb="24" eb="26">
      <t>ソクシン</t>
    </rPh>
    <rPh sb="26" eb="28">
      <t>ジギョウ</t>
    </rPh>
    <rPh sb="28" eb="31">
      <t>コウフキン</t>
    </rPh>
    <rPh sb="31" eb="33">
      <t>ジッセキ</t>
    </rPh>
    <rPh sb="33" eb="36">
      <t>ホウコクショ</t>
    </rPh>
    <phoneticPr fontId="2"/>
  </si>
  <si>
    <t>岐阜市新型コロナウイルス感染症ワクチン個別接種促進事業交付金請求書</t>
    <rPh sb="0" eb="2">
      <t>ギフ</t>
    </rPh>
    <rPh sb="2" eb="3">
      <t>シ</t>
    </rPh>
    <rPh sb="3" eb="5">
      <t>シンガタ</t>
    </rPh>
    <rPh sb="12" eb="15">
      <t>カンセンショウ</t>
    </rPh>
    <rPh sb="19" eb="21">
      <t>コベツ</t>
    </rPh>
    <rPh sb="21" eb="23">
      <t>セッシュ</t>
    </rPh>
    <rPh sb="23" eb="25">
      <t>ソクシン</t>
    </rPh>
    <rPh sb="25" eb="27">
      <t>ジギョウ</t>
    </rPh>
    <rPh sb="27" eb="30">
      <t>コウフキン</t>
    </rPh>
    <rPh sb="30" eb="33">
      <t>セイキュウショ</t>
    </rPh>
    <phoneticPr fontId="2"/>
  </si>
  <si>
    <t>接種回数（予診のみを含めない。）</t>
    <rPh sb="0" eb="2">
      <t>セッシュ</t>
    </rPh>
    <rPh sb="2" eb="4">
      <t>カイスウ</t>
    </rPh>
    <rPh sb="5" eb="7">
      <t>ヨシン</t>
    </rPh>
    <phoneticPr fontId="2"/>
  </si>
  <si>
    <t>接種回数計（予診のみを含めない。）</t>
    <rPh sb="0" eb="2">
      <t>セッシュ</t>
    </rPh>
    <rPh sb="2" eb="4">
      <t>カイスウ</t>
    </rPh>
    <rPh sb="4" eb="5">
      <t>ケイ</t>
    </rPh>
    <rPh sb="6" eb="8">
      <t>ヨシン</t>
    </rPh>
    <rPh sb="11" eb="12">
      <t>フク</t>
    </rPh>
    <phoneticPr fontId="2"/>
  </si>
  <si>
    <t>問２　職域接種を実施していない。</t>
    <rPh sb="0" eb="1">
      <t>トイ</t>
    </rPh>
    <rPh sb="3" eb="5">
      <t>ショクイキ</t>
    </rPh>
    <rPh sb="5" eb="7">
      <t>セッシュ</t>
    </rPh>
    <rPh sb="8" eb="10">
      <t>ジッシ</t>
    </rPh>
    <phoneticPr fontId="2"/>
  </si>
  <si>
    <t>（予診のみを含めない。）</t>
    <rPh sb="1" eb="3">
      <t>ヨシン</t>
    </rPh>
    <rPh sb="6" eb="7">
      <t>フク</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</si>
  <si>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6" eb="37">
      <t>マッタ</t>
    </rPh>
    <rPh sb="38" eb="39">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</si>
  <si>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7" eb="28">
      <t>フク</t>
    </rPh>
    <rPh sb="33" eb="35">
      <t>イカ</t>
    </rPh>
    <rPh sb="37" eb="38">
      <t>オヨ</t>
    </rPh>
    <rPh sb="41" eb="43">
      <t>リョウホウ</t>
    </rPh>
    <rPh sb="44" eb="45">
      <t>ミ</t>
    </rPh>
    <rPh sb="50" eb="52">
      <t>ショクイキ</t>
    </rPh>
    <rPh sb="52" eb="54">
      <t>セッシュ</t>
    </rPh>
    <rPh sb="55" eb="57">
      <t>ジッセキ</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</si>
  <si>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6" eb="38">
      <t>ケイジョウ</t>
    </rPh>
    <rPh sb="52" eb="54">
      <t>ジョウケン</t>
    </rPh>
    <rPh sb="55" eb="56">
      <t>ミ</t>
    </rPh>
    <rPh sb="60" eb="62">
      <t>ショクイキ</t>
    </rPh>
    <rPh sb="62" eb="64">
      <t>セッシュ</t>
    </rPh>
    <rPh sb="65" eb="67">
      <t>ジッセキ</t>
    </rPh>
    <rPh sb="68" eb="69">
      <t>ノゾ</t>
    </rPh>
    <phoneticPr fontId="2"/>
  </si>
  <si>
    <r>
      <rPr>
        <b/>
        <sz val="20"/>
        <color theme="1"/>
        <rFont val="ＭＳ 明朝"/>
        <family val="1"/>
        <charset val="128"/>
      </rPr>
      <t>問１</t>
    </r>
    <r>
      <rPr>
        <b/>
        <sz val="19"/>
        <color theme="1"/>
        <rFont val="ＭＳ 明朝"/>
        <family val="1"/>
        <charset val="128"/>
      </rPr>
      <t>　本報告書の「接種回数（予診のみを含めない。）」に集団接種である大規模接種会場・市町村特設会場の実績は含まれない。</t>
    </r>
    <rPh sb="0" eb="1">
      <t>トイ</t>
    </rPh>
    <phoneticPr fontId="2"/>
  </si>
  <si>
    <t>時間外等の接種体制の有無</t>
    <rPh sb="0" eb="3">
      <t>ジカンガイ</t>
    </rPh>
    <rPh sb="3" eb="4">
      <t>トウ</t>
    </rPh>
    <rPh sb="5" eb="7">
      <t>セッシュ</t>
    </rPh>
    <rPh sb="7" eb="9">
      <t>タイセイ</t>
    </rPh>
    <rPh sb="10" eb="12">
      <t>ウム</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</si>
  <si>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</si>
  <si>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※週のうち少なくとも1日は時間外、夜間または休日における接種体制を要する</t>
    <phoneticPr fontId="2"/>
  </si>
  <si>
    <t>（参考）標榜する診療時間</t>
    <rPh sb="1" eb="3">
      <t>サンコウ</t>
    </rPh>
    <rPh sb="4" eb="6">
      <t>ヒョウボウ</t>
    </rPh>
    <rPh sb="8" eb="10">
      <t>シンリョウ</t>
    </rPh>
    <rPh sb="10" eb="12">
      <t>ジカン</t>
    </rPh>
    <phoneticPr fontId="2"/>
  </si>
  <si>
    <t>月</t>
  </si>
  <si>
    <t>火</t>
  </si>
  <si>
    <t>水</t>
  </si>
  <si>
    <t>木</t>
  </si>
  <si>
    <t>金</t>
  </si>
  <si>
    <t>土</t>
  </si>
  <si>
    <t>　</t>
  </si>
  <si>
    <t>日</t>
    <rPh sb="0" eb="1">
      <t>ニチ</t>
    </rPh>
    <phoneticPr fontId="2"/>
  </si>
  <si>
    <t>様式第3号（第6条関係）</t>
    <rPh sb="0" eb="2">
      <t>ヨウシキ</t>
    </rPh>
    <rPh sb="2" eb="3">
      <t>ダイ</t>
    </rPh>
    <rPh sb="4" eb="5">
      <t>ゴウ</t>
    </rPh>
    <rPh sb="6" eb="7">
      <t>ダイ</t>
    </rPh>
    <rPh sb="8" eb="9">
      <t>ジョウ</t>
    </rPh>
    <rPh sb="9" eb="11">
      <t>カンケイ</t>
    </rPh>
    <phoneticPr fontId="2"/>
  </si>
  <si>
    <t>　　　構成される団体を事務局として共同で実施するもの又は文部科学省が定める地域貢献の基準を満たす大学等</t>
    <rPh sb="26" eb="27">
      <t>マタ</t>
    </rPh>
    <rPh sb="37" eb="41">
      <t>チイキコウケン</t>
    </rPh>
    <rPh sb="42" eb="44">
      <t>キジュン</t>
    </rPh>
    <rPh sb="45" eb="46">
      <t>ミ</t>
    </rPh>
    <rPh sb="48" eb="51">
      <t>ダイガクトウ</t>
    </rPh>
    <phoneticPr fontId="2"/>
  </si>
  <si>
    <t>　　②中小企業基本法（昭和38年法律第154号）第２条第１項に規定する中小企業が商工会議所その他複数の企業で</t>
    <rPh sb="47" eb="48">
      <t>タ</t>
    </rPh>
    <rPh sb="48" eb="50">
      <t>フクスウ</t>
    </rPh>
    <rPh sb="51" eb="53">
      <t>キギョウ</t>
    </rPh>
    <phoneticPr fontId="2"/>
  </si>
  <si>
    <t>　　　が実施するもの（当該大学等の職員のみを対象としているものを除く。）</t>
    <phoneticPr fontId="2"/>
  </si>
  <si>
    <t/>
  </si>
  <si>
    <t>令和6年1月1日から3月3日の間</t>
    <rPh sb="0" eb="2">
      <t>レイワ</t>
    </rPh>
    <rPh sb="3" eb="4">
      <t>ネン</t>
    </rPh>
    <rPh sb="14" eb="15">
      <t>アイダ</t>
    </rPh>
    <phoneticPr fontId="2"/>
  </si>
  <si>
    <t>1月1日の週</t>
    <rPh sb="1" eb="2">
      <t>ガツ</t>
    </rPh>
    <rPh sb="3" eb="4">
      <t>ニチ</t>
    </rPh>
    <rPh sb="5" eb="6">
      <t>シュウ</t>
    </rPh>
    <phoneticPr fontId="2"/>
  </si>
  <si>
    <t>1月8日の週</t>
    <rPh sb="1" eb="2">
      <t>ガツ</t>
    </rPh>
    <rPh sb="3" eb="4">
      <t>ニチ</t>
    </rPh>
    <rPh sb="5" eb="6">
      <t>シュウ</t>
    </rPh>
    <phoneticPr fontId="2"/>
  </si>
  <si>
    <t>1月15日の週</t>
    <rPh sb="1" eb="2">
      <t>ガツ</t>
    </rPh>
    <rPh sb="4" eb="5">
      <t>ニチ</t>
    </rPh>
    <rPh sb="6" eb="7">
      <t>シュウ</t>
    </rPh>
    <phoneticPr fontId="2"/>
  </si>
  <si>
    <t>1月22日の週</t>
    <rPh sb="1" eb="2">
      <t>ガツ</t>
    </rPh>
    <rPh sb="5" eb="6">
      <t>シュウ</t>
    </rPh>
    <phoneticPr fontId="2"/>
  </si>
  <si>
    <t>1月29日の週</t>
    <rPh sb="1" eb="2">
      <t>ガツ</t>
    </rPh>
    <rPh sb="4" eb="5">
      <t>ニチ</t>
    </rPh>
    <rPh sb="6" eb="7">
      <t>シュウ</t>
    </rPh>
    <phoneticPr fontId="2"/>
  </si>
  <si>
    <t>2月5日の週</t>
    <rPh sb="1" eb="2">
      <t>ガツ</t>
    </rPh>
    <rPh sb="3" eb="4">
      <t>ニチ</t>
    </rPh>
    <rPh sb="5" eb="6">
      <t>シュウ</t>
    </rPh>
    <phoneticPr fontId="2"/>
  </si>
  <si>
    <t>2月12日の週</t>
    <rPh sb="1" eb="2">
      <t>ガツ</t>
    </rPh>
    <rPh sb="4" eb="5">
      <t>ニチ</t>
    </rPh>
    <rPh sb="6" eb="7">
      <t>シュウ</t>
    </rPh>
    <phoneticPr fontId="2"/>
  </si>
  <si>
    <t>2月19日の週</t>
    <rPh sb="1" eb="2">
      <t>ガツ</t>
    </rPh>
    <rPh sb="4" eb="5">
      <t>ニチ</t>
    </rPh>
    <rPh sb="6" eb="7">
      <t>シュウ</t>
    </rPh>
    <phoneticPr fontId="2"/>
  </si>
  <si>
    <t>2月26日の週</t>
    <rPh sb="1" eb="2">
      <t>ガツ</t>
    </rPh>
    <rPh sb="4" eb="5">
      <t>ニチ</t>
    </rPh>
    <rPh sb="6" eb="7">
      <t>シュウ</t>
    </rPh>
    <phoneticPr fontId="2"/>
  </si>
  <si>
    <t>令和6年1月1日から3月3日の期間において、岐阜市新型コロナウイルス感染症ワクチン個別接種促進事業交付金実績報告書のとおりコロナウイルスワクチンの接種を実施したため、以下のとおり請求します。</t>
    <rPh sb="0" eb="2">
      <t>レイワ</t>
    </rPh>
    <rPh sb="3" eb="4">
      <t>ネン</t>
    </rPh>
    <rPh sb="5" eb="6">
      <t>ガツ</t>
    </rPh>
    <rPh sb="7" eb="8">
      <t>カ</t>
    </rPh>
    <rPh sb="15" eb="17">
      <t>キカン</t>
    </rPh>
    <rPh sb="73" eb="75">
      <t>セッシュ</t>
    </rPh>
    <rPh sb="76" eb="78">
      <t>ジッシ</t>
    </rPh>
    <rPh sb="83" eb="85">
      <t>イカ</t>
    </rPh>
    <rPh sb="89" eb="91">
      <t>セイキュウ</t>
    </rPh>
    <phoneticPr fontId="2"/>
  </si>
  <si>
    <t>令和6年　　月　　日</t>
    <rPh sb="0" eb="2">
      <t>レイワ</t>
    </rPh>
    <rPh sb="3" eb="4">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</si>
</sst>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Red]\-#,##0"/>
    <numFmt numFmtId="177" formatCode="#,##0&quot;回&quot;;[Red]\-#,##0"/>
    <numFmt numFmtId="178" formatCode="General&quot;週&quot;"/>
    <numFmt numFmtId="179" formatCode="General&quot;回&quot;"/>
    <numFmt numFmtId="180" formatCode="m/d"/>
    <numFmt numFmtId="181" formatCode="&quot;¥&quot;#,##0_);[Red]\(&quot;¥&quot;#,##0\)"/>
  </numFmts>
  <fonts count="3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b/>
      <sz val="16"/>
      <color indexed="81"/>
      <name val="ＭＳ Ｐゴシック"/>
      <family val="3"/>
      <charset val="128"/>
    </font>
    <font>
      <sz val="20"/>
      <color theme="1"/>
      <name val="ＭＳ 明朝"/>
      <family val="1"/>
      <charset val="128"/>
    </font>
    <font>
      <sz val="11"/>
      <color theme="1"/>
      <name val="ＭＳ 明朝"/>
      <family val="1"/>
      <charset val="128"/>
    </font>
    <font>
      <sz val="22"/>
      <color theme="1"/>
      <name val="ＭＳ 明朝"/>
      <family val="1"/>
      <charset val="128"/>
    </font>
    <font>
      <b/>
      <sz val="26"/>
      <color theme="1"/>
      <name val="ＭＳ 明朝"/>
      <family val="1"/>
      <charset val="128"/>
    </font>
    <font>
      <b/>
      <sz val="22"/>
      <color theme="1"/>
      <name val="ＭＳ 明朝"/>
      <family val="1"/>
      <charset val="128"/>
    </font>
    <font>
      <sz val="18"/>
      <color theme="1"/>
      <name val="ＭＳ 明朝"/>
      <family val="1"/>
      <charset val="128"/>
    </font>
    <font>
      <sz val="14"/>
      <color theme="1"/>
      <name val="ＭＳ 明朝"/>
      <family val="1"/>
      <charset val="128"/>
    </font>
    <font>
      <sz val="12"/>
      <color theme="1"/>
      <name val="ＭＳ 明朝"/>
      <family val="1"/>
      <charset val="128"/>
    </font>
    <font>
      <b/>
      <sz val="16"/>
      <color theme="0"/>
      <name val="ＭＳ 明朝"/>
      <family val="1"/>
      <charset val="128"/>
    </font>
    <font>
      <sz val="16"/>
      <color theme="1"/>
      <name val="ＭＳ 明朝"/>
      <family val="1"/>
      <charset val="128"/>
    </font>
    <font>
      <b/>
      <sz val="20"/>
      <color theme="1"/>
      <name val="ＭＳ 明朝"/>
      <family val="1"/>
      <charset val="128"/>
    </font>
    <font>
      <b/>
      <sz val="19"/>
      <color theme="1"/>
      <name val="ＭＳ 明朝"/>
      <family val="1"/>
      <charset val="128"/>
    </font>
    <font>
      <b/>
      <sz val="16"/>
      <color theme="1"/>
      <name val="ＭＳ 明朝"/>
      <family val="1"/>
      <charset val="128"/>
    </font>
    <font>
      <b/>
      <sz val="28"/>
      <color theme="1"/>
      <name val="ＭＳ 明朝"/>
      <family val="1"/>
      <charset val="128"/>
    </font>
    <font>
      <sz val="28"/>
      <color theme="1"/>
      <name val="ＭＳ 明朝"/>
      <family val="1"/>
      <charset val="128"/>
    </font>
    <font>
      <b/>
      <sz val="24"/>
      <color theme="1"/>
      <name val="ＭＳ 明朝"/>
      <family val="1"/>
      <charset val="128"/>
    </font>
    <font>
      <b/>
      <sz val="36"/>
      <color theme="1"/>
      <name val="ＭＳ 明朝"/>
      <family val="1"/>
      <charset val="128"/>
    </font>
    <font>
      <sz val="22"/>
      <name val="ＭＳ 明朝"/>
      <family val="1"/>
      <charset val="128"/>
    </font>
    <font>
      <sz val="11"/>
      <name val="ＭＳ 明朝"/>
      <family val="1"/>
      <charset val="128"/>
    </font>
    <font>
      <sz val="26"/>
      <name val="ＭＳ 明朝"/>
      <family val="1"/>
      <charset val="128"/>
    </font>
    <font>
      <sz val="26"/>
      <color theme="1"/>
      <name val="ＭＳ 明朝"/>
      <family val="1"/>
      <charset val="128"/>
    </font>
    <font>
      <sz val="14"/>
      <color theme="1"/>
      <name val="游ゴシック"/>
      <family val="3"/>
      <charset val="128"/>
      <scheme val="minor"/>
    </font>
    <font>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sz val="20"/>
      <color theme="1"/>
      <name val="游ゴシック"/>
      <family val="3"/>
      <charset val="128"/>
      <scheme val="minor"/>
    </font>
    <font>
      <b/>
      <sz val="20"/>
      <color theme="1"/>
      <name val="游ゴシック"/>
      <family val="3"/>
      <charset val="128"/>
      <scheme val="minor"/>
    </font>
    <font>
      <sz val="22"/>
      <color theme="1"/>
      <name val="游ゴシック"/>
      <family val="3"/>
      <charset val="128"/>
      <scheme val="minor"/>
    </font>
    <font>
      <sz val="16"/>
      <color theme="1"/>
      <name val="游ゴシック"/>
      <family val="2"/>
      <charset val="128"/>
      <scheme val="minor"/>
    </font>
    <font>
      <b/>
      <sz val="16"/>
      <color rgb="FF00B0F0"/>
      <name val="ＭＳ 明朝"/>
      <family val="1"/>
      <charset val="128"/>
    </font>
    <font>
      <b/>
      <sz val="16"/>
      <color rgb="FFFF0000"/>
      <name val="ＭＳ 明朝"/>
      <family val="1"/>
      <charset val="128"/>
    </font>
    <font>
      <b/>
      <sz val="16"/>
      <color indexed="81"/>
      <name val="MS P ゴシック"/>
      <family val="3"/>
      <charset val="128"/>
    </font>
    <font>
      <sz val="16"/>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CCCC"/>
        <bgColor indexed="64"/>
      </patternFill>
    </fill>
  </fills>
  <borders count="1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82">
    <xf numFmtId="0" fontId="0" fillId="0" borderId="0" xfId="0">
      <alignment vertical="center"/>
    </xf>
    <xf numFmtId="38" fontId="11" fillId="0" borderId="4" xfId="1" applyFont="1" applyFill="1" applyBorder="1" applyAlignment="1">
      <alignment horizontal="left" vertical="center"/>
    </xf>
    <xf numFmtId="38" fontId="11" fillId="0" borderId="0" xfId="1" applyFont="1" applyFill="1" applyBorder="1" applyAlignment="1">
      <alignment horizontal="left" vertical="center"/>
    </xf>
    <xf numFmtId="0" fontId="15"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7" fillId="0" borderId="0" xfId="0" applyFont="1" applyFill="1" applyAlignment="1">
      <alignment horizontal="center" vertical="center"/>
    </xf>
    <xf numFmtId="0" fontId="9" fillId="0" borderId="0" xfId="0" applyFont="1" applyFill="1">
      <alignment vertical="center"/>
    </xf>
    <xf numFmtId="0" fontId="10" fillId="0" borderId="0" xfId="0" applyFont="1" applyFill="1" applyAlignment="1">
      <alignment horizontal="center" vertical="center"/>
    </xf>
    <xf numFmtId="0" fontId="11" fillId="0" borderId="0" xfId="0" applyFont="1" applyFill="1">
      <alignment vertical="center"/>
    </xf>
    <xf numFmtId="0" fontId="11" fillId="0" borderId="4" xfId="0" applyFont="1" applyFill="1" applyBorder="1" applyAlignment="1">
      <alignment horizontal="center" vertical="center"/>
    </xf>
    <xf numFmtId="38" fontId="14" fillId="0" borderId="4" xfId="1" applyFont="1" applyFill="1" applyBorder="1">
      <alignment vertical="center"/>
    </xf>
    <xf numFmtId="0" fontId="6" fillId="0" borderId="0" xfId="0" applyFont="1" applyFill="1" applyBorder="1">
      <alignment vertical="center"/>
    </xf>
    <xf numFmtId="0" fontId="11" fillId="0" borderId="4" xfId="0" applyFont="1" applyFill="1" applyBorder="1" applyAlignment="1">
      <alignment vertical="center" wrapText="1"/>
    </xf>
    <xf numFmtId="0" fontId="11" fillId="0" borderId="4" xfId="0" applyFont="1" applyFill="1" applyBorder="1" applyAlignment="1">
      <alignment horizontal="center" vertical="center" wrapText="1"/>
    </xf>
    <xf numFmtId="38" fontId="14" fillId="0" borderId="4" xfId="1" applyFont="1" applyFill="1" applyBorder="1" applyAlignment="1">
      <alignment horizontal="center" vertical="center"/>
    </xf>
    <xf numFmtId="38" fontId="11" fillId="0" borderId="4" xfId="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xf>
    <xf numFmtId="38" fontId="11" fillId="0" borderId="0" xfId="1" applyFont="1" applyFill="1" applyBorder="1">
      <alignment vertical="center"/>
    </xf>
    <xf numFmtId="0" fontId="16" fillId="0" borderId="0" xfId="0" applyFont="1" applyFill="1">
      <alignment vertical="center"/>
    </xf>
    <xf numFmtId="0" fontId="5" fillId="0" borderId="0" xfId="0" applyFont="1" applyFill="1" applyBorder="1">
      <alignment vertical="center"/>
    </xf>
    <xf numFmtId="0" fontId="15" fillId="0" borderId="0" xfId="0" applyFont="1" applyFill="1" applyAlignment="1">
      <alignment horizontal="center" vertical="center"/>
    </xf>
    <xf numFmtId="0" fontId="17" fillId="0" borderId="0" xfId="0" applyFont="1" applyFill="1" applyAlignment="1">
      <alignment horizontal="right" vertical="center"/>
    </xf>
    <xf numFmtId="0" fontId="15" fillId="0" borderId="0" xfId="0" applyFont="1" applyFill="1" applyBorder="1">
      <alignment vertical="center"/>
    </xf>
    <xf numFmtId="0" fontId="15" fillId="0" borderId="0" xfId="0" applyFont="1" applyFill="1" applyAlignment="1">
      <alignment horizontal="right" vertical="center"/>
    </xf>
    <xf numFmtId="0" fontId="17" fillId="0" borderId="0" xfId="0" applyFont="1" applyFill="1">
      <alignment vertical="center"/>
    </xf>
    <xf numFmtId="0" fontId="17" fillId="0" borderId="0" xfId="0" applyFont="1" applyFill="1" applyAlignment="1">
      <alignment vertical="top"/>
    </xf>
    <xf numFmtId="0" fontId="18" fillId="0" borderId="0" xfId="0" applyFont="1" applyFill="1">
      <alignment vertical="center"/>
    </xf>
    <xf numFmtId="0" fontId="19" fillId="0" borderId="0" xfId="0" applyFont="1" applyFill="1">
      <alignment vertical="center"/>
    </xf>
    <xf numFmtId="0" fontId="14" fillId="0" borderId="0" xfId="0" applyFont="1" applyFill="1" applyAlignment="1">
      <alignment vertical="top" wrapText="1"/>
    </xf>
    <xf numFmtId="0" fontId="20" fillId="0" borderId="0" xfId="0" applyFont="1" applyFill="1">
      <alignment vertical="center"/>
    </xf>
    <xf numFmtId="0" fontId="7" fillId="0" borderId="0" xfId="0" applyFont="1" applyFill="1">
      <alignment vertical="center"/>
    </xf>
    <xf numFmtId="0" fontId="9" fillId="0" borderId="0" xfId="0" applyFont="1" applyFill="1" applyAlignment="1">
      <alignment horizontal="right" vertical="center"/>
    </xf>
    <xf numFmtId="0" fontId="7" fillId="0" borderId="0" xfId="2" applyFont="1" applyFill="1" applyBorder="1">
      <alignment vertical="center"/>
    </xf>
    <xf numFmtId="0" fontId="7" fillId="0" borderId="6" xfId="2" applyFont="1" applyFill="1" applyBorder="1">
      <alignment vertical="center"/>
    </xf>
    <xf numFmtId="0" fontId="6" fillId="0" borderId="6" xfId="0" applyFont="1" applyFill="1" applyBorder="1">
      <alignment vertical="center"/>
    </xf>
    <xf numFmtId="0" fontId="6" fillId="0" borderId="0" xfId="2" applyFont="1" applyFill="1" applyBorder="1">
      <alignment vertical="center"/>
    </xf>
    <xf numFmtId="0" fontId="23" fillId="0" borderId="0" xfId="2" applyFont="1" applyFill="1" applyBorder="1" applyAlignment="1">
      <alignment vertical="top" wrapText="1"/>
    </xf>
    <xf numFmtId="0" fontId="23" fillId="0" borderId="0" xfId="2" applyFont="1" applyFill="1" applyBorder="1">
      <alignment vertical="center"/>
    </xf>
    <xf numFmtId="0" fontId="6" fillId="0" borderId="0" xfId="2" applyFont="1" applyFill="1" applyBorder="1" applyAlignment="1">
      <alignment vertical="center"/>
    </xf>
    <xf numFmtId="0" fontId="6" fillId="0" borderId="0" xfId="2" applyFont="1" applyFill="1" applyBorder="1" applyAlignment="1">
      <alignment horizontal="right" vertical="center"/>
    </xf>
    <xf numFmtId="0" fontId="24" fillId="0" borderId="6" xfId="2" applyFont="1" applyFill="1" applyBorder="1">
      <alignment vertical="center"/>
    </xf>
    <xf numFmtId="0" fontId="25" fillId="0" borderId="6" xfId="0" applyFont="1" applyFill="1" applyBorder="1">
      <alignment vertical="center"/>
    </xf>
    <xf numFmtId="0" fontId="14" fillId="0" borderId="0" xfId="0" applyFont="1" applyFill="1" applyAlignment="1">
      <alignment horizontal="center" vertical="center"/>
    </xf>
    <xf numFmtId="38" fontId="14" fillId="0" borderId="0" xfId="1" applyFont="1" applyFill="1" applyAlignment="1">
      <alignment horizontal="right" vertical="center"/>
    </xf>
    <xf numFmtId="0" fontId="7" fillId="0" borderId="6" xfId="0" applyFont="1" applyFill="1" applyBorder="1">
      <alignment vertical="center"/>
    </xf>
    <xf numFmtId="0" fontId="7" fillId="0" borderId="10" xfId="0" applyFont="1" applyFill="1" applyBorder="1">
      <alignment vertical="center"/>
    </xf>
    <xf numFmtId="0" fontId="7" fillId="0" borderId="4" xfId="0" applyFont="1" applyFill="1" applyBorder="1" applyAlignment="1">
      <alignment horizontal="center" vertical="center"/>
    </xf>
    <xf numFmtId="38" fontId="10" fillId="0" borderId="0" xfId="1" applyFont="1" applyFill="1" applyBorder="1" applyAlignment="1">
      <alignment horizontal="center" vertical="center"/>
    </xf>
    <xf numFmtId="38" fontId="10" fillId="0" borderId="0" xfId="1" applyFont="1" applyFill="1" applyBorder="1" applyAlignment="1">
      <alignment horizontal="right" vertical="center"/>
    </xf>
    <xf numFmtId="0" fontId="10" fillId="0" borderId="0" xfId="0" applyFont="1" applyFill="1" applyBorder="1">
      <alignment vertical="center"/>
    </xf>
    <xf numFmtId="0" fontId="14" fillId="0" borderId="0" xfId="0" applyFont="1" applyFill="1" applyBorder="1">
      <alignment vertical="center"/>
    </xf>
    <xf numFmtId="178" fontId="7" fillId="0" borderId="0" xfId="0" applyNumberFormat="1" applyFont="1" applyFill="1" applyAlignment="1">
      <alignment horizontal="right" vertical="center"/>
    </xf>
    <xf numFmtId="179" fontId="14" fillId="0" borderId="4" xfId="1" applyNumberFormat="1" applyFont="1" applyFill="1" applyBorder="1" applyAlignment="1">
      <alignment horizontal="right" vertical="center"/>
    </xf>
    <xf numFmtId="0" fontId="15" fillId="0" borderId="0" xfId="0" applyFont="1" applyFill="1" applyAlignment="1">
      <alignment horizontal="left" vertical="top" wrapText="1"/>
    </xf>
    <xf numFmtId="0" fontId="7" fillId="0" borderId="0" xfId="0" applyFont="1" applyFill="1">
      <alignment vertical="center"/>
    </xf>
    <xf numFmtId="0" fontId="15" fillId="0" borderId="0" xfId="0" applyFont="1" applyFill="1" applyAlignment="1">
      <alignment vertical="center"/>
    </xf>
    <xf numFmtId="0" fontId="28"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2" fillId="0" borderId="6" xfId="2" applyFont="1" applyBorder="1">
      <alignment vertical="center"/>
    </xf>
    <xf numFmtId="0" fontId="26" fillId="0" borderId="0" xfId="0" applyFont="1">
      <alignment vertical="center"/>
    </xf>
    <xf numFmtId="0" fontId="7" fillId="0" borderId="0" xfId="0" applyFont="1" applyFill="1" applyBorder="1">
      <alignment vertical="center"/>
    </xf>
    <xf numFmtId="38" fontId="11" fillId="0" borderId="8" xfId="1" applyFont="1" applyFill="1" applyBorder="1">
      <alignment vertical="center"/>
    </xf>
    <xf numFmtId="0" fontId="15" fillId="0" borderId="5" xfId="0" applyFont="1" applyFill="1" applyBorder="1">
      <alignment vertical="center"/>
    </xf>
    <xf numFmtId="177" fontId="7" fillId="0" borderId="0"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0" fontId="33" fillId="0" borderId="0" xfId="0" applyFont="1">
      <alignment vertical="center"/>
    </xf>
    <xf numFmtId="0" fontId="7" fillId="0" borderId="0" xfId="0" applyFont="1">
      <alignment vertical="center"/>
    </xf>
    <xf numFmtId="0" fontId="7" fillId="0" borderId="11" xfId="0" applyFont="1" applyBorder="1">
      <alignment vertical="center"/>
    </xf>
    <xf numFmtId="0" fontId="7" fillId="0" borderId="5" xfId="0" applyFont="1" applyBorder="1">
      <alignment vertical="center"/>
    </xf>
    <xf numFmtId="0" fontId="7" fillId="0" borderId="15" xfId="0" applyFont="1" applyBorder="1">
      <alignment vertical="center"/>
    </xf>
    <xf numFmtId="180" fontId="13" fillId="3" borderId="4" xfId="0" applyNumberFormat="1" applyFont="1" applyFill="1" applyBorder="1" applyAlignment="1">
      <alignment horizontal="center" vertical="center"/>
    </xf>
    <xf numFmtId="180" fontId="34" fillId="3" borderId="4" xfId="0" applyNumberFormat="1" applyFont="1" applyFill="1" applyBorder="1" applyAlignment="1">
      <alignment horizontal="center" vertical="center"/>
    </xf>
    <xf numFmtId="180" fontId="35" fillId="3" borderId="4" xfId="0" applyNumberFormat="1" applyFont="1" applyFill="1" applyBorder="1" applyAlignment="1">
      <alignment horizontal="center" vertical="center"/>
    </xf>
    <xf numFmtId="38" fontId="14" fillId="0" borderId="8" xfId="1" applyFont="1" applyFill="1" applyBorder="1">
      <alignment vertical="center"/>
    </xf>
    <xf numFmtId="179" fontId="14" fillId="0" borderId="11" xfId="1" applyNumberFormat="1" applyFont="1" applyFill="1" applyBorder="1" applyAlignment="1">
      <alignment vertical="center"/>
    </xf>
    <xf numFmtId="179" fontId="14" fillId="0" borderId="16" xfId="1" applyNumberFormat="1" applyFont="1" applyBorder="1">
      <alignment vertical="center"/>
    </xf>
    <xf numFmtId="179" fontId="14" fillId="0" borderId="13" xfId="1" applyNumberFormat="1" applyFont="1" applyFill="1" applyBorder="1" applyAlignment="1">
      <alignment vertical="center"/>
    </xf>
    <xf numFmtId="179" fontId="14" fillId="0" borderId="16" xfId="1" applyNumberFormat="1" applyFont="1" applyFill="1" applyBorder="1" applyAlignment="1">
      <alignment horizontal="right" vertical="center"/>
    </xf>
    <xf numFmtId="38" fontId="14" fillId="0" borderId="11" xfId="1" applyFont="1" applyFill="1" applyBorder="1" applyAlignment="1">
      <alignment vertical="center"/>
    </xf>
    <xf numFmtId="0" fontId="14" fillId="2" borderId="16" xfId="0" applyFont="1" applyFill="1" applyBorder="1" applyAlignment="1">
      <alignment horizontal="center" vertical="center"/>
    </xf>
    <xf numFmtId="38" fontId="14" fillId="0" borderId="13" xfId="1" applyFont="1" applyFill="1" applyBorder="1" applyAlignment="1">
      <alignment vertical="center"/>
    </xf>
    <xf numFmtId="38" fontId="14" fillId="0" borderId="8" xfId="1" applyFont="1" applyFill="1" applyBorder="1" applyAlignment="1">
      <alignment horizontal="center" vertical="center"/>
    </xf>
    <xf numFmtId="0" fontId="0" fillId="0" borderId="9" xfId="0" applyBorder="1" applyAlignment="1">
      <alignment vertical="center"/>
    </xf>
    <xf numFmtId="0" fontId="0" fillId="0" borderId="8" xfId="0" applyBorder="1" applyAlignment="1">
      <alignment vertical="center"/>
    </xf>
    <xf numFmtId="0" fontId="0" fillId="0" borderId="8" xfId="0" applyBorder="1">
      <alignment vertical="center"/>
    </xf>
    <xf numFmtId="38" fontId="27" fillId="0" borderId="8" xfId="1" applyFont="1" applyFill="1" applyBorder="1" applyAlignment="1">
      <alignment horizontal="center" vertical="center"/>
    </xf>
    <xf numFmtId="38" fontId="14" fillId="0" borderId="8" xfId="1" applyFont="1" applyFill="1" applyBorder="1" applyAlignment="1">
      <alignment horizontal="right" vertical="center"/>
    </xf>
    <xf numFmtId="0" fontId="29" fillId="0" borderId="8" xfId="0" applyFont="1" applyBorder="1">
      <alignment vertical="center"/>
    </xf>
    <xf numFmtId="0" fontId="30" fillId="0" borderId="8" xfId="0" applyFont="1" applyBorder="1">
      <alignment vertical="center"/>
    </xf>
    <xf numFmtId="0" fontId="29" fillId="0" borderId="9" xfId="0" applyFont="1" applyBorder="1" applyAlignment="1">
      <alignment vertical="center"/>
    </xf>
    <xf numFmtId="0" fontId="29" fillId="0" borderId="8" xfId="0" applyFont="1" applyBorder="1" applyAlignment="1">
      <alignment vertical="center"/>
    </xf>
    <xf numFmtId="38" fontId="27" fillId="0" borderId="9" xfId="1" applyFont="1" applyFill="1" applyBorder="1" applyAlignment="1">
      <alignment vertical="center"/>
    </xf>
    <xf numFmtId="38" fontId="27" fillId="0" borderId="8" xfId="1" applyFont="1" applyFill="1" applyBorder="1" applyAlignment="1">
      <alignment vertical="center"/>
    </xf>
    <xf numFmtId="178" fontId="7" fillId="0" borderId="0" xfId="0" applyNumberFormat="1" applyFont="1">
      <alignment vertical="center"/>
    </xf>
    <xf numFmtId="38" fontId="14" fillId="0" borderId="12" xfId="1" applyFont="1" applyFill="1" applyBorder="1" applyAlignment="1">
      <alignment horizontal="center" vertical="center"/>
    </xf>
    <xf numFmtId="180" fontId="17" fillId="4" borderId="4" xfId="0" applyNumberFormat="1" applyFont="1" applyFill="1" applyBorder="1" applyAlignment="1">
      <alignment horizontal="center" vertical="center"/>
    </xf>
    <xf numFmtId="38" fontId="14" fillId="4" borderId="4" xfId="1" applyFont="1" applyFill="1" applyBorder="1" applyAlignment="1">
      <alignment horizontal="center" vertical="center"/>
    </xf>
    <xf numFmtId="38" fontId="14" fillId="4" borderId="3" xfId="1" applyFont="1" applyFill="1" applyBorder="1" applyAlignment="1">
      <alignment horizontal="center" vertical="center"/>
    </xf>
    <xf numFmtId="0" fontId="15" fillId="0" borderId="7" xfId="0" applyFont="1" applyFill="1" applyBorder="1" applyAlignment="1">
      <alignment horizontal="center" vertical="center"/>
    </xf>
    <xf numFmtId="0" fontId="7" fillId="0" borderId="4" xfId="0" applyFont="1" applyBorder="1" applyAlignment="1">
      <alignment horizontal="center" vertical="center"/>
    </xf>
    <xf numFmtId="0" fontId="7" fillId="4" borderId="4" xfId="0" applyFont="1" applyFill="1" applyBorder="1">
      <alignment vertical="center"/>
    </xf>
    <xf numFmtId="0" fontId="8" fillId="0" borderId="0" xfId="0" applyFont="1" applyFill="1" applyAlignment="1">
      <alignment horizontal="center" vertical="center"/>
    </xf>
    <xf numFmtId="0" fontId="5" fillId="0" borderId="6" xfId="0" applyFont="1" applyFill="1" applyBorder="1" applyAlignment="1">
      <alignment horizontal="right" vertical="center"/>
    </xf>
    <xf numFmtId="0" fontId="20" fillId="0" borderId="0" xfId="0" applyFont="1" applyFill="1" applyAlignment="1">
      <alignment horizontal="right" vertical="center"/>
    </xf>
    <xf numFmtId="177" fontId="7" fillId="0" borderId="6" xfId="1" applyNumberFormat="1" applyFont="1" applyFill="1" applyBorder="1" applyAlignment="1">
      <alignment horizontal="right" vertical="center"/>
    </xf>
    <xf numFmtId="176" fontId="7" fillId="0" borderId="10" xfId="1" applyNumberFormat="1" applyFont="1" applyBorder="1" applyAlignment="1">
      <alignment horizontal="right" vertical="center"/>
    </xf>
    <xf numFmtId="176" fontId="7" fillId="0" borderId="2" xfId="1" applyNumberFormat="1" applyFont="1" applyBorder="1" applyAlignment="1">
      <alignment horizontal="right" vertical="center"/>
    </xf>
    <xf numFmtId="0" fontId="11"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4" borderId="6" xfId="0" applyFont="1" applyFill="1" applyBorder="1" applyAlignment="1">
      <alignment horizontal="center" vertical="center" shrinkToFi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4" borderId="3" xfId="0" applyFont="1" applyFill="1" applyBorder="1">
      <alignment vertical="center"/>
    </xf>
    <xf numFmtId="0" fontId="7" fillId="4" borderId="2" xfId="0" applyFont="1" applyFill="1" applyBorder="1">
      <alignment vertical="center"/>
    </xf>
    <xf numFmtId="0" fontId="7" fillId="4" borderId="1" xfId="0" applyFont="1" applyFill="1" applyBorder="1">
      <alignment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7" fillId="4" borderId="3"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3" xfId="0" quotePrefix="1" applyFont="1" applyFill="1" applyBorder="1" applyAlignment="1">
      <alignment horizontal="center" vertical="center"/>
    </xf>
    <xf numFmtId="38" fontId="7" fillId="0" borderId="4" xfId="1" applyFont="1" applyFill="1" applyBorder="1" applyAlignment="1">
      <alignment horizontal="center" vertical="center"/>
    </xf>
    <xf numFmtId="0" fontId="7" fillId="4" borderId="4" xfId="1" quotePrefix="1" applyNumberFormat="1" applyFont="1" applyFill="1" applyBorder="1" applyAlignment="1">
      <alignment horizontal="center" vertical="center"/>
    </xf>
    <xf numFmtId="0" fontId="7" fillId="4" borderId="4" xfId="1" applyNumberFormat="1" applyFont="1" applyFill="1" applyBorder="1" applyAlignment="1">
      <alignment horizontal="center" vertical="center"/>
    </xf>
    <xf numFmtId="0" fontId="7" fillId="0" borderId="0" xfId="0" applyFont="1" applyFill="1">
      <alignment vertical="center"/>
    </xf>
    <xf numFmtId="38" fontId="11" fillId="0" borderId="1" xfId="1" applyFont="1" applyFill="1" applyBorder="1" applyAlignment="1">
      <alignment horizontal="left" vertical="center"/>
    </xf>
    <xf numFmtId="38" fontId="11" fillId="0" borderId="4" xfId="1" applyFont="1" applyFill="1" applyBorder="1" applyAlignment="1">
      <alignment horizontal="left" vertical="center"/>
    </xf>
    <xf numFmtId="176" fontId="7" fillId="0" borderId="6" xfId="1" applyNumberFormat="1" applyFont="1" applyFill="1" applyBorder="1" applyAlignment="1">
      <alignment horizontal="right" vertical="center"/>
    </xf>
    <xf numFmtId="177" fontId="7" fillId="0" borderId="10" xfId="1" applyNumberFormat="1" applyFont="1" applyFill="1" applyBorder="1" applyAlignment="1">
      <alignment horizontal="right"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7" fillId="4" borderId="6" xfId="0" applyFont="1" applyFill="1" applyBorder="1" applyAlignment="1">
      <alignment horizontal="right" vertical="center"/>
    </xf>
    <xf numFmtId="181" fontId="18" fillId="0" borderId="6" xfId="2" applyNumberFormat="1" applyFont="1" applyFill="1" applyBorder="1" applyAlignment="1">
      <alignment horizontal="center"/>
    </xf>
    <xf numFmtId="0" fontId="12" fillId="0" borderId="4"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2" xfId="0" applyFont="1" applyFill="1" applyBorder="1" applyAlignment="1">
      <alignment horizontal="center" vertical="center"/>
    </xf>
    <xf numFmtId="0" fontId="11" fillId="0" borderId="4" xfId="0" applyFont="1" applyFill="1" applyBorder="1" applyAlignment="1">
      <alignment horizontal="center" vertical="center"/>
    </xf>
    <xf numFmtId="0" fontId="12" fillId="0" borderId="9" xfId="0" applyFont="1" applyBorder="1" applyAlignment="1">
      <alignment horizontal="center" vertical="center" wrapText="1"/>
    </xf>
    <xf numFmtId="0" fontId="12" fillId="0" borderId="12" xfId="0" applyFont="1" applyBorder="1" applyAlignment="1">
      <alignment horizontal="center" vertical="center" wrapText="1"/>
    </xf>
    <xf numFmtId="38" fontId="14" fillId="0" borderId="4" xfId="1" applyFont="1" applyFill="1" applyBorder="1" applyAlignment="1">
      <alignment horizontal="center" vertical="center"/>
    </xf>
    <xf numFmtId="38" fontId="14" fillId="0" borderId="9" xfId="1" applyFont="1" applyFill="1" applyBorder="1" applyAlignment="1">
      <alignment horizontal="center" vertical="center"/>
    </xf>
    <xf numFmtId="0" fontId="11" fillId="0" borderId="3" xfId="0" applyFont="1" applyBorder="1" applyAlignment="1">
      <alignment vertical="center" wrapText="1"/>
    </xf>
    <xf numFmtId="0" fontId="11" fillId="0" borderId="1" xfId="0" applyFont="1" applyBorder="1" applyAlignment="1">
      <alignment vertical="center" wrapText="1"/>
    </xf>
    <xf numFmtId="38" fontId="11" fillId="0" borderId="2" xfId="1" applyFont="1" applyFill="1" applyBorder="1" applyAlignment="1">
      <alignment horizontal="center" vertical="center"/>
    </xf>
    <xf numFmtId="38" fontId="11" fillId="0" borderId="1" xfId="1" applyFont="1" applyFill="1" applyBorder="1" applyAlignment="1">
      <alignment horizontal="center" vertical="center"/>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38" fontId="11" fillId="0" borderId="2" xfId="1" applyFont="1" applyFill="1" applyBorder="1" applyAlignment="1">
      <alignment horizontal="right" vertical="center"/>
    </xf>
    <xf numFmtId="38" fontId="11" fillId="0" borderId="1" xfId="1" applyFont="1" applyFill="1" applyBorder="1" applyAlignment="1">
      <alignment horizontal="right" vertical="center"/>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38" fontId="11" fillId="0" borderId="3" xfId="1" applyFont="1" applyFill="1" applyBorder="1" applyAlignment="1">
      <alignment horizontal="center" vertical="center"/>
    </xf>
    <xf numFmtId="38" fontId="27" fillId="0" borderId="9" xfId="1" applyFont="1" applyFill="1" applyBorder="1" applyAlignment="1">
      <alignment horizontal="center" vertical="center"/>
    </xf>
    <xf numFmtId="38" fontId="11" fillId="0" borderId="3" xfId="1" applyFont="1" applyFill="1" applyBorder="1" applyAlignment="1">
      <alignment horizontal="left" vertical="center"/>
    </xf>
    <xf numFmtId="38" fontId="11" fillId="0" borderId="2" xfId="1" applyFont="1" applyFill="1" applyBorder="1" applyAlignment="1">
      <alignment horizontal="left" vertical="center"/>
    </xf>
    <xf numFmtId="0" fontId="10" fillId="0" borderId="4" xfId="0" applyFont="1" applyFill="1" applyBorder="1" applyAlignment="1">
      <alignment horizontal="left" vertical="center"/>
    </xf>
    <xf numFmtId="0" fontId="7" fillId="0" borderId="5" xfId="0" applyFont="1" applyFill="1" applyBorder="1" applyAlignment="1">
      <alignment horizontal="center" vertical="center" wrapText="1"/>
    </xf>
    <xf numFmtId="38" fontId="11" fillId="0" borderId="3" xfId="1" applyFont="1" applyFill="1" applyBorder="1" applyAlignment="1">
      <alignment horizontal="right" vertical="center"/>
    </xf>
    <xf numFmtId="0" fontId="25" fillId="0" borderId="0" xfId="0" applyNumberFormat="1" applyFont="1" applyFill="1" applyAlignment="1">
      <alignment horizontal="center" vertical="center" wrapText="1"/>
    </xf>
    <xf numFmtId="0" fontId="21" fillId="4" borderId="0" xfId="0" applyFont="1" applyFill="1" applyAlignment="1">
      <alignment horizontal="center" vertical="center" shrinkToFit="1"/>
    </xf>
    <xf numFmtId="0" fontId="7" fillId="0" borderId="6" xfId="2" applyFont="1" applyFill="1" applyBorder="1" applyAlignment="1">
      <alignment horizontal="center" vertical="center"/>
    </xf>
    <xf numFmtId="49" fontId="7" fillId="0" borderId="2" xfId="2" applyNumberFormat="1" applyFont="1" applyFill="1" applyBorder="1" applyAlignment="1">
      <alignment horizontal="center" vertical="center" shrinkToFit="1"/>
    </xf>
    <xf numFmtId="0" fontId="7" fillId="4" borderId="2" xfId="2" applyFont="1" applyFill="1" applyBorder="1" applyAlignment="1">
      <alignment horizontal="center" vertical="center"/>
    </xf>
    <xf numFmtId="0" fontId="15" fillId="0" borderId="0" xfId="0" applyFont="1" applyFill="1" applyAlignment="1">
      <alignment horizontal="left" vertical="top" wrapText="1"/>
    </xf>
    <xf numFmtId="0" fontId="15" fillId="0" borderId="0" xfId="0" applyFont="1" applyFill="1" applyAlignment="1">
      <alignment horizontal="left" vertical="top"/>
    </xf>
    <xf numFmtId="0" fontId="7" fillId="4" borderId="3"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13" xfId="0" applyFont="1" applyBorder="1" applyAlignment="1">
      <alignment horizontal="left" vertical="top"/>
    </xf>
    <xf numFmtId="0" fontId="7" fillId="0" borderId="6" xfId="0" applyFont="1" applyBorder="1" applyAlignment="1">
      <alignment horizontal="left" vertical="top"/>
    </xf>
    <xf numFmtId="0" fontId="7" fillId="0" borderId="14" xfId="0" applyFont="1" applyBorder="1" applyAlignment="1">
      <alignment horizontal="left" vertical="top"/>
    </xf>
    <xf numFmtId="0" fontId="18" fillId="0" borderId="0" xfId="2" applyFont="1" applyFill="1" applyBorder="1" applyAlignment="1">
      <alignment horizontal="center" vertical="center"/>
    </xf>
    <xf numFmtId="0" fontId="22" fillId="0" borderId="0" xfId="2" applyFont="1" applyFill="1" applyBorder="1" applyAlignment="1">
      <alignment horizontal="left" vertical="top"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FFCCCC"/>
      <color rgb="FFFFFFCC"/>
      <color rgb="FFFFCC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146"/>
  <sheetViews>
    <sheetView tabSelected="1" view="pageBreakPreview" zoomScale="55" zoomScaleNormal="55" zoomScaleSheetLayoutView="55" workbookViewId="0"/>
  </sheetViews>
  <sheetFormatPr defaultRowHeight="18.75"/>
  <cols>
    <col min="1" max="1" width="41.5" style="5" customWidth="1"/>
    <col min="2" max="9" width="11.25" style="5" customWidth="1"/>
    <col min="10" max="10" width="15.5" style="5" customWidth="1"/>
    <col min="11" max="11" width="14.125" style="5" customWidth="1"/>
    <col min="12" max="12" width="15.875" customWidth="1"/>
    <col min="13" max="13" width="11.375" style="5" customWidth="1"/>
    <col min="14" max="14" width="14" style="5" customWidth="1"/>
    <col min="15" max="15" width="20.25" style="5" customWidth="1"/>
    <col min="16" max="16" width="10.125" style="5" customWidth="1"/>
    <col min="17" max="16384" width="9" style="5"/>
  </cols>
  <sheetData>
    <row r="1" spans="1:16" ht="42" customHeight="1">
      <c r="A1" s="4" t="s">
        <v>48</v>
      </c>
      <c r="O1" s="6" t="s">
        <v>42</v>
      </c>
    </row>
    <row r="2" spans="1:16" ht="77.25" customHeight="1">
      <c r="A2" s="106" t="s">
        <v>49</v>
      </c>
      <c r="B2" s="106"/>
      <c r="C2" s="106"/>
      <c r="D2" s="106"/>
      <c r="E2" s="106"/>
      <c r="F2" s="106"/>
      <c r="G2" s="106"/>
      <c r="H2" s="106"/>
      <c r="I2" s="106"/>
      <c r="J2" s="106"/>
      <c r="K2" s="106"/>
      <c r="L2" s="106"/>
      <c r="M2" s="106"/>
      <c r="N2" s="106"/>
      <c r="O2" s="106"/>
      <c r="P2" s="106"/>
    </row>
    <row r="3" spans="1:16" ht="45" customHeight="1">
      <c r="A3" s="7"/>
      <c r="B3" s="7"/>
      <c r="C3" s="7"/>
      <c r="D3" s="7"/>
      <c r="E3" s="7"/>
      <c r="F3" s="7"/>
      <c r="G3" s="7"/>
      <c r="H3" s="7"/>
      <c r="I3" s="7"/>
      <c r="J3" s="7"/>
      <c r="K3" s="7"/>
      <c r="L3" s="59"/>
      <c r="M3" s="7"/>
      <c r="O3" s="8"/>
    </row>
    <row r="4" spans="1:16" ht="45" customHeight="1">
      <c r="A4"/>
      <c r="B4" s="7"/>
      <c r="C4" s="7"/>
      <c r="D4" s="7"/>
      <c r="E4" s="7"/>
      <c r="F4" s="107" t="s">
        <v>43</v>
      </c>
      <c r="G4" s="107"/>
      <c r="H4" s="114"/>
      <c r="I4" s="114"/>
      <c r="J4" s="114"/>
      <c r="K4" s="114"/>
      <c r="L4" s="114"/>
      <c r="M4" s="114"/>
      <c r="N4" s="114"/>
      <c r="O4" s="114"/>
      <c r="P4" s="114"/>
    </row>
    <row r="5" spans="1:16" ht="45" customHeight="1">
      <c r="A5" s="7"/>
      <c r="B5" s="7"/>
      <c r="C5" s="7"/>
      <c r="D5" s="7"/>
      <c r="E5" s="7"/>
      <c r="F5" s="7"/>
      <c r="G5" s="7"/>
      <c r="H5" s="7"/>
      <c r="I5" s="7"/>
      <c r="J5" s="7"/>
      <c r="K5" s="7"/>
      <c r="L5" s="65"/>
      <c r="M5" s="7"/>
      <c r="O5" s="8"/>
    </row>
    <row r="6" spans="1:16" ht="42" customHeight="1">
      <c r="A6" s="9"/>
      <c r="B6" s="9"/>
      <c r="C6" s="9"/>
      <c r="D6" s="9"/>
      <c r="E6" s="9"/>
      <c r="F6" s="9"/>
      <c r="G6" s="9"/>
      <c r="H6" s="9"/>
      <c r="I6" s="9"/>
      <c r="J6" s="139" t="s">
        <v>41</v>
      </c>
      <c r="K6" s="140" t="s">
        <v>40</v>
      </c>
      <c r="L6" s="143" t="s">
        <v>60</v>
      </c>
      <c r="M6" s="142" t="s">
        <v>39</v>
      </c>
      <c r="N6" s="142"/>
      <c r="O6" s="142"/>
    </row>
    <row r="7" spans="1:16" ht="42" customHeight="1">
      <c r="A7" s="9"/>
      <c r="B7" s="9"/>
      <c r="C7" s="10" t="s">
        <v>37</v>
      </c>
      <c r="D7" s="10" t="s">
        <v>36</v>
      </c>
      <c r="E7" s="10" t="s">
        <v>35</v>
      </c>
      <c r="F7" s="10" t="s">
        <v>34</v>
      </c>
      <c r="G7" s="10" t="s">
        <v>33</v>
      </c>
      <c r="H7" s="10" t="s">
        <v>32</v>
      </c>
      <c r="I7" s="10" t="s">
        <v>38</v>
      </c>
      <c r="J7" s="140"/>
      <c r="K7" s="141"/>
      <c r="L7" s="144"/>
      <c r="M7" s="142"/>
      <c r="N7" s="142"/>
      <c r="O7" s="142"/>
    </row>
    <row r="8" spans="1:16" ht="42" customHeight="1">
      <c r="A8" s="9"/>
      <c r="B8" s="9"/>
      <c r="C8" s="77">
        <v>45292</v>
      </c>
      <c r="D8" s="77">
        <f>C8+1</f>
        <v>45293</v>
      </c>
      <c r="E8" s="77">
        <f t="shared" ref="E8:I8" si="0">D8+1</f>
        <v>45294</v>
      </c>
      <c r="F8" s="75">
        <f t="shared" si="0"/>
        <v>45295</v>
      </c>
      <c r="G8" s="75">
        <f t="shared" si="0"/>
        <v>45296</v>
      </c>
      <c r="H8" s="76">
        <f t="shared" si="0"/>
        <v>45297</v>
      </c>
      <c r="I8" s="77">
        <f t="shared" si="0"/>
        <v>45298</v>
      </c>
      <c r="J8" s="145"/>
      <c r="K8" s="146"/>
      <c r="L8" s="146"/>
      <c r="M8" s="131"/>
      <c r="N8" s="131"/>
      <c r="O8" s="131"/>
      <c r="P8" s="12"/>
    </row>
    <row r="9" spans="1:16" ht="42" customHeight="1">
      <c r="A9" s="147" t="s">
        <v>59</v>
      </c>
      <c r="B9" s="148"/>
      <c r="C9" s="100"/>
      <c r="D9" s="100"/>
      <c r="E9" s="100"/>
      <c r="F9" s="100" t="s">
        <v>69</v>
      </c>
      <c r="G9" s="100"/>
      <c r="H9" s="100"/>
      <c r="I9" s="100" t="s">
        <v>69</v>
      </c>
      <c r="J9" s="79"/>
      <c r="K9" s="83"/>
      <c r="L9" s="87"/>
      <c r="M9" s="149"/>
      <c r="N9" s="149"/>
      <c r="O9" s="150"/>
      <c r="P9" s="12"/>
    </row>
    <row r="10" spans="1:16" ht="42" customHeight="1">
      <c r="A10" s="13" t="s">
        <v>51</v>
      </c>
      <c r="B10" s="14" t="s">
        <v>31</v>
      </c>
      <c r="C10" s="101"/>
      <c r="D10" s="101"/>
      <c r="E10" s="101"/>
      <c r="F10" s="101"/>
      <c r="G10" s="101"/>
      <c r="H10" s="101"/>
      <c r="I10" s="101"/>
      <c r="J10" s="80">
        <f>SUM(C10:I11)</f>
        <v>0</v>
      </c>
      <c r="K10" s="84" t="str">
        <f>IF(J10&lt;100,"100回未満",IF(J10&gt;99,"100回以上"))</f>
        <v>100回未満</v>
      </c>
      <c r="L10" s="99" t="str">
        <f>IF(COUNTIF(C9:I9,"〇")&gt;0,"実施","―")</f>
        <v>―</v>
      </c>
      <c r="M10" s="130"/>
      <c r="N10" s="131"/>
      <c r="O10" s="131"/>
      <c r="P10" t="str">
        <f>IF(J10&lt;100,IF(OR(K10="100回以上"),"エラー。接種回数と回数区分が一致しません",""),IF(J10&gt;99,IF(OR(K10="100回未満"),"エラー。接種回数と回数区分が一致しません","")))</f>
        <v/>
      </c>
    </row>
    <row r="11" spans="1:16" ht="42" customHeight="1">
      <c r="A11" s="13" t="s">
        <v>51</v>
      </c>
      <c r="B11" s="14" t="s">
        <v>30</v>
      </c>
      <c r="C11" s="101"/>
      <c r="D11" s="101"/>
      <c r="E11" s="101"/>
      <c r="F11" s="101"/>
      <c r="G11" s="101"/>
      <c r="H11" s="101"/>
      <c r="I11" s="101"/>
      <c r="J11" s="81"/>
      <c r="K11" s="85"/>
      <c r="L11" s="88"/>
      <c r="M11" s="130"/>
      <c r="N11" s="131"/>
      <c r="O11" s="131"/>
      <c r="P11" s="12"/>
    </row>
    <row r="12" spans="1:16" ht="42" hidden="1" customHeight="1">
      <c r="A12" s="13"/>
      <c r="B12" s="14"/>
      <c r="C12" s="15">
        <f t="shared" ref="C12:I12" si="1">C10+C11</f>
        <v>0</v>
      </c>
      <c r="D12" s="15">
        <f t="shared" si="1"/>
        <v>0</v>
      </c>
      <c r="E12" s="15">
        <f t="shared" si="1"/>
        <v>0</v>
      </c>
      <c r="F12" s="15">
        <f t="shared" si="1"/>
        <v>0</v>
      </c>
      <c r="G12" s="15">
        <f t="shared" si="1"/>
        <v>0</v>
      </c>
      <c r="H12" s="15">
        <f t="shared" si="1"/>
        <v>0</v>
      </c>
      <c r="I12" s="15">
        <f t="shared" si="1"/>
        <v>0</v>
      </c>
      <c r="J12" s="11"/>
      <c r="K12" s="78"/>
      <c r="L12" s="86"/>
      <c r="M12" s="131"/>
      <c r="N12" s="131"/>
      <c r="O12" s="131"/>
      <c r="P12" s="12"/>
    </row>
    <row r="13" spans="1:16" ht="42" customHeight="1">
      <c r="A13" s="151"/>
      <c r="B13" s="152"/>
      <c r="C13" s="77">
        <f>I8+1</f>
        <v>45299</v>
      </c>
      <c r="D13" s="75">
        <f>C13+1</f>
        <v>45300</v>
      </c>
      <c r="E13" s="75">
        <f t="shared" ref="E13:I13" si="2">D13+1</f>
        <v>45301</v>
      </c>
      <c r="F13" s="75">
        <f t="shared" si="2"/>
        <v>45302</v>
      </c>
      <c r="G13" s="75">
        <f t="shared" si="2"/>
        <v>45303</v>
      </c>
      <c r="H13" s="76">
        <f t="shared" si="2"/>
        <v>45304</v>
      </c>
      <c r="I13" s="77">
        <f t="shared" si="2"/>
        <v>45305</v>
      </c>
      <c r="J13" s="146"/>
      <c r="K13" s="146"/>
      <c r="L13" s="146"/>
      <c r="M13" s="131"/>
      <c r="N13" s="131"/>
      <c r="O13" s="131"/>
      <c r="P13" s="12"/>
    </row>
    <row r="14" spans="1:16" ht="42" customHeight="1">
      <c r="A14" s="147" t="s">
        <v>59</v>
      </c>
      <c r="B14" s="148"/>
      <c r="C14" s="100"/>
      <c r="D14" s="100"/>
      <c r="E14" s="100"/>
      <c r="F14" s="100"/>
      <c r="G14" s="100"/>
      <c r="H14" s="100" t="s">
        <v>69</v>
      </c>
      <c r="I14" s="100"/>
      <c r="J14" s="79"/>
      <c r="K14" s="83"/>
      <c r="L14" s="96"/>
      <c r="M14" s="153"/>
      <c r="N14" s="153"/>
      <c r="O14" s="154"/>
      <c r="P14" s="12"/>
    </row>
    <row r="15" spans="1:16" ht="42" customHeight="1">
      <c r="A15" s="13" t="s">
        <v>51</v>
      </c>
      <c r="B15" s="14" t="s">
        <v>31</v>
      </c>
      <c r="C15" s="101"/>
      <c r="D15" s="101"/>
      <c r="E15" s="101"/>
      <c r="F15" s="101"/>
      <c r="G15" s="101"/>
      <c r="H15" s="101"/>
      <c r="I15" s="102"/>
      <c r="J15" s="82">
        <f>SUM(C15:I16)</f>
        <v>0</v>
      </c>
      <c r="K15" s="84" t="str">
        <f>IF(J15&lt;100,"100回未満",IF(J15&gt;99,"100回以上"))</f>
        <v>100回未満</v>
      </c>
      <c r="L15" s="99" t="str">
        <f>IF(COUNTIF(C14:I14,"〇")&gt;0,"実施","―")</f>
        <v>―</v>
      </c>
      <c r="M15" s="130"/>
      <c r="N15" s="131"/>
      <c r="O15" s="131"/>
      <c r="P15" t="str">
        <f>IF(J15&lt;100,IF(OR(K15="100回以上"),"エラー。接種回数と回数区分が一致しません",""),IF(J15&gt;99,IF(OR(K15="100回未満"),"エラー。接種回数と回数区分が一致しません","")))</f>
        <v/>
      </c>
    </row>
    <row r="16" spans="1:16" ht="42" customHeight="1">
      <c r="A16" s="13" t="s">
        <v>51</v>
      </c>
      <c r="B16" s="14" t="s">
        <v>30</v>
      </c>
      <c r="C16" s="101"/>
      <c r="D16" s="101"/>
      <c r="E16" s="101"/>
      <c r="F16" s="101"/>
      <c r="G16" s="101"/>
      <c r="H16" s="101"/>
      <c r="I16" s="102"/>
      <c r="J16" s="81"/>
      <c r="K16" s="85"/>
      <c r="L16" s="97"/>
      <c r="M16" s="130"/>
      <c r="N16" s="131"/>
      <c r="O16" s="131"/>
      <c r="P16" s="12"/>
    </row>
    <row r="17" spans="1:16" ht="42" hidden="1" customHeight="1">
      <c r="A17" s="13"/>
      <c r="B17" s="14"/>
      <c r="C17" s="15">
        <f t="shared" ref="C17:I17" si="3">C15+C16</f>
        <v>0</v>
      </c>
      <c r="D17" s="15">
        <f t="shared" si="3"/>
        <v>0</v>
      </c>
      <c r="E17" s="15">
        <f t="shared" si="3"/>
        <v>0</v>
      </c>
      <c r="F17" s="15">
        <f t="shared" si="3"/>
        <v>0</v>
      </c>
      <c r="G17" s="15">
        <f t="shared" si="3"/>
        <v>0</v>
      </c>
      <c r="H17" s="15">
        <f t="shared" si="3"/>
        <v>0</v>
      </c>
      <c r="I17" s="15">
        <f t="shared" si="3"/>
        <v>0</v>
      </c>
      <c r="J17" s="78"/>
      <c r="K17" s="78"/>
      <c r="L17" s="89"/>
      <c r="M17" s="1"/>
      <c r="N17" s="1"/>
      <c r="O17" s="1"/>
      <c r="P17" s="12"/>
    </row>
    <row r="18" spans="1:16" ht="42" customHeight="1">
      <c r="A18" s="155"/>
      <c r="B18" s="156"/>
      <c r="C18" s="75">
        <f>I13+1</f>
        <v>45306</v>
      </c>
      <c r="D18" s="75">
        <f>C18+1</f>
        <v>45307</v>
      </c>
      <c r="E18" s="75">
        <f t="shared" ref="E18:I18" si="4">D18+1</f>
        <v>45308</v>
      </c>
      <c r="F18" s="75">
        <f t="shared" si="4"/>
        <v>45309</v>
      </c>
      <c r="G18" s="75">
        <f t="shared" si="4"/>
        <v>45310</v>
      </c>
      <c r="H18" s="76">
        <f t="shared" si="4"/>
        <v>45311</v>
      </c>
      <c r="I18" s="77">
        <f t="shared" si="4"/>
        <v>45312</v>
      </c>
      <c r="J18" s="158"/>
      <c r="K18" s="158"/>
      <c r="L18" s="158"/>
      <c r="M18" s="157"/>
      <c r="N18" s="149"/>
      <c r="O18" s="150"/>
      <c r="P18" s="12"/>
    </row>
    <row r="19" spans="1:16" ht="42" customHeight="1">
      <c r="A19" s="147" t="s">
        <v>59</v>
      </c>
      <c r="B19" s="148"/>
      <c r="C19" s="100"/>
      <c r="D19" s="100"/>
      <c r="E19" s="100"/>
      <c r="F19" s="100"/>
      <c r="G19" s="100"/>
      <c r="H19" s="100"/>
      <c r="I19" s="100" t="s">
        <v>69</v>
      </c>
      <c r="J19" s="79"/>
      <c r="K19" s="83"/>
      <c r="L19" s="96"/>
      <c r="M19" s="159"/>
      <c r="N19" s="160"/>
      <c r="O19" s="130"/>
      <c r="P19" s="12"/>
    </row>
    <row r="20" spans="1:16" ht="42" customHeight="1">
      <c r="A20" s="13" t="s">
        <v>51</v>
      </c>
      <c r="B20" s="14" t="s">
        <v>31</v>
      </c>
      <c r="C20" s="101"/>
      <c r="D20" s="101"/>
      <c r="E20" s="101"/>
      <c r="F20" s="101"/>
      <c r="G20" s="101"/>
      <c r="H20" s="101"/>
      <c r="I20" s="102"/>
      <c r="J20" s="82">
        <f>SUM(C20:I21)</f>
        <v>0</v>
      </c>
      <c r="K20" s="84" t="str">
        <f>IF(J20&lt;100,"100回未満",IF(J20&gt;99,"100回以上"))</f>
        <v>100回未満</v>
      </c>
      <c r="L20" s="99" t="str">
        <f>IF(COUNTIF(C19:I19,"〇")&gt;0,"実施","―")</f>
        <v>―</v>
      </c>
      <c r="M20" s="130"/>
      <c r="N20" s="131"/>
      <c r="O20" s="131"/>
      <c r="P20" t="str">
        <f>IF(J20&lt;100,IF(OR(K20="100回以上"),"エラー。接種回数と回数区分が一致しません",""),IF(J20&gt;99,IF(OR(K20="100回未満"),"エラー。接種回数と回数区分が一致しません","")))</f>
        <v/>
      </c>
    </row>
    <row r="21" spans="1:16" ht="42" customHeight="1">
      <c r="A21" s="13" t="s">
        <v>51</v>
      </c>
      <c r="B21" s="14" t="s">
        <v>30</v>
      </c>
      <c r="C21" s="101"/>
      <c r="D21" s="101"/>
      <c r="E21" s="101"/>
      <c r="F21" s="101"/>
      <c r="G21" s="101"/>
      <c r="H21" s="101"/>
      <c r="I21" s="102"/>
      <c r="J21" s="81"/>
      <c r="K21" s="85"/>
      <c r="L21" s="97"/>
      <c r="M21" s="130"/>
      <c r="N21" s="131"/>
      <c r="O21" s="131"/>
      <c r="P21" s="12"/>
    </row>
    <row r="22" spans="1:16" ht="42" hidden="1" customHeight="1">
      <c r="A22" s="13"/>
      <c r="B22" s="14"/>
      <c r="C22" s="15">
        <f t="shared" ref="C22:I22" si="5">C20+C21</f>
        <v>0</v>
      </c>
      <c r="D22" s="15">
        <f t="shared" si="5"/>
        <v>0</v>
      </c>
      <c r="E22" s="15">
        <f t="shared" si="5"/>
        <v>0</v>
      </c>
      <c r="F22" s="15">
        <f t="shared" si="5"/>
        <v>0</v>
      </c>
      <c r="G22" s="15">
        <f t="shared" si="5"/>
        <v>0</v>
      </c>
      <c r="H22" s="15">
        <f t="shared" si="5"/>
        <v>0</v>
      </c>
      <c r="I22" s="15">
        <f t="shared" si="5"/>
        <v>0</v>
      </c>
      <c r="J22" s="78"/>
      <c r="K22" s="78"/>
      <c r="L22" s="90" t="str">
        <f>IF(COUNTIF(C20:I20,"○")&gt;0,"実施","―")</f>
        <v>―</v>
      </c>
      <c r="M22" s="1"/>
      <c r="N22" s="1"/>
      <c r="O22" s="1"/>
      <c r="P22" s="12"/>
    </row>
    <row r="23" spans="1:16" ht="42" customHeight="1">
      <c r="A23" s="155"/>
      <c r="B23" s="156"/>
      <c r="C23" s="75">
        <f>I18+1</f>
        <v>45313</v>
      </c>
      <c r="D23" s="75">
        <f>C23+1</f>
        <v>45314</v>
      </c>
      <c r="E23" s="75">
        <f t="shared" ref="E23:I23" si="6">D23+1</f>
        <v>45315</v>
      </c>
      <c r="F23" s="75">
        <f t="shared" si="6"/>
        <v>45316</v>
      </c>
      <c r="G23" s="75">
        <f t="shared" si="6"/>
        <v>45317</v>
      </c>
      <c r="H23" s="76">
        <f t="shared" si="6"/>
        <v>45318</v>
      </c>
      <c r="I23" s="77">
        <f t="shared" si="6"/>
        <v>45319</v>
      </c>
      <c r="J23" s="146"/>
      <c r="K23" s="146"/>
      <c r="L23" s="146"/>
      <c r="M23" s="157"/>
      <c r="N23" s="149"/>
      <c r="O23" s="150"/>
      <c r="P23" s="12"/>
    </row>
    <row r="24" spans="1:16" ht="42" customHeight="1">
      <c r="A24" s="147" t="s">
        <v>59</v>
      </c>
      <c r="B24" s="148"/>
      <c r="C24" s="100"/>
      <c r="D24" s="100"/>
      <c r="E24" s="100"/>
      <c r="F24" s="100"/>
      <c r="G24" s="100"/>
      <c r="H24" s="100"/>
      <c r="I24" s="100"/>
      <c r="J24" s="79"/>
      <c r="K24" s="83"/>
      <c r="L24" s="96"/>
      <c r="M24" s="130"/>
      <c r="N24" s="131"/>
      <c r="O24" s="131"/>
      <c r="P24" s="12"/>
    </row>
    <row r="25" spans="1:16" ht="42" customHeight="1">
      <c r="A25" s="13" t="s">
        <v>51</v>
      </c>
      <c r="B25" s="14" t="s">
        <v>31</v>
      </c>
      <c r="C25" s="101"/>
      <c r="D25" s="101"/>
      <c r="E25" s="101"/>
      <c r="F25" s="101"/>
      <c r="G25" s="101"/>
      <c r="H25" s="101"/>
      <c r="I25" s="102"/>
      <c r="J25" s="82">
        <f>SUM(C25:I26)</f>
        <v>0</v>
      </c>
      <c r="K25" s="84" t="str">
        <f>IF(J25&lt;100,"100回未満",IF(J25&gt;99,"100回以上"))</f>
        <v>100回未満</v>
      </c>
      <c r="L25" s="99" t="str">
        <f>IF(COUNTIF(C24:I24,"〇")&gt;0,"実施","―")</f>
        <v>―</v>
      </c>
      <c r="M25" s="130"/>
      <c r="N25" s="131"/>
      <c r="O25" s="131"/>
      <c r="P25" t="str">
        <f>IF(J25&lt;100,IF(OR(K25="100回以上"),"エラー。接種回数と回数区分が一致しません",""),IF(J25&gt;99,IF(OR(K25="100回未満"),"エラー。接種回数と回数区分が一致しません","")))</f>
        <v/>
      </c>
    </row>
    <row r="26" spans="1:16" ht="42" customHeight="1">
      <c r="A26" s="13" t="s">
        <v>51</v>
      </c>
      <c r="B26" s="14" t="s">
        <v>30</v>
      </c>
      <c r="C26" s="101"/>
      <c r="D26" s="101"/>
      <c r="E26" s="101"/>
      <c r="F26" s="101"/>
      <c r="G26" s="101"/>
      <c r="H26" s="101"/>
      <c r="I26" s="102"/>
      <c r="J26" s="81"/>
      <c r="K26" s="85"/>
      <c r="L26" s="97"/>
      <c r="M26" s="130"/>
      <c r="N26" s="131"/>
      <c r="O26" s="131"/>
      <c r="P26" s="12"/>
    </row>
    <row r="27" spans="1:16" ht="42" hidden="1" customHeight="1">
      <c r="A27" s="13"/>
      <c r="B27" s="14"/>
      <c r="C27" s="15">
        <f t="shared" ref="C27:I27" si="7">C25+C26</f>
        <v>0</v>
      </c>
      <c r="D27" s="15">
        <f t="shared" si="7"/>
        <v>0</v>
      </c>
      <c r="E27" s="15">
        <f t="shared" si="7"/>
        <v>0</v>
      </c>
      <c r="F27" s="15">
        <f t="shared" si="7"/>
        <v>0</v>
      </c>
      <c r="G27" s="15">
        <f t="shared" si="7"/>
        <v>0</v>
      </c>
      <c r="H27" s="15">
        <f t="shared" si="7"/>
        <v>0</v>
      </c>
      <c r="I27" s="15">
        <f t="shared" si="7"/>
        <v>0</v>
      </c>
      <c r="J27" s="78"/>
      <c r="K27" s="78"/>
      <c r="L27" s="90"/>
      <c r="M27" s="1"/>
      <c r="N27" s="1"/>
      <c r="O27" s="1"/>
      <c r="P27" s="12"/>
    </row>
    <row r="28" spans="1:16" ht="42" customHeight="1">
      <c r="A28" s="155"/>
      <c r="B28" s="156"/>
      <c r="C28" s="75">
        <f>I23+1</f>
        <v>45320</v>
      </c>
      <c r="D28" s="75">
        <f>C28+1</f>
        <v>45321</v>
      </c>
      <c r="E28" s="75">
        <f t="shared" ref="E28:I28" si="8">D28+1</f>
        <v>45322</v>
      </c>
      <c r="F28" s="75">
        <f t="shared" si="8"/>
        <v>45323</v>
      </c>
      <c r="G28" s="75">
        <f t="shared" si="8"/>
        <v>45324</v>
      </c>
      <c r="H28" s="76">
        <f t="shared" si="8"/>
        <v>45325</v>
      </c>
      <c r="I28" s="77">
        <f t="shared" si="8"/>
        <v>45326</v>
      </c>
      <c r="J28" s="146"/>
      <c r="K28" s="146"/>
      <c r="L28" s="146"/>
      <c r="M28" s="157"/>
      <c r="N28" s="149"/>
      <c r="O28" s="150"/>
      <c r="P28" s="12"/>
    </row>
    <row r="29" spans="1:16" ht="42" customHeight="1">
      <c r="A29" s="147" t="s">
        <v>59</v>
      </c>
      <c r="B29" s="148"/>
      <c r="C29" s="100"/>
      <c r="D29" s="100"/>
      <c r="E29" s="100"/>
      <c r="F29" s="100"/>
      <c r="G29" s="100"/>
      <c r="H29" s="100"/>
      <c r="I29" s="100"/>
      <c r="J29" s="79"/>
      <c r="K29" s="83"/>
      <c r="L29" s="96"/>
      <c r="M29" s="130"/>
      <c r="N29" s="131"/>
      <c r="O29" s="131"/>
      <c r="P29" s="12"/>
    </row>
    <row r="30" spans="1:16" ht="42" customHeight="1">
      <c r="A30" s="13" t="s">
        <v>51</v>
      </c>
      <c r="B30" s="14" t="s">
        <v>31</v>
      </c>
      <c r="C30" s="101"/>
      <c r="D30" s="101"/>
      <c r="E30" s="101"/>
      <c r="F30" s="101"/>
      <c r="G30" s="101"/>
      <c r="H30" s="101"/>
      <c r="I30" s="102"/>
      <c r="J30" s="82">
        <f>SUM(C30:I31)</f>
        <v>0</v>
      </c>
      <c r="K30" s="84" t="str">
        <f>IF(J30&lt;100,"100回未満",IF(J30&gt;99,"100回以上"))</f>
        <v>100回未満</v>
      </c>
      <c r="L30" s="99" t="str">
        <f>IF(COUNTIF(C29:I29,"〇")&gt;0,"実施","―")</f>
        <v>―</v>
      </c>
      <c r="M30" s="130"/>
      <c r="N30" s="131"/>
      <c r="O30" s="131"/>
      <c r="P30" t="str">
        <f>IF(J30&lt;100,IF(OR(K30="100回以上"),"エラー。接種回数と回数区分が一致しません",""),IF(J30&gt;99,IF(OR(K30="100回未満"),"エラー。接種回数と回数区分が一致しません","")))</f>
        <v/>
      </c>
    </row>
    <row r="31" spans="1:16" ht="42" customHeight="1">
      <c r="A31" s="13" t="s">
        <v>51</v>
      </c>
      <c r="B31" s="14" t="s">
        <v>30</v>
      </c>
      <c r="C31" s="101"/>
      <c r="D31" s="101"/>
      <c r="E31" s="101"/>
      <c r="F31" s="101"/>
      <c r="G31" s="101"/>
      <c r="H31" s="101"/>
      <c r="I31" s="102"/>
      <c r="J31" s="81"/>
      <c r="K31" s="85"/>
      <c r="L31" s="97"/>
      <c r="M31" s="130"/>
      <c r="N31" s="131"/>
      <c r="O31" s="131"/>
      <c r="P31" s="12"/>
    </row>
    <row r="32" spans="1:16" ht="42" hidden="1" customHeight="1">
      <c r="A32" s="13"/>
      <c r="B32" s="14"/>
      <c r="C32" s="15">
        <f t="shared" ref="C32:I32" si="9">C30+C31</f>
        <v>0</v>
      </c>
      <c r="D32" s="15">
        <f t="shared" si="9"/>
        <v>0</v>
      </c>
      <c r="E32" s="15">
        <f t="shared" si="9"/>
        <v>0</v>
      </c>
      <c r="F32" s="15">
        <f t="shared" si="9"/>
        <v>0</v>
      </c>
      <c r="G32" s="15">
        <f t="shared" si="9"/>
        <v>0</v>
      </c>
      <c r="H32" s="15">
        <f t="shared" si="9"/>
        <v>0</v>
      </c>
      <c r="I32" s="15">
        <f t="shared" si="9"/>
        <v>0</v>
      </c>
      <c r="J32" s="78"/>
      <c r="K32" s="78"/>
      <c r="L32" s="91"/>
      <c r="M32" s="1"/>
      <c r="N32" s="1"/>
      <c r="O32" s="1"/>
      <c r="P32" s="12"/>
    </row>
    <row r="33" spans="1:16" ht="42" customHeight="1">
      <c r="A33" s="155"/>
      <c r="B33" s="156"/>
      <c r="C33" s="75">
        <f>I28+1</f>
        <v>45327</v>
      </c>
      <c r="D33" s="75">
        <f>C33+1</f>
        <v>45328</v>
      </c>
      <c r="E33" s="75">
        <f t="shared" ref="E33:I33" si="10">D33+1</f>
        <v>45329</v>
      </c>
      <c r="F33" s="75">
        <f t="shared" si="10"/>
        <v>45330</v>
      </c>
      <c r="G33" s="75">
        <f t="shared" si="10"/>
        <v>45331</v>
      </c>
      <c r="H33" s="76">
        <f t="shared" si="10"/>
        <v>45332</v>
      </c>
      <c r="I33" s="77">
        <f t="shared" si="10"/>
        <v>45333</v>
      </c>
      <c r="J33" s="146"/>
      <c r="K33" s="146"/>
      <c r="L33" s="146"/>
      <c r="M33" s="163"/>
      <c r="N33" s="153"/>
      <c r="O33" s="154"/>
      <c r="P33" s="12"/>
    </row>
    <row r="34" spans="1:16" ht="42" customHeight="1">
      <c r="A34" s="147" t="s">
        <v>59</v>
      </c>
      <c r="B34" s="148"/>
      <c r="C34" s="100"/>
      <c r="D34" s="100"/>
      <c r="E34" s="100"/>
      <c r="F34" s="100"/>
      <c r="G34" s="100"/>
      <c r="H34" s="100"/>
      <c r="I34" s="100"/>
      <c r="J34" s="79"/>
      <c r="K34" s="83"/>
      <c r="L34" s="96"/>
      <c r="M34" s="130"/>
      <c r="N34" s="131"/>
      <c r="O34" s="131"/>
      <c r="P34" s="12"/>
    </row>
    <row r="35" spans="1:16" ht="42" customHeight="1">
      <c r="A35" s="13" t="s">
        <v>51</v>
      </c>
      <c r="B35" s="14" t="s">
        <v>31</v>
      </c>
      <c r="C35" s="101"/>
      <c r="D35" s="101"/>
      <c r="E35" s="101"/>
      <c r="F35" s="101"/>
      <c r="G35" s="101"/>
      <c r="H35" s="101"/>
      <c r="I35" s="102"/>
      <c r="J35" s="82">
        <f>SUM(C35:I36)</f>
        <v>0</v>
      </c>
      <c r="K35" s="84" t="str">
        <f>IF(J35&lt;100,"100回未満",IF(J35&gt;99,"100回以上"))</f>
        <v>100回未満</v>
      </c>
      <c r="L35" s="99" t="str">
        <f>IF(COUNTIF(C34:I34,"〇")&gt;0,"実施","―")</f>
        <v>―</v>
      </c>
      <c r="M35" s="130"/>
      <c r="N35" s="131"/>
      <c r="O35" s="131"/>
      <c r="P35" t="str">
        <f>IF(J35&lt;100,IF(OR(K35="100回以上"),"エラー。接種回数と回数区分が一致しません",""),IF(J35&gt;99,IF(OR(K35="100回未満"),"エラー。接種回数と回数区分が一致しません","")))</f>
        <v/>
      </c>
    </row>
    <row r="36" spans="1:16" ht="42" customHeight="1">
      <c r="A36" s="13" t="s">
        <v>51</v>
      </c>
      <c r="B36" s="14" t="s">
        <v>30</v>
      </c>
      <c r="C36" s="101"/>
      <c r="D36" s="101"/>
      <c r="E36" s="101"/>
      <c r="F36" s="101"/>
      <c r="G36" s="101"/>
      <c r="H36" s="101"/>
      <c r="I36" s="102"/>
      <c r="J36" s="81"/>
      <c r="K36" s="85"/>
      <c r="L36" s="97"/>
      <c r="M36" s="130"/>
      <c r="N36" s="131"/>
      <c r="O36" s="131"/>
      <c r="P36" s="12"/>
    </row>
    <row r="37" spans="1:16" ht="42" hidden="1" customHeight="1">
      <c r="A37" s="13"/>
      <c r="B37" s="14"/>
      <c r="C37" s="15">
        <f t="shared" ref="C37:I37" si="11">C35+C36</f>
        <v>0</v>
      </c>
      <c r="D37" s="15">
        <f t="shared" si="11"/>
        <v>0</v>
      </c>
      <c r="E37" s="15">
        <f t="shared" si="11"/>
        <v>0</v>
      </c>
      <c r="F37" s="15">
        <f t="shared" si="11"/>
        <v>0</v>
      </c>
      <c r="G37" s="15">
        <f t="shared" si="11"/>
        <v>0</v>
      </c>
      <c r="H37" s="15">
        <f t="shared" si="11"/>
        <v>0</v>
      </c>
      <c r="I37" s="15">
        <f t="shared" si="11"/>
        <v>0</v>
      </c>
      <c r="J37" s="78"/>
      <c r="K37" s="78"/>
      <c r="L37" s="89"/>
      <c r="M37" s="1"/>
      <c r="N37" s="1"/>
      <c r="O37" s="1"/>
      <c r="P37" s="12"/>
    </row>
    <row r="38" spans="1:16" ht="42" customHeight="1">
      <c r="A38" s="151"/>
      <c r="B38" s="152"/>
      <c r="C38" s="77">
        <f>I33+1</f>
        <v>45334</v>
      </c>
      <c r="D38" s="75">
        <f>C38+1</f>
        <v>45335</v>
      </c>
      <c r="E38" s="75">
        <f t="shared" ref="E38:I38" si="12">D38+1</f>
        <v>45336</v>
      </c>
      <c r="F38" s="75">
        <f t="shared" si="12"/>
        <v>45337</v>
      </c>
      <c r="G38" s="75">
        <f t="shared" si="12"/>
        <v>45338</v>
      </c>
      <c r="H38" s="76">
        <f t="shared" si="12"/>
        <v>45339</v>
      </c>
      <c r="I38" s="77">
        <f t="shared" si="12"/>
        <v>45340</v>
      </c>
      <c r="J38" s="158"/>
      <c r="K38" s="158"/>
      <c r="L38" s="158"/>
      <c r="M38" s="131"/>
      <c r="N38" s="131"/>
      <c r="O38" s="131"/>
      <c r="P38" s="12"/>
    </row>
    <row r="39" spans="1:16" ht="42" customHeight="1">
      <c r="A39" s="147" t="s">
        <v>59</v>
      </c>
      <c r="B39" s="148"/>
      <c r="C39" s="100"/>
      <c r="D39" s="100"/>
      <c r="E39" s="100"/>
      <c r="F39" s="100"/>
      <c r="G39" s="100"/>
      <c r="H39" s="100"/>
      <c r="I39" s="100"/>
      <c r="J39" s="79"/>
      <c r="K39" s="83"/>
      <c r="L39" s="96"/>
      <c r="M39" s="153"/>
      <c r="N39" s="153"/>
      <c r="O39" s="154"/>
      <c r="P39" s="12"/>
    </row>
    <row r="40" spans="1:16" ht="42" customHeight="1">
      <c r="A40" s="13" t="s">
        <v>51</v>
      </c>
      <c r="B40" s="14" t="s">
        <v>31</v>
      </c>
      <c r="C40" s="101"/>
      <c r="D40" s="101"/>
      <c r="E40" s="101"/>
      <c r="F40" s="101"/>
      <c r="G40" s="101"/>
      <c r="H40" s="101"/>
      <c r="I40" s="102"/>
      <c r="J40" s="82">
        <f>SUM(C40:I41)</f>
        <v>0</v>
      </c>
      <c r="K40" s="84" t="str">
        <f>IF(J40&lt;100,"100回未満",IF(J40&gt;99,"100回以上"))</f>
        <v>100回未満</v>
      </c>
      <c r="L40" s="99" t="str">
        <f>IF(COUNTIF(C39:I39,"〇")&gt;0,"実施","―")</f>
        <v>―</v>
      </c>
      <c r="M40" s="130"/>
      <c r="N40" s="131"/>
      <c r="O40" s="131"/>
      <c r="P40" t="str">
        <f>IF(J40&lt;100,IF(OR(K40="100回以上"),"エラー。接種回数と回数区分が一致しません",""),IF(J40&gt;99,IF(OR(K40="100回未満"),"エラー。接種回数と回数区分が一致しません","")))</f>
        <v/>
      </c>
    </row>
    <row r="41" spans="1:16" ht="42" customHeight="1">
      <c r="A41" s="13" t="s">
        <v>51</v>
      </c>
      <c r="B41" s="14" t="s">
        <v>30</v>
      </c>
      <c r="C41" s="101"/>
      <c r="D41" s="101"/>
      <c r="E41" s="101"/>
      <c r="F41" s="101"/>
      <c r="G41" s="101"/>
      <c r="H41" s="101"/>
      <c r="I41" s="102"/>
      <c r="J41" s="81"/>
      <c r="K41" s="85"/>
      <c r="L41" s="97"/>
      <c r="M41" s="130"/>
      <c r="N41" s="131"/>
      <c r="O41" s="131"/>
      <c r="P41" s="12"/>
    </row>
    <row r="42" spans="1:16" ht="42" hidden="1" customHeight="1">
      <c r="A42" s="13"/>
      <c r="B42" s="14"/>
      <c r="C42" s="15"/>
      <c r="D42" s="15"/>
      <c r="E42" s="15"/>
      <c r="F42" s="15"/>
      <c r="G42" s="15"/>
      <c r="H42" s="15"/>
      <c r="I42" s="15"/>
      <c r="J42" s="78"/>
      <c r="K42" s="78"/>
      <c r="L42" s="92"/>
      <c r="M42" s="1"/>
      <c r="N42" s="1"/>
      <c r="O42" s="1"/>
      <c r="P42" s="12"/>
    </row>
    <row r="43" spans="1:16" ht="42" customHeight="1">
      <c r="A43" s="155"/>
      <c r="B43" s="156"/>
      <c r="C43" s="75">
        <f>I38+1</f>
        <v>45341</v>
      </c>
      <c r="D43" s="75">
        <f>C43+1</f>
        <v>45342</v>
      </c>
      <c r="E43" s="75">
        <f t="shared" ref="E43:I43" si="13">D43+1</f>
        <v>45343</v>
      </c>
      <c r="F43" s="75">
        <f t="shared" si="13"/>
        <v>45344</v>
      </c>
      <c r="G43" s="77">
        <f t="shared" si="13"/>
        <v>45345</v>
      </c>
      <c r="H43" s="76">
        <f t="shared" si="13"/>
        <v>45346</v>
      </c>
      <c r="I43" s="77">
        <f t="shared" si="13"/>
        <v>45347</v>
      </c>
      <c r="J43" s="146"/>
      <c r="K43" s="146"/>
      <c r="L43" s="146"/>
      <c r="M43" s="163"/>
      <c r="N43" s="153"/>
      <c r="O43" s="154"/>
      <c r="P43" s="12"/>
    </row>
    <row r="44" spans="1:16" ht="42" customHeight="1">
      <c r="A44" s="147" t="s">
        <v>59</v>
      </c>
      <c r="B44" s="148"/>
      <c r="C44" s="100"/>
      <c r="D44" s="100"/>
      <c r="E44" s="100"/>
      <c r="F44" s="100"/>
      <c r="G44" s="100"/>
      <c r="H44" s="100"/>
      <c r="I44" s="100" t="s">
        <v>69</v>
      </c>
      <c r="J44" s="79"/>
      <c r="K44" s="83"/>
      <c r="L44" s="94"/>
      <c r="M44" s="130"/>
      <c r="N44" s="131"/>
      <c r="O44" s="131"/>
      <c r="P44" s="12"/>
    </row>
    <row r="45" spans="1:16" ht="42" customHeight="1">
      <c r="A45" s="13" t="s">
        <v>51</v>
      </c>
      <c r="B45" s="14" t="s">
        <v>31</v>
      </c>
      <c r="C45" s="101"/>
      <c r="D45" s="101"/>
      <c r="E45" s="101"/>
      <c r="F45" s="101"/>
      <c r="G45" s="101"/>
      <c r="H45" s="101"/>
      <c r="I45" s="102"/>
      <c r="J45" s="82">
        <f>SUM(C45:I46)</f>
        <v>0</v>
      </c>
      <c r="K45" s="84" t="str">
        <f>IF(J45&lt;100,"100回未満",IF(J45&gt;99,"100回以上"))</f>
        <v>100回未満</v>
      </c>
      <c r="L45" s="99" t="str">
        <f>IF(COUNTIF(C44:I44,"〇")&gt;0,"実施","―")</f>
        <v>―</v>
      </c>
      <c r="M45" s="130"/>
      <c r="N45" s="131"/>
      <c r="O45" s="131"/>
      <c r="P45" t="str">
        <f>IF(J45&lt;100,IF(OR(K45="100回以上"),"エラー。接種回数と回数区分が一致しません",""),IF(J45&gt;99,IF(OR(K45="100回未満"),"エラー。接種回数と回数区分が一致しません","")))</f>
        <v/>
      </c>
    </row>
    <row r="46" spans="1:16" ht="42" customHeight="1">
      <c r="A46" s="13" t="s">
        <v>51</v>
      </c>
      <c r="B46" s="14" t="s">
        <v>30</v>
      </c>
      <c r="C46" s="101"/>
      <c r="D46" s="101"/>
      <c r="E46" s="101"/>
      <c r="F46" s="101"/>
      <c r="G46" s="101"/>
      <c r="H46" s="101"/>
      <c r="I46" s="102"/>
      <c r="J46" s="81"/>
      <c r="K46" s="85"/>
      <c r="L46" s="95"/>
      <c r="M46" s="130"/>
      <c r="N46" s="131"/>
      <c r="O46" s="131"/>
      <c r="P46" s="12"/>
    </row>
    <row r="47" spans="1:16" ht="42" hidden="1" customHeight="1">
      <c r="A47" s="13"/>
      <c r="B47" s="14"/>
      <c r="C47" s="15"/>
      <c r="D47" s="15"/>
      <c r="E47" s="15"/>
      <c r="F47" s="15"/>
      <c r="G47" s="15"/>
      <c r="H47" s="15"/>
      <c r="I47" s="15"/>
      <c r="J47" s="78"/>
      <c r="K47" s="78"/>
      <c r="L47" s="93"/>
      <c r="M47" s="1"/>
      <c r="N47" s="1"/>
      <c r="O47" s="1"/>
      <c r="P47" s="12"/>
    </row>
    <row r="48" spans="1:16" ht="42" customHeight="1">
      <c r="A48" s="155"/>
      <c r="B48" s="156"/>
      <c r="C48" s="75">
        <f>I43+1</f>
        <v>45348</v>
      </c>
      <c r="D48" s="75">
        <f>C48+1</f>
        <v>45349</v>
      </c>
      <c r="E48" s="75">
        <f t="shared" ref="E48:F48" si="14">D48+1</f>
        <v>45350</v>
      </c>
      <c r="F48" s="75">
        <f t="shared" si="14"/>
        <v>45351</v>
      </c>
      <c r="G48" s="75">
        <f t="shared" ref="G48" si="15">F48+1</f>
        <v>45352</v>
      </c>
      <c r="H48" s="76">
        <f t="shared" ref="H48" si="16">G48+1</f>
        <v>45353</v>
      </c>
      <c r="I48" s="77">
        <f t="shared" ref="I48" si="17">H48+1</f>
        <v>45354</v>
      </c>
      <c r="J48" s="146"/>
      <c r="K48" s="146"/>
      <c r="L48" s="146"/>
      <c r="M48" s="157"/>
      <c r="N48" s="149"/>
      <c r="O48" s="150"/>
      <c r="P48" s="12"/>
    </row>
    <row r="49" spans="1:16" ht="42" customHeight="1">
      <c r="A49" s="147" t="s">
        <v>59</v>
      </c>
      <c r="B49" s="148"/>
      <c r="C49" s="100"/>
      <c r="D49" s="100"/>
      <c r="E49" s="100"/>
      <c r="F49" s="100" t="s">
        <v>69</v>
      </c>
      <c r="G49" s="100" t="s">
        <v>69</v>
      </c>
      <c r="H49" s="100" t="s">
        <v>69</v>
      </c>
      <c r="I49" s="100" t="s">
        <v>69</v>
      </c>
      <c r="J49" s="79"/>
      <c r="K49" s="83"/>
      <c r="L49" s="87"/>
      <c r="M49" s="130"/>
      <c r="N49" s="131"/>
      <c r="O49" s="131"/>
      <c r="P49" s="12"/>
    </row>
    <row r="50" spans="1:16" ht="42" customHeight="1">
      <c r="A50" s="13" t="s">
        <v>51</v>
      </c>
      <c r="B50" s="14" t="s">
        <v>31</v>
      </c>
      <c r="C50" s="101"/>
      <c r="D50" s="101"/>
      <c r="E50" s="101"/>
      <c r="F50" s="101"/>
      <c r="G50" s="101"/>
      <c r="H50" s="101"/>
      <c r="I50" s="101"/>
      <c r="J50" s="82">
        <f>SUM(C50:I51)</f>
        <v>0</v>
      </c>
      <c r="K50" s="84" t="str">
        <f>IF(J50&lt;100,"100回未満",IF(J50&gt;99,"100回以上"))</f>
        <v>100回未満</v>
      </c>
      <c r="L50" s="99" t="str">
        <f>IF(COUNTIF(C49:I49,"〇")&gt;0,"実施","―")</f>
        <v>―</v>
      </c>
      <c r="M50" s="130"/>
      <c r="N50" s="131"/>
      <c r="O50" s="131"/>
      <c r="P50" t="str">
        <f>IF(J50&lt;100,IF(OR(K50="100回以上"),"エラー。接種回数と回数区分が一致しません",""),IF(J50&gt;99,IF(OR(K50="100回未満"),"エラー。接種回数と回数区分が一致しません","")))</f>
        <v/>
      </c>
    </row>
    <row r="51" spans="1:16" ht="42" customHeight="1">
      <c r="A51" s="13" t="s">
        <v>51</v>
      </c>
      <c r="B51" s="14" t="s">
        <v>30</v>
      </c>
      <c r="C51" s="101"/>
      <c r="D51" s="101"/>
      <c r="E51" s="101"/>
      <c r="F51" s="101"/>
      <c r="G51" s="101"/>
      <c r="H51" s="101"/>
      <c r="I51" s="101"/>
      <c r="J51" s="81"/>
      <c r="K51" s="85"/>
      <c r="L51" s="88"/>
      <c r="M51" s="130"/>
      <c r="N51" s="131"/>
      <c r="O51" s="131"/>
      <c r="P51" s="12"/>
    </row>
    <row r="52" spans="1:16" ht="27.75" hidden="1" customHeight="1">
      <c r="A52" s="13"/>
      <c r="B52" s="14"/>
      <c r="C52" s="16">
        <f t="shared" ref="C52:I52" si="18">C50+C51</f>
        <v>0</v>
      </c>
      <c r="D52" s="16">
        <f t="shared" si="18"/>
        <v>0</v>
      </c>
      <c r="E52" s="16">
        <f t="shared" si="18"/>
        <v>0</v>
      </c>
      <c r="F52" s="16">
        <f t="shared" si="18"/>
        <v>0</v>
      </c>
      <c r="G52" s="16">
        <f t="shared" si="18"/>
        <v>0</v>
      </c>
      <c r="H52" s="16">
        <f t="shared" si="18"/>
        <v>0</v>
      </c>
      <c r="I52" s="16">
        <f t="shared" si="18"/>
        <v>0</v>
      </c>
      <c r="J52" s="66"/>
      <c r="K52" s="66"/>
      <c r="M52" s="1"/>
      <c r="N52" s="1"/>
      <c r="O52" s="1"/>
      <c r="P52" s="12"/>
    </row>
    <row r="53" spans="1:16" ht="66.75" customHeight="1">
      <c r="A53" s="17"/>
      <c r="B53" s="18"/>
      <c r="C53" s="18"/>
      <c r="D53" s="18"/>
      <c r="E53" s="18"/>
      <c r="F53" s="18"/>
      <c r="G53" s="18"/>
      <c r="H53" s="18"/>
      <c r="I53" s="18"/>
      <c r="J53" s="18"/>
      <c r="K53" s="18"/>
      <c r="M53" s="18"/>
      <c r="N53" s="2"/>
      <c r="O53" s="2"/>
      <c r="P53" s="12"/>
    </row>
    <row r="54" spans="1:16" ht="63.75" customHeight="1">
      <c r="A54" s="9"/>
      <c r="B54" s="9"/>
      <c r="C54" s="9"/>
      <c r="E54" s="161" t="s">
        <v>52</v>
      </c>
      <c r="F54" s="161"/>
      <c r="G54" s="161"/>
      <c r="H54" s="161"/>
      <c r="I54" s="161"/>
      <c r="J54" s="55">
        <f>SUM(J10,J15,J20,J25,J30,J35,J40,J45,J50)</f>
        <v>0</v>
      </c>
      <c r="K54" s="9"/>
      <c r="L54" s="60"/>
      <c r="M54" s="9"/>
      <c r="N54" s="9"/>
      <c r="O54" s="12"/>
    </row>
    <row r="55" spans="1:16" ht="103.5" customHeight="1">
      <c r="A55" s="9"/>
      <c r="B55" s="9"/>
      <c r="C55" s="9"/>
      <c r="K55" s="9"/>
      <c r="L55" s="60"/>
      <c r="M55" s="9"/>
      <c r="N55" s="9"/>
      <c r="O55" s="12"/>
    </row>
    <row r="56" spans="1:16" ht="44.25" customHeight="1">
      <c r="A56" s="9"/>
      <c r="B56" s="9"/>
      <c r="C56" s="9"/>
      <c r="G56" s="19"/>
      <c r="H56" s="19"/>
      <c r="I56" s="19"/>
      <c r="J56" s="20"/>
      <c r="K56" s="9"/>
      <c r="L56" s="60"/>
      <c r="M56" s="9"/>
      <c r="N56" s="9"/>
      <c r="O56" s="6" t="s">
        <v>29</v>
      </c>
    </row>
    <row r="57" spans="1:16" ht="56.25" customHeight="1">
      <c r="A57" s="9"/>
      <c r="B57" s="9"/>
      <c r="C57" s="9"/>
      <c r="G57" s="19"/>
      <c r="H57" s="19"/>
      <c r="I57" s="19"/>
      <c r="J57" s="20"/>
      <c r="K57" s="9"/>
      <c r="L57" s="9"/>
      <c r="M57" s="9"/>
      <c r="N57" s="9"/>
      <c r="O57" s="8"/>
    </row>
    <row r="58" spans="1:16" ht="32.25" customHeight="1">
      <c r="A58" s="3" t="s">
        <v>28</v>
      </c>
      <c r="B58" s="3"/>
      <c r="C58" s="4"/>
      <c r="D58" s="4"/>
      <c r="E58" s="4"/>
      <c r="F58" s="4"/>
      <c r="G58" s="4"/>
      <c r="H58" s="4"/>
      <c r="I58" s="4"/>
      <c r="J58" s="4"/>
      <c r="K58" s="4"/>
      <c r="L58" s="9"/>
      <c r="M58" s="4"/>
      <c r="O58" s="4"/>
    </row>
    <row r="59" spans="1:16" ht="48" customHeight="1" thickBot="1">
      <c r="A59" s="3"/>
      <c r="B59" s="3"/>
      <c r="C59" s="4"/>
      <c r="D59" s="4"/>
      <c r="E59" s="4"/>
      <c r="F59" s="4"/>
      <c r="G59" s="4"/>
      <c r="H59" s="4"/>
      <c r="I59" s="4"/>
      <c r="J59" s="4"/>
      <c r="K59" s="4"/>
      <c r="L59" s="4"/>
      <c r="M59" s="4"/>
      <c r="O59" s="4"/>
    </row>
    <row r="60" spans="1:16" ht="42" customHeight="1" thickBot="1">
      <c r="A60" s="21" t="s">
        <v>58</v>
      </c>
      <c r="B60" s="3"/>
      <c r="C60" s="4"/>
      <c r="D60" s="4"/>
      <c r="E60" s="4"/>
      <c r="F60" s="4"/>
      <c r="G60" s="4"/>
      <c r="H60" s="4"/>
      <c r="I60" s="4"/>
      <c r="J60" s="4"/>
      <c r="K60" s="4"/>
      <c r="L60" s="4"/>
      <c r="M60" s="4"/>
      <c r="O60" s="4"/>
      <c r="P60" s="103" t="s">
        <v>69</v>
      </c>
    </row>
    <row r="61" spans="1:16" ht="46.5" customHeight="1" thickBot="1">
      <c r="A61" s="3"/>
      <c r="B61" s="3"/>
      <c r="C61" s="4"/>
      <c r="D61" s="4"/>
      <c r="E61" s="4"/>
      <c r="F61" s="4"/>
      <c r="G61" s="4"/>
      <c r="H61" s="4"/>
      <c r="I61" s="4"/>
      <c r="J61" s="4"/>
      <c r="K61" s="4"/>
      <c r="L61" s="60"/>
      <c r="M61" s="4"/>
      <c r="O61" s="4"/>
      <c r="P61" s="22"/>
    </row>
    <row r="62" spans="1:16" ht="42" customHeight="1" thickBot="1">
      <c r="A62" s="3" t="s">
        <v>53</v>
      </c>
      <c r="B62" s="3"/>
      <c r="C62" s="4"/>
      <c r="D62" s="4"/>
      <c r="F62" s="3"/>
      <c r="L62" s="60"/>
      <c r="O62" s="23" t="s">
        <v>26</v>
      </c>
      <c r="P62" s="103" t="s">
        <v>69</v>
      </c>
    </row>
    <row r="63" spans="1:16" ht="46.5" customHeight="1" thickBot="1">
      <c r="A63" s="3"/>
      <c r="B63" s="3"/>
      <c r="C63" s="4"/>
      <c r="D63" s="4"/>
      <c r="F63" s="3"/>
      <c r="H63" s="4"/>
      <c r="I63" s="4"/>
      <c r="J63" s="4"/>
      <c r="K63" s="4"/>
      <c r="L63" s="60"/>
      <c r="O63" s="4"/>
      <c r="P63" s="24" t="s">
        <v>27</v>
      </c>
    </row>
    <row r="64" spans="1:16" ht="42" customHeight="1" thickBot="1">
      <c r="A64" s="3" t="s">
        <v>24</v>
      </c>
      <c r="B64" s="103"/>
      <c r="C64" s="22"/>
      <c r="D64" s="4"/>
      <c r="E64" s="4"/>
      <c r="F64" s="4"/>
      <c r="G64" s="4"/>
      <c r="H64" s="4"/>
      <c r="I64" s="4"/>
      <c r="J64" s="4"/>
      <c r="K64" s="4"/>
      <c r="L64" s="60"/>
      <c r="O64" s="4"/>
    </row>
    <row r="65" spans="1:17" ht="46.5" customHeight="1" thickBot="1">
      <c r="A65" s="3"/>
      <c r="B65" s="3"/>
      <c r="C65" s="22"/>
      <c r="D65" s="4"/>
      <c r="E65" s="4"/>
      <c r="F65" s="4"/>
      <c r="G65" s="4"/>
      <c r="H65" s="4"/>
      <c r="I65" s="4"/>
      <c r="J65" s="4"/>
      <c r="K65" s="4"/>
      <c r="L65" s="4"/>
      <c r="O65" s="4"/>
    </row>
    <row r="66" spans="1:17" ht="42" customHeight="1" thickBot="1">
      <c r="A66" s="3" t="s">
        <v>55</v>
      </c>
      <c r="B66" s="3"/>
      <c r="C66" s="4"/>
      <c r="D66" s="4"/>
      <c r="E66" s="4"/>
      <c r="F66" s="4"/>
      <c r="G66" s="4"/>
      <c r="L66" s="61"/>
      <c r="O66" s="23" t="s">
        <v>26</v>
      </c>
      <c r="P66" s="103" t="s">
        <v>69</v>
      </c>
    </row>
    <row r="67" spans="1:17" ht="46.5" customHeight="1" thickBot="1">
      <c r="A67" s="3"/>
      <c r="B67" s="3"/>
      <c r="C67" s="4"/>
      <c r="D67" s="4"/>
      <c r="F67" s="3"/>
      <c r="H67" s="3"/>
      <c r="I67" s="4"/>
      <c r="J67" s="4"/>
      <c r="K67" s="4"/>
      <c r="L67" s="61"/>
      <c r="M67" s="4"/>
      <c r="O67" s="4"/>
      <c r="P67" s="24" t="s">
        <v>25</v>
      </c>
    </row>
    <row r="68" spans="1:17" ht="42" customHeight="1" thickBot="1">
      <c r="A68" s="3" t="s">
        <v>24</v>
      </c>
      <c r="B68" s="103" t="s">
        <v>69</v>
      </c>
      <c r="C68" s="22"/>
      <c r="D68" s="4"/>
      <c r="E68" s="4"/>
      <c r="F68" s="4"/>
      <c r="G68" s="4"/>
      <c r="H68" s="4"/>
      <c r="I68" s="4"/>
      <c r="J68" s="4"/>
      <c r="K68" s="4"/>
      <c r="L68" s="61"/>
      <c r="M68" s="4"/>
      <c r="O68" s="4"/>
    </row>
    <row r="69" spans="1:17" ht="46.5" customHeight="1" thickBot="1">
      <c r="A69" s="3"/>
      <c r="B69" s="3"/>
      <c r="C69" s="22"/>
      <c r="D69" s="4"/>
      <c r="E69" s="4"/>
      <c r="F69" s="4"/>
      <c r="G69" s="4"/>
      <c r="H69" s="4"/>
      <c r="I69" s="4"/>
      <c r="J69" s="4"/>
      <c r="K69" s="4"/>
      <c r="L69" s="60"/>
      <c r="M69" s="4"/>
      <c r="O69" s="4"/>
    </row>
    <row r="70" spans="1:17" ht="42" customHeight="1" thickBot="1">
      <c r="A70" s="169" t="s">
        <v>56</v>
      </c>
      <c r="B70" s="170"/>
      <c r="C70" s="170"/>
      <c r="D70" s="170"/>
      <c r="E70" s="170"/>
      <c r="F70" s="170"/>
      <c r="G70" s="170"/>
      <c r="H70" s="170"/>
      <c r="I70" s="170"/>
      <c r="J70" s="170"/>
      <c r="K70" s="170"/>
      <c r="L70" s="170"/>
      <c r="M70" s="170"/>
      <c r="N70" s="170"/>
      <c r="O70" s="3" t="s">
        <v>23</v>
      </c>
      <c r="P70" s="103" t="s">
        <v>69</v>
      </c>
    </row>
    <row r="71" spans="1:17" ht="28.5" customHeight="1">
      <c r="A71" s="170"/>
      <c r="B71" s="170"/>
      <c r="C71" s="170"/>
      <c r="D71" s="170"/>
      <c r="E71" s="170"/>
      <c r="F71" s="170"/>
      <c r="G71" s="170"/>
      <c r="H71" s="170"/>
      <c r="I71" s="170"/>
      <c r="J71" s="170"/>
      <c r="K71" s="170"/>
      <c r="L71" s="170"/>
      <c r="M71" s="170"/>
      <c r="N71" s="170"/>
      <c r="O71" s="3"/>
      <c r="P71" s="25"/>
    </row>
    <row r="72" spans="1:17" ht="42" customHeight="1">
      <c r="A72" s="169" t="s">
        <v>57</v>
      </c>
      <c r="B72" s="169"/>
      <c r="C72" s="169"/>
      <c r="D72" s="169"/>
      <c r="E72" s="169"/>
      <c r="F72" s="169"/>
      <c r="G72" s="169"/>
      <c r="H72" s="169"/>
      <c r="I72" s="169"/>
      <c r="J72" s="169"/>
      <c r="K72" s="169"/>
      <c r="L72" s="169"/>
      <c r="M72" s="169"/>
      <c r="N72" s="169"/>
      <c r="O72" s="4"/>
    </row>
    <row r="73" spans="1:17" ht="42" customHeight="1">
      <c r="A73" s="169"/>
      <c r="B73" s="169"/>
      <c r="C73" s="169"/>
      <c r="D73" s="169"/>
      <c r="E73" s="169"/>
      <c r="F73" s="169"/>
      <c r="G73" s="169"/>
      <c r="H73" s="169"/>
      <c r="I73" s="169"/>
      <c r="J73" s="169"/>
      <c r="K73" s="169"/>
      <c r="L73" s="169"/>
      <c r="M73" s="169"/>
      <c r="N73" s="169"/>
      <c r="O73" s="4"/>
    </row>
    <row r="74" spans="1:17" ht="48.75" customHeight="1">
      <c r="A74" s="3"/>
      <c r="B74" s="3"/>
      <c r="C74" s="4"/>
      <c r="D74" s="4"/>
      <c r="E74" s="4"/>
      <c r="F74" s="4"/>
      <c r="G74" s="4"/>
      <c r="H74" s="4"/>
      <c r="I74" s="4"/>
      <c r="J74" s="4"/>
      <c r="K74" s="4"/>
      <c r="L74" s="56"/>
      <c r="M74" s="4"/>
      <c r="O74" s="4"/>
    </row>
    <row r="75" spans="1:17" ht="42" customHeight="1">
      <c r="A75" s="3" t="s">
        <v>46</v>
      </c>
      <c r="B75" s="3"/>
      <c r="C75" s="4"/>
      <c r="D75" s="4"/>
      <c r="E75" s="4"/>
      <c r="F75" s="4"/>
      <c r="G75" s="4"/>
      <c r="H75" s="4"/>
      <c r="I75" s="4"/>
      <c r="J75" s="4"/>
      <c r="K75" s="4"/>
      <c r="M75" s="4"/>
      <c r="O75" s="4"/>
      <c r="P75" s="22"/>
      <c r="Q75" s="22"/>
    </row>
    <row r="76" spans="1:17" ht="42" customHeight="1">
      <c r="A76" s="3" t="s">
        <v>47</v>
      </c>
      <c r="B76" s="3"/>
      <c r="C76" s="4"/>
      <c r="D76" s="4"/>
      <c r="E76" s="4"/>
      <c r="F76" s="4"/>
      <c r="G76" s="4"/>
      <c r="H76" s="4"/>
      <c r="I76" s="4"/>
      <c r="J76" s="4"/>
      <c r="K76" s="4"/>
      <c r="M76" s="4"/>
      <c r="O76" s="4"/>
      <c r="P76" s="22"/>
      <c r="Q76" s="22"/>
    </row>
    <row r="77" spans="1:17" ht="48.75" customHeight="1">
      <c r="A77" s="3"/>
      <c r="B77" s="3"/>
      <c r="C77" s="4"/>
      <c r="D77" s="4"/>
      <c r="E77" s="4"/>
      <c r="F77" s="4"/>
      <c r="G77" s="4"/>
      <c r="H77" s="4"/>
      <c r="I77" s="4"/>
      <c r="J77" s="4"/>
      <c r="K77" s="4"/>
      <c r="L77" s="4"/>
      <c r="M77" s="4"/>
      <c r="O77" s="4"/>
      <c r="P77" s="22"/>
      <c r="Q77" s="22"/>
    </row>
    <row r="78" spans="1:17" ht="42" customHeight="1">
      <c r="A78" s="58" t="s">
        <v>73</v>
      </c>
      <c r="B78" s="58"/>
      <c r="C78" s="58"/>
      <c r="D78" s="58"/>
      <c r="E78" s="58"/>
      <c r="F78" s="58"/>
      <c r="G78" s="58"/>
      <c r="H78" s="58"/>
      <c r="I78" s="58"/>
      <c r="J78" s="58"/>
      <c r="K78" s="58"/>
      <c r="L78" s="4"/>
      <c r="M78" s="58"/>
      <c r="N78" s="58"/>
      <c r="O78" s="58"/>
      <c r="P78" s="58"/>
      <c r="Q78" s="22"/>
    </row>
    <row r="79" spans="1:17" ht="42" customHeight="1">
      <c r="A79" s="3" t="s">
        <v>72</v>
      </c>
      <c r="B79" s="3"/>
      <c r="C79" s="3"/>
      <c r="D79" s="3"/>
      <c r="E79" s="3"/>
      <c r="F79" s="3"/>
      <c r="G79" s="3"/>
      <c r="H79" s="3"/>
      <c r="I79" s="3"/>
      <c r="J79" s="3"/>
      <c r="K79" s="3"/>
      <c r="L79" s="58"/>
      <c r="M79" s="3"/>
      <c r="N79" s="3"/>
      <c r="O79" s="3"/>
      <c r="P79" s="3"/>
      <c r="Q79" s="22"/>
    </row>
    <row r="80" spans="1:17" ht="42" customHeight="1">
      <c r="A80" s="3" t="s">
        <v>74</v>
      </c>
      <c r="B80" s="3"/>
      <c r="C80" s="3"/>
      <c r="D80" s="3"/>
      <c r="E80" s="3"/>
      <c r="F80" s="3"/>
      <c r="G80" s="3"/>
      <c r="H80" s="3"/>
      <c r="I80" s="3"/>
      <c r="J80" s="3"/>
      <c r="K80" s="3"/>
      <c r="L80" s="3"/>
      <c r="M80" s="3"/>
      <c r="N80" s="3"/>
      <c r="O80" s="3"/>
      <c r="P80" s="3"/>
      <c r="Q80" s="22"/>
    </row>
    <row r="81" spans="1:17" ht="42" customHeight="1">
      <c r="A81" s="3"/>
      <c r="B81" s="3"/>
      <c r="C81" s="3"/>
      <c r="D81" s="3"/>
      <c r="E81" s="3"/>
      <c r="F81" s="3"/>
      <c r="G81" s="3"/>
      <c r="H81" s="3"/>
      <c r="I81" s="3"/>
      <c r="J81" s="3"/>
      <c r="K81" s="3"/>
      <c r="L81" s="62"/>
      <c r="M81" s="3"/>
      <c r="N81" s="3"/>
      <c r="O81" s="3"/>
      <c r="P81" s="3"/>
      <c r="Q81" s="22"/>
    </row>
    <row r="82" spans="1:17" ht="48.75" customHeight="1">
      <c r="A82" s="3" t="s">
        <v>22</v>
      </c>
      <c r="B82" s="3"/>
      <c r="C82" s="4"/>
      <c r="D82" s="4"/>
      <c r="E82" s="4"/>
      <c r="F82" s="4"/>
      <c r="G82" s="4"/>
      <c r="H82" s="4"/>
      <c r="I82" s="4"/>
      <c r="J82" s="4"/>
      <c r="K82" s="4"/>
      <c r="L82" s="62"/>
      <c r="M82" s="4"/>
      <c r="O82" s="4"/>
      <c r="P82" s="22"/>
      <c r="Q82" s="22"/>
    </row>
    <row r="83" spans="1:17" ht="42" customHeight="1">
      <c r="A83" s="3" t="s">
        <v>21</v>
      </c>
      <c r="B83" s="3"/>
      <c r="C83" s="4"/>
      <c r="D83" s="4"/>
      <c r="E83" s="4"/>
      <c r="F83" s="4"/>
      <c r="G83" s="4"/>
      <c r="H83" s="4"/>
      <c r="I83" s="4"/>
      <c r="J83" s="4"/>
      <c r="K83" s="4"/>
      <c r="L83" s="63"/>
      <c r="M83" s="4"/>
      <c r="O83" s="4"/>
      <c r="P83" s="22"/>
      <c r="Q83" s="22"/>
    </row>
    <row r="84" spans="1:17" ht="42" customHeight="1">
      <c r="A84" s="26" t="s">
        <v>19</v>
      </c>
      <c r="B84" s="174"/>
      <c r="C84" s="175"/>
      <c r="D84" s="175"/>
      <c r="E84" s="175"/>
      <c r="F84" s="175"/>
      <c r="G84" s="175"/>
      <c r="H84" s="175"/>
      <c r="I84" s="175"/>
      <c r="J84" s="175"/>
      <c r="K84" s="175"/>
      <c r="L84" s="175"/>
      <c r="M84" s="175"/>
      <c r="N84" s="176"/>
      <c r="O84" s="4"/>
      <c r="P84" s="22"/>
      <c r="Q84" s="22"/>
    </row>
    <row r="85" spans="1:17" ht="57" customHeight="1">
      <c r="A85" s="27"/>
      <c r="B85" s="28"/>
      <c r="L85" s="67"/>
      <c r="O85" s="12"/>
    </row>
    <row r="86" spans="1:17" ht="42" customHeight="1">
      <c r="A86" s="3" t="s">
        <v>20</v>
      </c>
      <c r="B86" s="3"/>
      <c r="C86" s="4"/>
      <c r="D86" s="4"/>
      <c r="E86" s="4"/>
      <c r="F86" s="4"/>
      <c r="G86" s="4"/>
      <c r="H86" s="4"/>
      <c r="I86" s="4"/>
      <c r="J86" s="4"/>
      <c r="K86" s="4"/>
      <c r="L86" s="62"/>
      <c r="M86" s="4"/>
      <c r="O86" s="4"/>
      <c r="P86" s="22"/>
      <c r="Q86" s="22"/>
    </row>
    <row r="87" spans="1:17" ht="42" customHeight="1">
      <c r="A87" s="26" t="s">
        <v>19</v>
      </c>
      <c r="B87" s="174"/>
      <c r="C87" s="175"/>
      <c r="D87" s="175"/>
      <c r="E87" s="175"/>
      <c r="F87" s="175"/>
      <c r="G87" s="175"/>
      <c r="H87" s="175"/>
      <c r="I87" s="175"/>
      <c r="J87" s="175"/>
      <c r="K87" s="175"/>
      <c r="L87" s="175"/>
      <c r="M87" s="175"/>
      <c r="N87" s="176"/>
      <c r="O87" s="4"/>
      <c r="P87" s="22"/>
      <c r="Q87" s="22"/>
    </row>
    <row r="88" spans="1:17" ht="42" customHeight="1">
      <c r="A88" s="27"/>
      <c r="B88" s="28"/>
      <c r="L88" s="67"/>
      <c r="O88" s="12"/>
    </row>
    <row r="89" spans="1:17" ht="83.25" customHeight="1">
      <c r="A89" s="27"/>
      <c r="B89" s="27"/>
      <c r="C89" s="29" t="s">
        <v>18</v>
      </c>
      <c r="I89" s="29"/>
      <c r="J89" s="30"/>
      <c r="L89" s="64"/>
    </row>
    <row r="90" spans="1:17" ht="83.25" customHeight="1">
      <c r="A90" s="108" t="s">
        <v>44</v>
      </c>
      <c r="B90" s="108"/>
      <c r="C90" s="108"/>
      <c r="D90" s="164">
        <f>H4</f>
        <v>0</v>
      </c>
      <c r="E90" s="164"/>
      <c r="F90" s="164"/>
      <c r="G90" s="164"/>
      <c r="H90" s="164"/>
      <c r="I90" s="164"/>
      <c r="J90" s="164"/>
      <c r="K90" s="164"/>
      <c r="L90" s="164"/>
      <c r="M90" s="164"/>
      <c r="N90" s="31"/>
      <c r="O90" s="31"/>
    </row>
    <row r="91" spans="1:17" ht="83.25" customHeight="1">
      <c r="A91" s="108" t="s">
        <v>17</v>
      </c>
      <c r="B91" s="108"/>
      <c r="C91" s="108"/>
      <c r="D91" s="165"/>
      <c r="E91" s="165"/>
      <c r="F91" s="165"/>
      <c r="G91" s="165"/>
      <c r="H91" s="165"/>
      <c r="I91" s="165"/>
      <c r="J91" s="165"/>
      <c r="K91" s="165"/>
      <c r="L91" s="165"/>
      <c r="M91" s="165"/>
      <c r="N91" s="32"/>
    </row>
    <row r="92" spans="1:17" ht="83.25" customHeight="1">
      <c r="A92" s="33" t="s">
        <v>71</v>
      </c>
      <c r="B92" s="33"/>
      <c r="C92" s="33"/>
      <c r="D92" s="33"/>
      <c r="E92" s="33"/>
      <c r="F92" s="33"/>
      <c r="G92" s="33"/>
      <c r="H92" s="33"/>
      <c r="I92" s="33"/>
      <c r="J92" s="7"/>
      <c r="K92" s="7"/>
      <c r="L92" s="33"/>
      <c r="M92" s="33"/>
      <c r="O92" s="34"/>
    </row>
    <row r="93" spans="1:17" ht="46.5" customHeight="1">
      <c r="A93" s="33"/>
      <c r="B93" s="33"/>
      <c r="C93" s="33"/>
      <c r="D93" s="33"/>
      <c r="E93" s="33"/>
      <c r="F93" s="33"/>
      <c r="G93" s="33"/>
      <c r="H93" s="33"/>
      <c r="I93" s="33"/>
      <c r="J93" s="7"/>
      <c r="K93" s="33"/>
      <c r="L93" s="137" t="s">
        <v>87</v>
      </c>
      <c r="M93" s="137"/>
      <c r="N93" s="137"/>
    </row>
    <row r="94" spans="1:17" ht="83.25" customHeight="1">
      <c r="A94" s="35" t="s">
        <v>45</v>
      </c>
      <c r="B94" s="35"/>
      <c r="C94" s="33"/>
      <c r="D94" s="33"/>
      <c r="E94" s="33"/>
      <c r="F94" s="33"/>
      <c r="G94" s="33"/>
      <c r="H94" s="33"/>
      <c r="I94" s="33"/>
      <c r="J94" s="7"/>
      <c r="K94" s="33"/>
      <c r="L94" s="33"/>
      <c r="M94" s="33"/>
      <c r="N94" s="33"/>
    </row>
    <row r="95" spans="1:17" ht="46.5" customHeight="1">
      <c r="A95" s="33"/>
      <c r="B95" s="33"/>
      <c r="C95" s="33"/>
      <c r="D95" s="33"/>
      <c r="E95" s="33"/>
      <c r="F95" s="33"/>
      <c r="G95" s="33"/>
      <c r="H95" s="33"/>
      <c r="I95" s="33"/>
      <c r="J95" s="33"/>
      <c r="K95" s="33"/>
      <c r="L95" s="33"/>
      <c r="M95" s="33"/>
      <c r="N95" s="33"/>
    </row>
    <row r="96" spans="1:17" ht="33.75" customHeight="1">
      <c r="A96" s="33"/>
      <c r="B96" s="33"/>
      <c r="C96" s="33"/>
      <c r="D96" s="33"/>
      <c r="E96" s="33"/>
      <c r="F96" s="33"/>
      <c r="G96" s="33"/>
      <c r="H96" s="33"/>
      <c r="I96" s="36" t="s">
        <v>44</v>
      </c>
      <c r="J96" s="37"/>
      <c r="K96" s="166">
        <f>H4</f>
        <v>0</v>
      </c>
      <c r="L96" s="166"/>
      <c r="M96" s="166"/>
      <c r="N96" s="166"/>
      <c r="O96" s="38"/>
    </row>
    <row r="97" spans="1:16" ht="33.75" customHeight="1">
      <c r="A97" s="33"/>
      <c r="B97" s="33"/>
      <c r="C97" s="33"/>
      <c r="D97" s="33"/>
      <c r="E97" s="33"/>
      <c r="F97" s="33"/>
      <c r="G97" s="33"/>
      <c r="H97" s="33"/>
      <c r="I97" s="36" t="s">
        <v>17</v>
      </c>
      <c r="J97" s="37"/>
      <c r="K97" s="167"/>
      <c r="L97" s="167"/>
      <c r="M97" s="167"/>
      <c r="N97" s="167"/>
      <c r="O97" s="38"/>
    </row>
    <row r="98" spans="1:16" ht="33.75" customHeight="1">
      <c r="A98" s="33"/>
      <c r="B98" s="33"/>
      <c r="C98" s="33"/>
      <c r="D98" s="33"/>
      <c r="E98" s="33"/>
      <c r="F98" s="33"/>
      <c r="G98" s="33"/>
      <c r="H98" s="33"/>
      <c r="I98" s="36" t="s">
        <v>16</v>
      </c>
      <c r="J98" s="37"/>
      <c r="K98" s="168"/>
      <c r="L98" s="168"/>
      <c r="M98" s="168"/>
      <c r="N98" s="168"/>
      <c r="O98" s="38"/>
    </row>
    <row r="99" spans="1:16" ht="33.75" customHeight="1">
      <c r="A99" s="33"/>
      <c r="B99" s="33"/>
      <c r="C99" s="33"/>
      <c r="D99" s="33"/>
      <c r="E99" s="33"/>
      <c r="F99" s="33"/>
      <c r="G99" s="33"/>
      <c r="H99" s="33"/>
      <c r="I99" s="33"/>
      <c r="J99" s="33"/>
      <c r="K99" s="33"/>
      <c r="L99" s="33"/>
      <c r="M99" s="33"/>
      <c r="N99" s="33"/>
    </row>
    <row r="100" spans="1:16" ht="61.5" customHeight="1">
      <c r="A100" s="9"/>
      <c r="B100" s="9"/>
      <c r="C100" s="9"/>
      <c r="D100" s="9"/>
      <c r="E100" s="9"/>
      <c r="F100" s="9"/>
      <c r="G100" s="9"/>
      <c r="H100" s="9"/>
      <c r="I100" s="9"/>
      <c r="J100" s="9"/>
      <c r="K100" s="9"/>
      <c r="L100" s="9"/>
      <c r="M100" s="9"/>
      <c r="N100" s="9"/>
    </row>
    <row r="101" spans="1:16" ht="83.25" customHeight="1">
      <c r="A101" s="180" t="s">
        <v>50</v>
      </c>
      <c r="B101" s="180"/>
      <c r="C101" s="180"/>
      <c r="D101" s="180"/>
      <c r="E101" s="180"/>
      <c r="F101" s="180"/>
      <c r="G101" s="180"/>
      <c r="H101" s="180"/>
      <c r="I101" s="180"/>
      <c r="J101" s="180"/>
      <c r="K101" s="180"/>
      <c r="L101" s="180"/>
      <c r="M101" s="180"/>
      <c r="N101" s="180"/>
      <c r="O101" s="180"/>
      <c r="P101" s="180"/>
    </row>
    <row r="102" spans="1:16" ht="17.25">
      <c r="A102" s="9"/>
      <c r="B102" s="9"/>
      <c r="C102" s="9"/>
      <c r="D102" s="9"/>
      <c r="E102" s="9"/>
      <c r="F102" s="9"/>
      <c r="G102" s="9"/>
      <c r="H102" s="9"/>
      <c r="I102" s="9"/>
      <c r="J102" s="9"/>
      <c r="K102" s="9"/>
      <c r="L102" s="9"/>
      <c r="M102" s="9"/>
      <c r="N102" s="9"/>
    </row>
    <row r="103" spans="1:16" ht="17.25">
      <c r="A103" s="9"/>
      <c r="B103" s="9"/>
      <c r="C103" s="9"/>
      <c r="D103" s="9"/>
      <c r="E103" s="9"/>
      <c r="F103" s="9"/>
      <c r="G103" s="9"/>
      <c r="H103" s="9"/>
      <c r="I103" s="9"/>
      <c r="J103" s="9"/>
      <c r="K103" s="9"/>
      <c r="L103" s="9"/>
      <c r="M103" s="9"/>
      <c r="N103" s="9"/>
    </row>
    <row r="104" spans="1:16" ht="28.5" customHeight="1">
      <c r="A104" s="9"/>
      <c r="B104" s="9"/>
      <c r="C104" s="9"/>
      <c r="D104" s="9"/>
      <c r="E104" s="9"/>
      <c r="F104" s="9"/>
      <c r="G104" s="9"/>
      <c r="H104" s="9"/>
      <c r="I104" s="9"/>
      <c r="J104" s="9"/>
      <c r="K104" s="9"/>
      <c r="L104" s="9"/>
      <c r="M104" s="9"/>
      <c r="N104" s="9"/>
    </row>
    <row r="105" spans="1:16" ht="75" customHeight="1">
      <c r="A105" s="181" t="s">
        <v>86</v>
      </c>
      <c r="B105" s="181"/>
      <c r="C105" s="181"/>
      <c r="D105" s="181"/>
      <c r="E105" s="181"/>
      <c r="F105" s="181"/>
      <c r="G105" s="181"/>
      <c r="H105" s="181"/>
      <c r="I105" s="181"/>
      <c r="J105" s="181"/>
      <c r="K105" s="181"/>
      <c r="L105" s="181"/>
      <c r="M105" s="181"/>
      <c r="N105" s="181"/>
      <c r="O105" s="181"/>
      <c r="P105" s="181"/>
    </row>
    <row r="106" spans="1:16" ht="13.5">
      <c r="C106" s="39"/>
      <c r="D106" s="39"/>
      <c r="E106" s="39"/>
      <c r="F106" s="39"/>
      <c r="G106" s="39"/>
      <c r="H106" s="39"/>
      <c r="I106" s="39"/>
      <c r="L106" s="5"/>
    </row>
    <row r="107" spans="1:16" ht="13.5">
      <c r="C107" s="40"/>
      <c r="D107" s="38"/>
      <c r="E107" s="38"/>
      <c r="F107" s="41"/>
      <c r="G107" s="41"/>
      <c r="H107" s="42"/>
      <c r="I107" s="42"/>
      <c r="L107" s="5"/>
    </row>
    <row r="108" spans="1:16" ht="32.25">
      <c r="C108" s="43" t="s">
        <v>15</v>
      </c>
      <c r="D108" s="44"/>
      <c r="E108" s="44"/>
      <c r="F108" s="138">
        <f>F128</f>
        <v>0</v>
      </c>
      <c r="G108" s="138"/>
      <c r="H108" s="138"/>
      <c r="I108" s="138"/>
      <c r="J108" s="138"/>
      <c r="K108" s="44"/>
      <c r="L108" s="12"/>
      <c r="M108" s="12"/>
    </row>
    <row r="109" spans="1:16" ht="13.5">
      <c r="L109" s="5"/>
    </row>
    <row r="110" spans="1:16" ht="48.75" customHeight="1">
      <c r="L110" s="5"/>
    </row>
    <row r="111" spans="1:16" ht="25.5">
      <c r="A111" s="33" t="s">
        <v>14</v>
      </c>
      <c r="B111" s="33"/>
      <c r="C111" s="33"/>
      <c r="D111" s="33"/>
      <c r="E111" s="33"/>
      <c r="F111" s="33"/>
      <c r="G111" s="33"/>
      <c r="H111" s="33"/>
      <c r="I111" s="33"/>
      <c r="J111" s="33"/>
      <c r="K111" s="33"/>
      <c r="L111" s="33"/>
      <c r="M111" s="33"/>
      <c r="N111" s="33"/>
    </row>
    <row r="112" spans="1:16" ht="26.25" customHeight="1">
      <c r="A112" s="33"/>
      <c r="B112" s="33"/>
      <c r="C112" s="33"/>
      <c r="D112" s="33"/>
      <c r="E112" s="33"/>
      <c r="F112" s="33"/>
      <c r="G112" s="33"/>
      <c r="H112" s="33"/>
      <c r="I112" s="33"/>
      <c r="J112" s="33"/>
      <c r="K112" s="33"/>
      <c r="L112" s="33"/>
      <c r="M112" s="33"/>
      <c r="N112" s="33"/>
    </row>
    <row r="113" spans="1:16" ht="25.5">
      <c r="A113" s="33" t="s">
        <v>76</v>
      </c>
      <c r="B113" s="33"/>
      <c r="C113" s="33"/>
      <c r="D113" s="33"/>
      <c r="E113" s="33"/>
      <c r="F113" s="33"/>
      <c r="G113" s="33"/>
      <c r="H113" s="33"/>
      <c r="I113" s="33"/>
      <c r="J113" s="33"/>
      <c r="K113" s="33"/>
      <c r="L113" s="33"/>
      <c r="M113" s="33"/>
      <c r="N113" s="33"/>
    </row>
    <row r="114" spans="1:16" ht="25.5">
      <c r="A114" s="33" t="s">
        <v>13</v>
      </c>
      <c r="B114" s="33"/>
      <c r="C114" s="33"/>
      <c r="D114" s="33"/>
      <c r="E114" s="33"/>
      <c r="F114" s="33"/>
      <c r="G114" s="98">
        <f>COUNTIFS(K9:K51,"100回以上",L9:L51,"実施")</f>
        <v>0</v>
      </c>
      <c r="H114" s="33" t="s">
        <v>12</v>
      </c>
      <c r="J114" s="33"/>
      <c r="K114" s="33"/>
      <c r="L114" s="33"/>
      <c r="M114" s="33"/>
      <c r="N114" s="33"/>
    </row>
    <row r="115" spans="1:16" ht="25.5">
      <c r="A115" s="57" t="s">
        <v>61</v>
      </c>
      <c r="B115" s="57"/>
      <c r="C115" s="57"/>
      <c r="D115" s="57"/>
      <c r="E115" s="57"/>
      <c r="F115" s="57"/>
      <c r="G115" s="54"/>
      <c r="H115" s="57"/>
      <c r="J115" s="57"/>
      <c r="K115" s="57"/>
      <c r="L115" s="57"/>
      <c r="M115" s="57"/>
      <c r="N115" s="57"/>
    </row>
    <row r="116" spans="1:16" ht="41.25" customHeight="1">
      <c r="A116" s="33"/>
      <c r="B116" s="33"/>
      <c r="C116" s="33"/>
      <c r="D116" s="33"/>
      <c r="E116" s="33"/>
      <c r="F116" s="33"/>
      <c r="G116" s="33"/>
      <c r="H116" s="33"/>
      <c r="I116" s="33"/>
      <c r="J116" s="33"/>
      <c r="K116" s="33"/>
      <c r="L116" s="33"/>
      <c r="M116" s="33"/>
      <c r="N116" s="33"/>
      <c r="P116" s="45"/>
    </row>
    <row r="117" spans="1:16" ht="40.5" customHeight="1">
      <c r="A117" s="4"/>
      <c r="B117" s="4"/>
      <c r="C117" s="162" t="s">
        <v>11</v>
      </c>
      <c r="D117" s="162"/>
      <c r="E117" s="162"/>
      <c r="F117" s="135" t="s">
        <v>10</v>
      </c>
      <c r="G117" s="136"/>
      <c r="H117" s="136"/>
      <c r="J117" s="46"/>
      <c r="L117" s="5"/>
    </row>
    <row r="118" spans="1:16" ht="18.75" customHeight="1">
      <c r="A118" s="4"/>
      <c r="B118" s="4"/>
      <c r="C118" s="112" t="s">
        <v>54</v>
      </c>
      <c r="D118" s="113"/>
      <c r="E118" s="113"/>
      <c r="F118" s="112" t="s">
        <v>9</v>
      </c>
      <c r="G118" s="134"/>
      <c r="H118" s="134"/>
      <c r="J118" s="46"/>
      <c r="L118" s="5"/>
    </row>
    <row r="119" spans="1:16" ht="31.5" customHeight="1">
      <c r="A119" s="47" t="s">
        <v>77</v>
      </c>
      <c r="B119" s="47"/>
      <c r="C119" s="47"/>
      <c r="D119" s="109">
        <f>J10</f>
        <v>0</v>
      </c>
      <c r="E119" s="109"/>
      <c r="F119" s="111">
        <f>IF(AND($G$114&gt;=4,K10="100回以上",L10="実施"),D119*2000,0)</f>
        <v>0</v>
      </c>
      <c r="G119" s="111"/>
      <c r="H119" s="111"/>
      <c r="J119" s="46"/>
      <c r="L119" s="5"/>
    </row>
    <row r="120" spans="1:16" ht="31.5" customHeight="1">
      <c r="A120" s="47" t="s">
        <v>78</v>
      </c>
      <c r="B120" s="47"/>
      <c r="C120" s="47"/>
      <c r="D120" s="109">
        <f>J15</f>
        <v>0</v>
      </c>
      <c r="E120" s="109"/>
      <c r="F120" s="111">
        <f>IF(AND($G$114&gt;=4,K15="100回以上",L15="実施"),D120*2000,0)</f>
        <v>0</v>
      </c>
      <c r="G120" s="111"/>
      <c r="H120" s="111"/>
      <c r="J120" s="46"/>
      <c r="L120" s="5"/>
    </row>
    <row r="121" spans="1:16" ht="31.5" customHeight="1">
      <c r="A121" s="47" t="s">
        <v>79</v>
      </c>
      <c r="B121" s="47"/>
      <c r="C121" s="47"/>
      <c r="D121" s="109">
        <f>J20</f>
        <v>0</v>
      </c>
      <c r="E121" s="109"/>
      <c r="F121" s="111">
        <f>IF(AND($G$114&gt;=4,K20="100回以上",L20="実施"),D121*2000,0)</f>
        <v>0</v>
      </c>
      <c r="G121" s="111"/>
      <c r="H121" s="111"/>
      <c r="J121" s="46"/>
      <c r="L121" s="5"/>
    </row>
    <row r="122" spans="1:16" ht="31.5" customHeight="1">
      <c r="A122" s="47" t="s">
        <v>80</v>
      </c>
      <c r="B122" s="47"/>
      <c r="C122" s="47"/>
      <c r="D122" s="109">
        <f>J25</f>
        <v>0</v>
      </c>
      <c r="E122" s="109"/>
      <c r="F122" s="111">
        <f>IF(AND($G$114&gt;=4,K25="100回以上",L25="実施"),D122*2000,0)</f>
        <v>0</v>
      </c>
      <c r="G122" s="111"/>
      <c r="H122" s="111"/>
      <c r="J122" s="46"/>
      <c r="L122" s="5"/>
    </row>
    <row r="123" spans="1:16" ht="31.5" customHeight="1">
      <c r="A123" s="47" t="s">
        <v>81</v>
      </c>
      <c r="B123" s="47"/>
      <c r="C123" s="47"/>
      <c r="D123" s="109">
        <f>J30</f>
        <v>0</v>
      </c>
      <c r="E123" s="109"/>
      <c r="F123" s="111">
        <f>IF(AND($G$114&gt;=4,K30="100回以上",L30="実施"),D123*2000,0)</f>
        <v>0</v>
      </c>
      <c r="G123" s="111"/>
      <c r="H123" s="111"/>
      <c r="J123" s="46"/>
      <c r="L123" s="5"/>
    </row>
    <row r="124" spans="1:16" ht="31.5" customHeight="1">
      <c r="A124" s="47" t="s">
        <v>82</v>
      </c>
      <c r="B124" s="47"/>
      <c r="C124" s="47"/>
      <c r="D124" s="109">
        <f>J35</f>
        <v>0</v>
      </c>
      <c r="E124" s="109"/>
      <c r="F124" s="111">
        <f>IF(AND($G$114&gt;=4,K35="100回以上",L35="実施"),D124*2000,0)</f>
        <v>0</v>
      </c>
      <c r="G124" s="111"/>
      <c r="H124" s="111"/>
      <c r="J124" s="46"/>
      <c r="L124" s="5"/>
    </row>
    <row r="125" spans="1:16" ht="31.5" customHeight="1">
      <c r="A125" s="47" t="s">
        <v>83</v>
      </c>
      <c r="B125" s="47"/>
      <c r="C125" s="47"/>
      <c r="D125" s="109">
        <f>J40</f>
        <v>0</v>
      </c>
      <c r="E125" s="109"/>
      <c r="F125" s="111">
        <f>IF(AND($G$114&gt;=4,K40="100回以上",L40="実施"),D125*2000,0)</f>
        <v>0</v>
      </c>
      <c r="G125" s="111"/>
      <c r="H125" s="111"/>
      <c r="J125" s="46"/>
      <c r="L125" s="5"/>
    </row>
    <row r="126" spans="1:16" ht="31.5" customHeight="1">
      <c r="A126" s="47" t="s">
        <v>84</v>
      </c>
      <c r="B126" s="47"/>
      <c r="C126" s="47"/>
      <c r="D126" s="109">
        <f>J45</f>
        <v>0</v>
      </c>
      <c r="E126" s="109"/>
      <c r="F126" s="111">
        <f>IF(AND($G$114&gt;=4,K45="100回以上",L45="実施"),D126*2000,0)</f>
        <v>0</v>
      </c>
      <c r="G126" s="111"/>
      <c r="H126" s="111"/>
      <c r="J126" s="46"/>
      <c r="L126" s="5"/>
    </row>
    <row r="127" spans="1:16" ht="31.5" customHeight="1" thickBot="1">
      <c r="A127" s="48" t="s">
        <v>85</v>
      </c>
      <c r="B127" s="48"/>
      <c r="C127" s="48"/>
      <c r="D127" s="133">
        <f>J50</f>
        <v>0</v>
      </c>
      <c r="E127" s="133"/>
      <c r="F127" s="110">
        <f>IF(AND($G$114&gt;=4,K50="100回以上",L50="実施"),D127*2000,0)</f>
        <v>0</v>
      </c>
      <c r="G127" s="110"/>
      <c r="H127" s="110"/>
      <c r="L127" s="5"/>
    </row>
    <row r="128" spans="1:16" ht="31.5" customHeight="1" thickTop="1">
      <c r="A128" s="47" t="s">
        <v>8</v>
      </c>
      <c r="B128" s="47"/>
      <c r="C128" s="47"/>
      <c r="D128" s="109">
        <f>SUBTOTAL(9,D119:E127)</f>
        <v>0</v>
      </c>
      <c r="E128" s="109"/>
      <c r="F128" s="132">
        <f>SUBTOTAL(9,F119:H127)</f>
        <v>0</v>
      </c>
      <c r="G128" s="132"/>
      <c r="H128" s="132"/>
      <c r="L128" s="5"/>
    </row>
    <row r="129" spans="1:15" ht="25.5">
      <c r="A129" s="65"/>
      <c r="B129" s="65"/>
      <c r="C129" s="65"/>
      <c r="D129" s="68"/>
      <c r="E129" s="68"/>
      <c r="F129" s="69"/>
      <c r="G129" s="69"/>
      <c r="H129" s="69"/>
      <c r="L129" s="5"/>
    </row>
    <row r="130" spans="1:15" customFormat="1" ht="25.5">
      <c r="A130" s="71" t="s">
        <v>62</v>
      </c>
      <c r="B130" s="71"/>
      <c r="C130" s="71"/>
      <c r="D130" s="71"/>
      <c r="E130" s="71"/>
      <c r="F130" s="71"/>
      <c r="G130" s="71"/>
      <c r="H130" s="71"/>
      <c r="I130" s="71"/>
      <c r="J130" s="71"/>
      <c r="K130" s="71"/>
      <c r="L130" s="71"/>
      <c r="M130" s="71"/>
      <c r="N130" s="70"/>
    </row>
    <row r="131" spans="1:15" customFormat="1" ht="35.25" customHeight="1">
      <c r="A131" s="71"/>
      <c r="B131" s="71"/>
      <c r="C131" s="115" t="s">
        <v>63</v>
      </c>
      <c r="D131" s="116"/>
      <c r="E131" s="105"/>
      <c r="F131" s="105"/>
      <c r="G131" s="105"/>
      <c r="H131" s="105"/>
      <c r="I131" s="105"/>
      <c r="J131" s="105"/>
      <c r="K131" s="105"/>
      <c r="L131" s="105"/>
      <c r="M131" s="105"/>
    </row>
    <row r="132" spans="1:15" customFormat="1" ht="35.25" customHeight="1">
      <c r="A132" s="71"/>
      <c r="B132" s="71"/>
      <c r="C132" s="115" t="s">
        <v>64</v>
      </c>
      <c r="D132" s="116"/>
      <c r="E132" s="105"/>
      <c r="F132" s="105"/>
      <c r="G132" s="105"/>
      <c r="H132" s="105"/>
      <c r="I132" s="105"/>
      <c r="J132" s="105"/>
      <c r="K132" s="105"/>
      <c r="L132" s="105"/>
      <c r="M132" s="105"/>
    </row>
    <row r="133" spans="1:15" customFormat="1" ht="35.25" customHeight="1">
      <c r="A133" s="71"/>
      <c r="B133" s="71"/>
      <c r="C133" s="115" t="s">
        <v>65</v>
      </c>
      <c r="D133" s="116"/>
      <c r="E133" s="117"/>
      <c r="F133" s="118"/>
      <c r="G133" s="118"/>
      <c r="H133" s="118"/>
      <c r="I133" s="118"/>
      <c r="J133" s="118"/>
      <c r="K133" s="118"/>
      <c r="L133" s="118"/>
      <c r="M133" s="119"/>
    </row>
    <row r="134" spans="1:15" customFormat="1" ht="35.25" customHeight="1">
      <c r="A134" s="71"/>
      <c r="B134" s="71"/>
      <c r="C134" s="115" t="s">
        <v>66</v>
      </c>
      <c r="D134" s="116"/>
      <c r="E134" s="105"/>
      <c r="F134" s="105"/>
      <c r="G134" s="105"/>
      <c r="H134" s="105"/>
      <c r="I134" s="105"/>
      <c r="J134" s="105"/>
      <c r="K134" s="105"/>
      <c r="L134" s="105"/>
      <c r="M134" s="105"/>
    </row>
    <row r="135" spans="1:15" customFormat="1" ht="35.25" customHeight="1">
      <c r="A135" s="71"/>
      <c r="B135" s="71"/>
      <c r="C135" s="115" t="s">
        <v>67</v>
      </c>
      <c r="D135" s="116"/>
      <c r="E135" s="105"/>
      <c r="F135" s="105"/>
      <c r="G135" s="105"/>
      <c r="H135" s="105"/>
      <c r="I135" s="105"/>
      <c r="J135" s="105"/>
      <c r="K135" s="105"/>
      <c r="L135" s="105"/>
      <c r="M135" s="105"/>
    </row>
    <row r="136" spans="1:15" customFormat="1" ht="35.25" customHeight="1">
      <c r="A136" s="71"/>
      <c r="B136" s="71"/>
      <c r="C136" s="120" t="s">
        <v>68</v>
      </c>
      <c r="D136" s="121"/>
      <c r="E136" s="105"/>
      <c r="F136" s="105"/>
      <c r="G136" s="105"/>
      <c r="H136" s="105"/>
      <c r="I136" s="105"/>
      <c r="J136" s="105"/>
      <c r="K136" s="105"/>
      <c r="L136" s="105"/>
      <c r="M136" s="105"/>
    </row>
    <row r="137" spans="1:15" customFormat="1" ht="35.25" customHeight="1">
      <c r="A137" s="71"/>
      <c r="B137" s="71"/>
      <c r="C137" s="104" t="s">
        <v>70</v>
      </c>
      <c r="D137" s="104"/>
      <c r="E137" s="105"/>
      <c r="F137" s="105"/>
      <c r="G137" s="105"/>
      <c r="H137" s="105"/>
      <c r="I137" s="105"/>
      <c r="J137" s="105"/>
      <c r="K137" s="105"/>
      <c r="L137" s="105"/>
      <c r="M137" s="105"/>
    </row>
    <row r="138" spans="1:15" customFormat="1" ht="25.5">
      <c r="A138" s="71"/>
      <c r="B138" s="71"/>
      <c r="C138" s="72" t="s">
        <v>39</v>
      </c>
      <c r="D138" s="73"/>
      <c r="E138" s="73"/>
      <c r="F138" s="73"/>
      <c r="G138" s="73"/>
      <c r="H138" s="73"/>
      <c r="I138" s="73"/>
      <c r="J138" s="73"/>
      <c r="K138" s="73"/>
      <c r="L138" s="73"/>
      <c r="M138" s="74"/>
    </row>
    <row r="139" spans="1:15" customFormat="1" ht="55.5" customHeight="1">
      <c r="A139" s="71"/>
      <c r="B139" s="71"/>
      <c r="C139" s="177"/>
      <c r="D139" s="178"/>
      <c r="E139" s="178"/>
      <c r="F139" s="178"/>
      <c r="G139" s="178"/>
      <c r="H139" s="178"/>
      <c r="I139" s="178"/>
      <c r="J139" s="178"/>
      <c r="K139" s="178"/>
      <c r="L139" s="178"/>
      <c r="M139" s="179"/>
    </row>
    <row r="140" spans="1:15" ht="48.75" customHeight="1">
      <c r="A140" s="33"/>
      <c r="B140" s="33"/>
      <c r="C140" s="33"/>
      <c r="D140" s="129"/>
      <c r="E140" s="129"/>
      <c r="F140" s="33"/>
      <c r="G140" s="33"/>
      <c r="H140" s="33"/>
      <c r="I140" s="33"/>
      <c r="J140" s="33"/>
      <c r="K140" s="33"/>
      <c r="L140" s="33"/>
      <c r="M140" s="33"/>
      <c r="N140" s="33"/>
    </row>
    <row r="141" spans="1:15" ht="39.75" customHeight="1">
      <c r="A141" s="49" t="s">
        <v>7</v>
      </c>
      <c r="B141" s="125" t="s">
        <v>75</v>
      </c>
      <c r="C141" s="123"/>
      <c r="D141" s="123"/>
      <c r="E141" s="123"/>
      <c r="F141" s="123"/>
      <c r="G141" s="123"/>
      <c r="H141" s="124"/>
      <c r="I141" s="126" t="s">
        <v>6</v>
      </c>
      <c r="J141" s="126"/>
      <c r="K141" s="126"/>
      <c r="L141" s="127" t="s">
        <v>75</v>
      </c>
      <c r="M141" s="128"/>
      <c r="N141" s="128"/>
      <c r="O141" s="50"/>
    </row>
    <row r="142" spans="1:15" ht="39.75" customHeight="1">
      <c r="A142" s="49" t="s">
        <v>5</v>
      </c>
      <c r="B142" s="122"/>
      <c r="C142" s="123"/>
      <c r="D142" s="123"/>
      <c r="E142" s="123"/>
      <c r="F142" s="123"/>
      <c r="G142" s="123"/>
      <c r="H142" s="124"/>
      <c r="I142" s="126" t="s">
        <v>4</v>
      </c>
      <c r="J142" s="126"/>
      <c r="K142" s="126"/>
      <c r="L142" s="128"/>
      <c r="M142" s="128"/>
      <c r="N142" s="128"/>
      <c r="O142" s="51"/>
    </row>
    <row r="143" spans="1:15" ht="39.75" customHeight="1">
      <c r="A143" s="49" t="s">
        <v>3</v>
      </c>
      <c r="B143" s="122"/>
      <c r="C143" s="123"/>
      <c r="D143" s="123"/>
      <c r="E143" s="123"/>
      <c r="F143" s="123"/>
      <c r="G143" s="123"/>
      <c r="H143" s="124"/>
      <c r="I143" s="126" t="s">
        <v>2</v>
      </c>
      <c r="J143" s="126"/>
      <c r="K143" s="126"/>
      <c r="L143" s="127" t="s">
        <v>75</v>
      </c>
      <c r="M143" s="128"/>
      <c r="N143" s="128"/>
      <c r="O143" s="51"/>
    </row>
    <row r="144" spans="1:15" ht="39.75" customHeight="1">
      <c r="A144" s="49" t="s">
        <v>1</v>
      </c>
      <c r="B144" s="171"/>
      <c r="C144" s="172"/>
      <c r="D144" s="172"/>
      <c r="E144" s="172"/>
      <c r="F144" s="172"/>
      <c r="G144" s="172"/>
      <c r="H144" s="172"/>
      <c r="I144" s="172"/>
      <c r="J144" s="172"/>
      <c r="K144" s="172"/>
      <c r="L144" s="172"/>
      <c r="M144" s="172"/>
      <c r="N144" s="173"/>
      <c r="O144" s="52"/>
    </row>
    <row r="145" spans="1:15" ht="39.75" customHeight="1">
      <c r="A145" s="49" t="s">
        <v>0</v>
      </c>
      <c r="B145" s="171"/>
      <c r="C145" s="172"/>
      <c r="D145" s="172"/>
      <c r="E145" s="172"/>
      <c r="F145" s="172"/>
      <c r="G145" s="172"/>
      <c r="H145" s="172"/>
      <c r="I145" s="172"/>
      <c r="J145" s="172"/>
      <c r="K145" s="172"/>
      <c r="L145" s="172"/>
      <c r="M145" s="172"/>
      <c r="N145" s="173"/>
      <c r="O145" s="53"/>
    </row>
    <row r="146" spans="1:15" ht="13.5">
      <c r="L146" s="5"/>
    </row>
  </sheetData>
  <mergeCells count="137">
    <mergeCell ref="B144:N144"/>
    <mergeCell ref="B145:N145"/>
    <mergeCell ref="B84:N84"/>
    <mergeCell ref="B87:N87"/>
    <mergeCell ref="A38:B38"/>
    <mergeCell ref="M35:O35"/>
    <mergeCell ref="M30:O30"/>
    <mergeCell ref="M29:O29"/>
    <mergeCell ref="M36:O36"/>
    <mergeCell ref="M31:O31"/>
    <mergeCell ref="C139:M139"/>
    <mergeCell ref="J38:L38"/>
    <mergeCell ref="J43:L43"/>
    <mergeCell ref="J48:L48"/>
    <mergeCell ref="A101:P101"/>
    <mergeCell ref="A105:P105"/>
    <mergeCell ref="C131:D131"/>
    <mergeCell ref="E131:M131"/>
    <mergeCell ref="M39:O39"/>
    <mergeCell ref="A44:B44"/>
    <mergeCell ref="M43:O43"/>
    <mergeCell ref="A49:B49"/>
    <mergeCell ref="M48:O48"/>
    <mergeCell ref="A43:B43"/>
    <mergeCell ref="A48:B48"/>
    <mergeCell ref="E54:I54"/>
    <mergeCell ref="C117:E117"/>
    <mergeCell ref="M38:O38"/>
    <mergeCell ref="M40:O40"/>
    <mergeCell ref="M26:O26"/>
    <mergeCell ref="A29:B29"/>
    <mergeCell ref="M28:O28"/>
    <mergeCell ref="A34:B34"/>
    <mergeCell ref="M33:O33"/>
    <mergeCell ref="A28:B28"/>
    <mergeCell ref="A33:B33"/>
    <mergeCell ref="J28:L28"/>
    <mergeCell ref="J33:L33"/>
    <mergeCell ref="M34:O34"/>
    <mergeCell ref="A39:B39"/>
    <mergeCell ref="D90:M90"/>
    <mergeCell ref="D91:M91"/>
    <mergeCell ref="K96:N96"/>
    <mergeCell ref="K97:N97"/>
    <mergeCell ref="K98:N98"/>
    <mergeCell ref="A70:N71"/>
    <mergeCell ref="A72:N73"/>
    <mergeCell ref="M49:O49"/>
    <mergeCell ref="A24:B24"/>
    <mergeCell ref="M23:O23"/>
    <mergeCell ref="A23:B23"/>
    <mergeCell ref="J18:L18"/>
    <mergeCell ref="J23:L23"/>
    <mergeCell ref="M19:O19"/>
    <mergeCell ref="M20:O20"/>
    <mergeCell ref="M24:O24"/>
    <mergeCell ref="M25:O25"/>
    <mergeCell ref="M21:O21"/>
    <mergeCell ref="A9:B9"/>
    <mergeCell ref="M9:O9"/>
    <mergeCell ref="A14:B14"/>
    <mergeCell ref="A13:B13"/>
    <mergeCell ref="M14:O14"/>
    <mergeCell ref="J13:L13"/>
    <mergeCell ref="M12:O12"/>
    <mergeCell ref="A19:B19"/>
    <mergeCell ref="A18:B18"/>
    <mergeCell ref="M18:O18"/>
    <mergeCell ref="J6:J7"/>
    <mergeCell ref="K6:K7"/>
    <mergeCell ref="M6:O7"/>
    <mergeCell ref="M8:O8"/>
    <mergeCell ref="M10:O10"/>
    <mergeCell ref="M11:O11"/>
    <mergeCell ref="M16:O16"/>
    <mergeCell ref="M13:O13"/>
    <mergeCell ref="M15:O15"/>
    <mergeCell ref="L6:L7"/>
    <mergeCell ref="J8:L8"/>
    <mergeCell ref="M50:O50"/>
    <mergeCell ref="M46:O46"/>
    <mergeCell ref="M51:O51"/>
    <mergeCell ref="M41:O41"/>
    <mergeCell ref="M44:O44"/>
    <mergeCell ref="M45:O45"/>
    <mergeCell ref="D128:E128"/>
    <mergeCell ref="F128:H128"/>
    <mergeCell ref="D124:E124"/>
    <mergeCell ref="F124:H124"/>
    <mergeCell ref="F126:H126"/>
    <mergeCell ref="D127:E127"/>
    <mergeCell ref="D126:E126"/>
    <mergeCell ref="D125:E125"/>
    <mergeCell ref="F125:H125"/>
    <mergeCell ref="F122:H122"/>
    <mergeCell ref="F118:H118"/>
    <mergeCell ref="D119:E119"/>
    <mergeCell ref="F119:H119"/>
    <mergeCell ref="D120:E120"/>
    <mergeCell ref="F120:H120"/>
    <mergeCell ref="F117:H117"/>
    <mergeCell ref="L93:N93"/>
    <mergeCell ref="F108:J108"/>
    <mergeCell ref="B143:H143"/>
    <mergeCell ref="B142:H142"/>
    <mergeCell ref="B141:H141"/>
    <mergeCell ref="I143:K143"/>
    <mergeCell ref="L143:N143"/>
    <mergeCell ref="D140:E140"/>
    <mergeCell ref="I141:K141"/>
    <mergeCell ref="L141:N141"/>
    <mergeCell ref="I142:K142"/>
    <mergeCell ref="L142:N142"/>
    <mergeCell ref="C137:D137"/>
    <mergeCell ref="E137:M137"/>
    <mergeCell ref="A2:P2"/>
    <mergeCell ref="F4:G4"/>
    <mergeCell ref="A90:C90"/>
    <mergeCell ref="A91:C91"/>
    <mergeCell ref="D121:E121"/>
    <mergeCell ref="F127:H127"/>
    <mergeCell ref="D123:E123"/>
    <mergeCell ref="F123:H123"/>
    <mergeCell ref="C118:E118"/>
    <mergeCell ref="H4:P4"/>
    <mergeCell ref="C132:D132"/>
    <mergeCell ref="E132:M132"/>
    <mergeCell ref="C133:D133"/>
    <mergeCell ref="E133:M133"/>
    <mergeCell ref="C134:D134"/>
    <mergeCell ref="E134:M134"/>
    <mergeCell ref="C135:D135"/>
    <mergeCell ref="E135:M135"/>
    <mergeCell ref="C136:D136"/>
    <mergeCell ref="E136:M136"/>
    <mergeCell ref="F121:H121"/>
    <mergeCell ref="D122:E122"/>
  </mergeCells>
  <phoneticPr fontId="2"/>
  <dataValidations count="3">
    <dataValidation type="list" allowBlank="1" showInputMessage="1" sqref="K50 K15 K20 K25 K30 K35 K40 K45 K10" xr:uid="{BBA224A4-454C-400D-93F6-0A78D38A7738}">
      <formula1>"100回未満,100回以上"</formula1>
    </dataValidation>
    <dataValidation type="list" allowBlank="1" showInputMessage="1" showErrorMessage="1" sqref="C9:I9 C14:I14 C19:I19 C24:I24 C29:I29 C39:I39 C44:I44 C34:I34 C49:I49" xr:uid="{8937F31D-6DFF-45A2-8185-E194D0CE460E}">
      <formula1>"〇,　"</formula1>
    </dataValidation>
    <dataValidation type="list" allowBlank="1" showInputMessage="1" showErrorMessage="1" sqref="P60 P62 B64 P66 B68 P70" xr:uid="{4149A63D-9FEF-4DF8-8869-37F72FDAC8A3}">
      <formula1>"レ,　,"</formula1>
    </dataValidation>
  </dataValidations>
  <pageMargins left="0.70866141732283472" right="0.70866141732283472" top="0.74803149606299213" bottom="0.74803149606299213" header="0.31496062992125984" footer="0.31496062992125984"/>
  <pageSetup paperSize="9" scale="34" fitToHeight="0" orientation="portrait" r:id="rId1"/>
  <rowBreaks count="2" manualBreakCount="2">
    <brk id="55" max="14" man="1"/>
    <brk id="91" max="14" man="1"/>
  </rowBreaks>
  <ignoredErrors>
    <ignoredError sqref="D18 D23 F122"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様式第2号、様式第3号</vt:lpstr>
      <vt:lpstr>'様式第2号、様式第3号'!Print_Area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佳樹</dc:creator>
  <cp:lastModifiedBy>藤田　佳樹</cp:lastModifiedBy>
  <cp:lastPrinted>2023-08-08T06:40:57Z</cp:lastPrinted>
  <dcterms:created xsi:type="dcterms:W3CDTF">2023-05-30T05:28:51Z</dcterms:created>
  <dcterms:modified xsi:type="dcterms:W3CDTF">2024-02-20T05:23:30Z</dcterms:modified>
</cp:coreProperties>
</file>