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35" activeTab="0"/>
  </bookViews>
  <sheets>
    <sheet name="6-1" sheetId="1" r:id="rId1"/>
    <sheet name="6-2" sheetId="2" r:id="rId2"/>
    <sheet name="6-3(1)" sheetId="3" r:id="rId3"/>
    <sheet name="6-3(2)" sheetId="4" r:id="rId4"/>
    <sheet name="6-4" sheetId="5" r:id="rId5"/>
  </sheets>
  <definedNames>
    <definedName name="_xlnm.Print_Area" localSheetId="0">'6-1'!$A$1:$S$20</definedName>
    <definedName name="_xlnm.Print_Area" localSheetId="2">'6-3(1)'!$A$1:$R$54</definedName>
    <definedName name="_xlnm.Print_Area" localSheetId="3">'6-3(2)'!$A$1:$BG$62</definedName>
    <definedName name="_xlnm.Print_Area" localSheetId="4">'6-4'!$A$1:$AC$73</definedName>
  </definedNames>
  <calcPr fullCalcOnLoad="1"/>
</workbook>
</file>

<file path=xl/sharedStrings.xml><?xml version="1.0" encoding="utf-8"?>
<sst xmlns="http://schemas.openxmlformats.org/spreadsheetml/2006/main" count="528" uniqueCount="430">
  <si>
    <t>科目</t>
  </si>
  <si>
    <t>区分</t>
  </si>
  <si>
    <t>前納者数　</t>
  </si>
  <si>
    <t>前納税額　</t>
  </si>
  <si>
    <t>合計</t>
  </si>
  <si>
    <t>(参考)　※平成12年度から前納報奨金制度を廃止</t>
  </si>
  <si>
    <t>（単位：人・千円・％）</t>
  </si>
  <si>
    <t>平成17年度</t>
  </si>
  <si>
    <t>平成18年度</t>
  </si>
  <si>
    <t>平成21年度</t>
  </si>
  <si>
    <t>平成22年度</t>
  </si>
  <si>
    <t>前納率(金額)</t>
  </si>
  <si>
    <t>前納率(人数)</t>
  </si>
  <si>
    <t>平成23年度</t>
  </si>
  <si>
    <t>固定資産税
都市計画税</t>
  </si>
  <si>
    <t>市民税</t>
  </si>
  <si>
    <t>前年比(金額)</t>
  </si>
  <si>
    <t>平成24年度</t>
  </si>
  <si>
    <t>平成25年度</t>
  </si>
  <si>
    <t>平成26年度</t>
  </si>
  <si>
    <t>平成27年度</t>
  </si>
  <si>
    <t>平成28年度</t>
  </si>
  <si>
    <t>平成29年度</t>
  </si>
  <si>
    <t>平成30年度</t>
  </si>
  <si>
    <t>令和元年度</t>
  </si>
  <si>
    <t>令和2年度</t>
  </si>
  <si>
    <t>令和3年度</t>
  </si>
  <si>
    <t>第６　その他</t>
  </si>
  <si>
    <t>　１  市税の前納状況累年比較</t>
  </si>
  <si>
    <t>令和４年度</t>
  </si>
  <si>
    <t>２  市税の徴税に要する経費の累年比較</t>
  </si>
  <si>
    <t>(単位　件、千円、％)</t>
  </si>
  <si>
    <t>区分</t>
  </si>
  <si>
    <t>平成21年度</t>
  </si>
  <si>
    <t>平成23年度</t>
  </si>
  <si>
    <t>平成24年度</t>
  </si>
  <si>
    <t>平成25年度</t>
  </si>
  <si>
    <t>平成26年度</t>
  </si>
  <si>
    <t>平成27年度</t>
  </si>
  <si>
    <t>平成28年度</t>
  </si>
  <si>
    <r>
      <t>平成29年度</t>
    </r>
  </si>
  <si>
    <r>
      <t>平成30年度</t>
    </r>
  </si>
  <si>
    <r>
      <t>令和元年度</t>
    </r>
  </si>
  <si>
    <t>令和２年度</t>
  </si>
  <si>
    <t>令和３年度</t>
  </si>
  <si>
    <t>令和４年度（見込）</t>
  </si>
  <si>
    <t>(１)市税</t>
  </si>
  <si>
    <t>税収入額</t>
  </si>
  <si>
    <t>(２)個人の県民税</t>
  </si>
  <si>
    <t>(３)合計</t>
  </si>
  <si>
    <t>徴税費</t>
  </si>
  <si>
    <t>人件費</t>
  </si>
  <si>
    <t>(４)基本給</t>
  </si>
  <si>
    <t>(５)諸手当</t>
  </si>
  <si>
    <t>(イ)超過勤務手当</t>
  </si>
  <si>
    <t>(ロ)税務特別手当</t>
  </si>
  <si>
    <t>(ハ)その他の手当</t>
  </si>
  <si>
    <t>(６)その他</t>
  </si>
  <si>
    <t>(７)小計</t>
  </si>
  <si>
    <t>需用費</t>
  </si>
  <si>
    <t>(８)旅費</t>
  </si>
  <si>
    <t>(９)賃金</t>
  </si>
  <si>
    <t>(10)その他</t>
  </si>
  <si>
    <t>(11)小計</t>
  </si>
  <si>
    <t xml:space="preserve">報奨金及び
これに類す
る経費
</t>
  </si>
  <si>
    <t>(12)納期前納付の報奨金</t>
  </si>
  <si>
    <t>(13)その他</t>
  </si>
  <si>
    <t>(14)小計</t>
  </si>
  <si>
    <t>(15)その他</t>
  </si>
  <si>
    <t>(16)合計</t>
  </si>
  <si>
    <t>県民税徴収
取扱費</t>
  </si>
  <si>
    <t>(17)納税義務者数を基準にした金額</t>
  </si>
  <si>
    <t>(18)報奨金の額に相当する金額</t>
  </si>
  <si>
    <t>(19)合計</t>
  </si>
  <si>
    <t>　　　　　　　(20)     (16)　－  (19)</t>
  </si>
  <si>
    <t>税収入に対する</t>
  </si>
  <si>
    <t xml:space="preserve"> (16) ／ (3)</t>
  </si>
  <si>
    <t>徴税費の割合</t>
  </si>
  <si>
    <t xml:space="preserve"> (20) ／ (1)</t>
  </si>
  <si>
    <t>徴税職員数</t>
  </si>
  <si>
    <t>前年比</t>
  </si>
  <si>
    <t>徴税費(合計)</t>
  </si>
  <si>
    <t>「市町村税課税状況等の調・第３９表」による。</t>
  </si>
  <si>
    <t>３　市税の税率</t>
  </si>
  <si>
    <t>　（１）令和4年度分</t>
  </si>
  <si>
    <t>税  　目</t>
  </si>
  <si>
    <t>賦課期日</t>
  </si>
  <si>
    <t>納税義務者</t>
  </si>
  <si>
    <t>課税標準及び税率</t>
  </si>
  <si>
    <t>徴収方法及び納期</t>
  </si>
  <si>
    <t>備考</t>
  </si>
  <si>
    <t>市　民　税</t>
  </si>
  <si>
    <t>市内に住所を有する個人</t>
  </si>
  <si>
    <t>均等割(標準税率)　　　　3,500円</t>
  </si>
  <si>
    <t>普通徴収</t>
  </si>
  <si>
    <t>平成24年3月29日改正</t>
  </si>
  <si>
    <t>（個　人）</t>
  </si>
  <si>
    <t>所得割(標準税率）        課税標準額　×　税率 6/100</t>
  </si>
  <si>
    <t>1期</t>
  </si>
  <si>
    <t>6月1日～　6月30日</t>
  </si>
  <si>
    <t>（平成26年度から令和5年度まで、均等割を500円加算）</t>
  </si>
  <si>
    <t>市内に住所を有しない個人で市内に事務所、事業所又は家屋敷を有する個人</t>
  </si>
  <si>
    <t>2期</t>
  </si>
  <si>
    <t>8月1日～　8月31日</t>
  </si>
  <si>
    <t>3期</t>
  </si>
  <si>
    <t>10月1日～10月31日</t>
  </si>
  <si>
    <t>4期</t>
  </si>
  <si>
    <t>翌年 1月1日～1月31日</t>
  </si>
  <si>
    <t>（課税標準額）</t>
  </si>
  <si>
    <t>ただし、均等割額以下の場合は、6月1日～6月30日</t>
  </si>
  <si>
    <t>総所得金額－所得控除額</t>
  </si>
  <si>
    <t>特別徴収</t>
  </si>
  <si>
    <t>　　月割額を徴収した月の翌月10日まで</t>
  </si>
  <si>
    <t>　　ただし、均等割額以下の場合は、7月10日まで</t>
  </si>
  <si>
    <t>市内に事務所、事業所、寮等を有する法人</t>
  </si>
  <si>
    <t>均等割（標準税率）</t>
  </si>
  <si>
    <t>法人税割（標準税率）</t>
  </si>
  <si>
    <t>（法　人）</t>
  </si>
  <si>
    <t>法人等の資本等の金額の区分</t>
  </si>
  <si>
    <t>従業者数の区分</t>
  </si>
  <si>
    <t>税率(年額)</t>
  </si>
  <si>
    <t>50億円を超えるもの</t>
  </si>
  <si>
    <t>50人を超えるもの</t>
  </si>
  <si>
    <t>300万円</t>
  </si>
  <si>
    <t>平成26年9月30日までに開始する開始事業年度分又は連結事業年度分　　12.3/100</t>
  </si>
  <si>
    <t>50人以下のもの</t>
  </si>
  <si>
    <t>41万円</t>
  </si>
  <si>
    <t>中間申告</t>
  </si>
  <si>
    <t>10億円を超え50億円以下の    もの</t>
  </si>
  <si>
    <t>175万円</t>
  </si>
  <si>
    <t>　　事業年度開始の日以後6月を経過した日の翌日</t>
  </si>
  <si>
    <t>申告納付</t>
  </si>
  <si>
    <t>　　から2月以内</t>
  </si>
  <si>
    <t>平成26年10月1日から令和元年9月30日までに開始する開始事業年度分又は連結事業年度分　　9.7/100</t>
  </si>
  <si>
    <t>1億円を超え10億円以下のもの</t>
  </si>
  <si>
    <t>40万円</t>
  </si>
  <si>
    <t>16万円</t>
  </si>
  <si>
    <t>確定申告</t>
  </si>
  <si>
    <t>1千万円を超え1億円以下の    もの</t>
  </si>
  <si>
    <t>15万円</t>
  </si>
  <si>
    <t>　　事業年度終了の日の翌日から2月以内</t>
  </si>
  <si>
    <t>令和元年10月1日から開始する開始事業年度分又は連結事業年度分　　6.0/100</t>
  </si>
  <si>
    <t>13万円</t>
  </si>
  <si>
    <t>1千万円以下のもの</t>
  </si>
  <si>
    <t>12万円</t>
  </si>
  <si>
    <t>上記に掲げる法人以外の法人</t>
  </si>
  <si>
    <t>5万円</t>
  </si>
  <si>
    <t>法人税割（標準税率）　6.0/100</t>
  </si>
  <si>
    <t>固定資産税</t>
  </si>
  <si>
    <t>土地、家屋、償却資産の所有者</t>
  </si>
  <si>
    <t>課税標準額：賦課期日における価格</t>
  </si>
  <si>
    <t>（免税点）</t>
  </si>
  <si>
    <t>都市計画税</t>
  </si>
  <si>
    <t>税率</t>
  </si>
  <si>
    <t>4月1日～　4月30日</t>
  </si>
  <si>
    <t>土地</t>
  </si>
  <si>
    <t>30万円未満</t>
  </si>
  <si>
    <t>　固定資産税：　1.4/100　</t>
  </si>
  <si>
    <t>7月1日～　7月31日</t>
  </si>
  <si>
    <t>家屋</t>
  </si>
  <si>
    <t>20万円未満</t>
  </si>
  <si>
    <t>　都市計画税：　0.3/100</t>
  </si>
  <si>
    <t>12月1日～12月25日</t>
  </si>
  <si>
    <t>償却資産</t>
  </si>
  <si>
    <t>150万円未満</t>
  </si>
  <si>
    <t>翌年 2月1日～ 2月末日</t>
  </si>
  <si>
    <t>（課税標準額）</t>
  </si>
  <si>
    <t>軽　自　　動　車　税</t>
  </si>
  <si>
    <t>4月1日現在における軽自動車等の所有者又は使用者</t>
  </si>
  <si>
    <t>○原動機付自転車                 ○軽自動車（三輪以上）</t>
  </si>
  <si>
    <t>5月1日～5月31日</t>
  </si>
  <si>
    <t>軽　自　動　車　税　　　　　　　（種　別　割）</t>
  </si>
  <si>
    <t>50cc以下   　　　 2,000円</t>
  </si>
  <si>
    <t>90cc以下    　　  2,000円</t>
  </si>
  <si>
    <t>90cc超　　  　　   2,400円</t>
  </si>
  <si>
    <t>ミニカー　　   　　 3,700円</t>
  </si>
  <si>
    <t>○小型特殊自動車</t>
  </si>
  <si>
    <t>農耕作業用　　   2,400円</t>
  </si>
  <si>
    <t>その他　　  　　   5,900円</t>
  </si>
  <si>
    <t>○二輪の小型自動車　6,000円</t>
  </si>
  <si>
    <t>○二輪の軽自動車　　 3,600円</t>
  </si>
  <si>
    <t>環　境　性　能　割</t>
  </si>
  <si>
    <t>軽自動車等取得者</t>
  </si>
  <si>
    <t>当分の間、賦課徴収は岐阜県</t>
  </si>
  <si>
    <t>市たばこ税</t>
  </si>
  <si>
    <t>たばこの卸売販売業者等</t>
  </si>
  <si>
    <t>売渡し本数　1,000本につき　6,552円</t>
  </si>
  <si>
    <t>　　　　申告月の翌月末日まで</t>
  </si>
  <si>
    <t>特別土地</t>
  </si>
  <si>
    <t>土地の所有者又は取得者</t>
  </si>
  <si>
    <t>（保有分）</t>
  </si>
  <si>
    <t>保 有 税</t>
  </si>
  <si>
    <t>課税標準額（取得価格）　×　税率 1.4/100　－　固定資産税相当額</t>
  </si>
  <si>
    <t>平成15年度以降は新たな課税を行わない。</t>
  </si>
  <si>
    <t>（取得分）</t>
  </si>
  <si>
    <t>課税標準額（取得価格）　×　税率   3/100　－　不動産取得税相当額</t>
  </si>
  <si>
    <t>入　湯　税</t>
  </si>
  <si>
    <t>鉱泉浴場における入湯客</t>
  </si>
  <si>
    <t>入湯客　　　1人1日　　　　　150円</t>
  </si>
  <si>
    <t>　　　　申告月の翌月15日まで</t>
  </si>
  <si>
    <t>事業所税</t>
  </si>
  <si>
    <t>事業を行う者</t>
  </si>
  <si>
    <t>資産割　　　　事業所床面積１㎡当たり　　600円</t>
  </si>
  <si>
    <t>法人</t>
  </si>
  <si>
    <t>　　　　事業年度終了の日から2月以内</t>
  </si>
  <si>
    <t>資産割</t>
  </si>
  <si>
    <t>1,000㎡以下</t>
  </si>
  <si>
    <t>従業者割　　 従業者給与総額　　　　　0.25/100</t>
  </si>
  <si>
    <t>個人</t>
  </si>
  <si>
    <t>　　　　翌年3月15日まで</t>
  </si>
  <si>
    <t>従業者割</t>
  </si>
  <si>
    <t>100人以下</t>
  </si>
  <si>
    <t>（２）税率の変遷（平成24年度以降）</t>
  </si>
  <si>
    <t>税目</t>
  </si>
  <si>
    <t>年度</t>
  </si>
  <si>
    <t>R1</t>
  </si>
  <si>
    <t>Ｒ2</t>
  </si>
  <si>
    <t>Ｒ3</t>
  </si>
  <si>
    <t>Ｒ4</t>
  </si>
  <si>
    <t>市  　　　 民  　　　 税</t>
  </si>
  <si>
    <t>個　　人</t>
  </si>
  <si>
    <t>均等割</t>
  </si>
  <si>
    <t>3,000円</t>
  </si>
  <si>
    <t>3,500円</t>
  </si>
  <si>
    <t>所得割</t>
  </si>
  <si>
    <t>一律　6/100</t>
  </si>
  <si>
    <t>法　　　　　　　　　人</t>
  </si>
  <si>
    <t>均等割</t>
  </si>
  <si>
    <t>法人等の資本等の　　　　金額の区分</t>
  </si>
  <si>
    <t>従業者数の
区分</t>
  </si>
  <si>
    <t>税率
（年額）</t>
  </si>
  <si>
    <t>10億円を超え50億円以下のもの</t>
  </si>
  <si>
    <t>1千万円を超え1億円以下のもの</t>
  </si>
  <si>
    <t>法人税割</t>
  </si>
  <si>
    <t>12.3/100</t>
  </si>
  <si>
    <t>平成26年10月1日開始</t>
  </si>
  <si>
    <t>令和元年10月1日開始</t>
  </si>
  <si>
    <t>事業年度分から9.7/100</t>
  </si>
  <si>
    <t>事業年度分から6.0/100</t>
  </si>
  <si>
    <t>固 定 資 産 税</t>
  </si>
  <si>
    <t>1.4/100</t>
  </si>
  <si>
    <t>免税点　土地30万円未満　　家屋20万円未満　  償却資産150万円未満　（課税標準額）</t>
  </si>
  <si>
    <t>軽　自　動　車　税（種　別　割）</t>
  </si>
  <si>
    <t>○原動機付自転車</t>
  </si>
  <si>
    <t>○軽自動車</t>
  </si>
  <si>
    <t>以下の車種についてH27年度から変更</t>
  </si>
  <si>
    <t>50cc以下   　　　1,000円</t>
  </si>
  <si>
    <t xml:space="preserve">二輪 </t>
  </si>
  <si>
    <t>2,400円</t>
  </si>
  <si>
    <t>（右金額はH27.4.1に初めて</t>
  </si>
  <si>
    <t>50cc以下</t>
  </si>
  <si>
    <t>2,000円</t>
  </si>
  <si>
    <t>軽　　自　　動　　車　　税</t>
  </si>
  <si>
    <t>90cc以下    　　 1,200円</t>
  </si>
  <si>
    <t xml:space="preserve">三輪 </t>
  </si>
  <si>
    <t>3,100円</t>
  </si>
  <si>
    <t xml:space="preserve">                   新車登録をした車両の税率）</t>
  </si>
  <si>
    <t>90cc以下</t>
  </si>
  <si>
    <t>90cc超　　  　　　1,600円</t>
  </si>
  <si>
    <t xml:space="preserve">四輪以上  </t>
  </si>
  <si>
    <t>乗用</t>
  </si>
  <si>
    <t>営業用　　5,500円</t>
  </si>
  <si>
    <t>90cc超</t>
  </si>
  <si>
    <t>ミニカー　　   　   2,500円</t>
  </si>
  <si>
    <t>自家用　　7,200円</t>
  </si>
  <si>
    <t>　三輪　　　　</t>
  </si>
  <si>
    <t>3,100円 ・ 3,900円</t>
  </si>
  <si>
    <t>ミニカー</t>
  </si>
  <si>
    <t>3,700円</t>
  </si>
  <si>
    <t>貨物用</t>
  </si>
  <si>
    <t>営業用　　3,000円</t>
  </si>
  <si>
    <t>　四輪以上</t>
  </si>
  <si>
    <t>乗用 営業用</t>
  </si>
  <si>
    <t>5,500円 ・ 6,900円</t>
  </si>
  <si>
    <t>農耕作業用　　　 1,600円</t>
  </si>
  <si>
    <t>自家用　　4,000円</t>
  </si>
  <si>
    <t>自家用</t>
  </si>
  <si>
    <t>7,200円 ・ 10,800円</t>
  </si>
  <si>
    <t>農耕作業用</t>
  </si>
  <si>
    <t>その他　　　　　　 4,700円</t>
  </si>
  <si>
    <t>貨物用 営業用</t>
  </si>
  <si>
    <t>3,000円 ・ 3,800円</t>
  </si>
  <si>
    <t>その他</t>
  </si>
  <si>
    <t>5,900円</t>
  </si>
  <si>
    <t>○二輪の小型自動車　 4,000円</t>
  </si>
  <si>
    <t>4,000円 ・ 5,000円</t>
  </si>
  <si>
    <t>○二輪の小型自動車</t>
  </si>
  <si>
    <t>6,000円</t>
  </si>
  <si>
    <t>○二輪の軽自動車</t>
  </si>
  <si>
    <t>3,600円</t>
  </si>
  <si>
    <t>＜令和２年度備考＞</t>
  </si>
  <si>
    <t>＜令和３年度備考＞</t>
  </si>
  <si>
    <t>＜平成30年度備考＞</t>
  </si>
  <si>
    <t>＜令和元年度備考＞</t>
  </si>
  <si>
    <t>＜平成28年度備考＞</t>
  </si>
  <si>
    <t>＜平成29年度備考＞</t>
  </si>
  <si>
    <t>＜令和4年度備考＞</t>
  </si>
  <si>
    <t>　環　境　性　能　割　</t>
  </si>
  <si>
    <t>市 た ば こ 税</t>
  </si>
  <si>
    <t>1,000本につき4,618円</t>
  </si>
  <si>
    <t>H25.4月～　1,000本につき5,262円</t>
  </si>
  <si>
    <t>H28.4月～　旧３級品は1,000本につき2,925円</t>
  </si>
  <si>
    <t>H29.4月～　旧３級品は1,000本につき3,355円</t>
  </si>
  <si>
    <t>H30.4月～　旧３級品は1,000本につき4,000円</t>
  </si>
  <si>
    <t>R1.10月～　旧３級品は1,000本につき5,692円</t>
  </si>
  <si>
    <t>R2.10月～　1,000本につき6,122円</t>
  </si>
  <si>
    <t>R3.10月～　1,000本につき6,552円</t>
  </si>
  <si>
    <t xml:space="preserve">  （旧３級品は2,190円） </t>
  </si>
  <si>
    <t>（旧３級品は2,495円）</t>
  </si>
  <si>
    <t>H30.10月～　1,000本につき5,692円</t>
  </si>
  <si>
    <t>特別土地保有税</t>
  </si>
  <si>
    <t>1.4/100（保有分）    3/100（取得分）</t>
  </si>
  <si>
    <t>入    湯    税</t>
  </si>
  <si>
    <t>入湯客　1人1日　　　150円</t>
  </si>
  <si>
    <t>事  業  所  税</t>
  </si>
  <si>
    <t>資産割 　600円　　従業者割　　0.25/100　　</t>
  </si>
  <si>
    <t>都 市 計 画 税</t>
  </si>
  <si>
    <t>0.3/100</t>
  </si>
  <si>
    <t>４　市民税(個人）所得控除額の推移</t>
  </si>
  <si>
    <t>所　　　得　　　控　　　除</t>
  </si>
  <si>
    <t>雑損</t>
  </si>
  <si>
    <t>次のいずれか多い金額</t>
  </si>
  <si>
    <t>①損失額－補てん額－総所得金額等×10％</t>
  </si>
  <si>
    <t>②災害関連支出金額－補てん額－5万円</t>
  </si>
  <si>
    <t>医療費</t>
  </si>
  <si>
    <t>支払った医療費－補てん額－（総所得金額等×5％　又は10万円のいずれか低い金額）　</t>
  </si>
  <si>
    <t>支払った医療費－補てん額－（総所得金額等×5％　又は10万円のいずれか低い金額）　（控除限度額200万円）</t>
  </si>
  <si>
    <t>控除限度額200万円</t>
  </si>
  <si>
    <t>セルフメディケーション税制による特例：支払った金額－補てん額-12,000円　（控除限度額88,000円）</t>
  </si>
  <si>
    <t>社会保険料</t>
  </si>
  <si>
    <t>支払った保険料の額</t>
  </si>
  <si>
    <t>小規模企業共済等掛金</t>
  </si>
  <si>
    <t>支払った掛金の額</t>
  </si>
  <si>
    <t>生命保険料</t>
  </si>
  <si>
    <t>①生命保険料だけの場合</t>
  </si>
  <si>
    <t>　　一般生命保険料、個人年金保険料、介護医療保険料について、それ</t>
  </si>
  <si>
    <t>(単位：円）</t>
  </si>
  <si>
    <t>ぞれ次の計算式により計算した控除額の合計額（控除限度額:70,000円）</t>
  </si>
  <si>
    <t>～15,000</t>
  </si>
  <si>
    <t>全額</t>
  </si>
  <si>
    <t>①平成24年1月1日以降に締結した保険契約等（新契約）に係る控除</t>
  </si>
  <si>
    <t>15,001～40,000</t>
  </si>
  <si>
    <t>支払保険料×1/2+7,500</t>
  </si>
  <si>
    <t>40,001～70,000</t>
  </si>
  <si>
    <t>支払保険料×1/4+17,500</t>
  </si>
  <si>
    <t>～12,000</t>
  </si>
  <si>
    <t>70,001～</t>
  </si>
  <si>
    <t>12,001～32,000</t>
  </si>
  <si>
    <t>支払保険料の1/2+6,000</t>
  </si>
  <si>
    <t>②個人年金保険料だけの場合</t>
  </si>
  <si>
    <t>①と同様</t>
  </si>
  <si>
    <t>32,001～56,000</t>
  </si>
  <si>
    <t>支払保険料の1/4+14,000</t>
  </si>
  <si>
    <t>③両方の場合</t>
  </si>
  <si>
    <t>①と②の合計額</t>
  </si>
  <si>
    <t>56,001～</t>
  </si>
  <si>
    <t>②平成23年12月31日以前に締結した保険契約等（旧契約）に係る控除</t>
  </si>
  <si>
    <t>支払保険料の1/2+7,500</t>
  </si>
  <si>
    <t>支払保険料の1/4+17,500</t>
  </si>
  <si>
    <t>③新契約と旧契約の双方の保険料控除の適用を受ける場合</t>
  </si>
  <si>
    <t>それぞれ①と②の計算式で求めた合計金額（上限28,000円）</t>
  </si>
  <si>
    <t>地震保険料</t>
  </si>
  <si>
    <t>①地震保険料だけの場合</t>
  </si>
  <si>
    <t>支払った保険料×1/2(控除限度額：25,000円）</t>
  </si>
  <si>
    <t>②損害保険料だけの場合</t>
  </si>
  <si>
    <t>～5,000</t>
  </si>
  <si>
    <t>5,001～15,000</t>
  </si>
  <si>
    <t>支払保険料×1/2+2,500</t>
  </si>
  <si>
    <t>15,001～</t>
  </si>
  <si>
    <t>※平成18年以前に締結した長期損害保険契約等</t>
  </si>
  <si>
    <t>①と②の合計額（控除限度額：25,000円）</t>
  </si>
  <si>
    <t>寄附金</t>
  </si>
  <si>
    <t>寄附金所得控除を廃止し</t>
  </si>
  <si>
    <t>寄附金税額控除へ</t>
  </si>
  <si>
    <t>障害者</t>
  </si>
  <si>
    <t>26万円　　特別障害者：30万円 （同居特別障害者の場合　23万円を加算）</t>
  </si>
  <si>
    <t>寡婦(夫)・ひとり親</t>
  </si>
  <si>
    <t>寡婦(夫)、勤労学生：26万円　　　　</t>
  </si>
  <si>
    <t>ひとり親控除の創設・寡婦（夫）控除の見直し</t>
  </si>
  <si>
    <t>・勤労学生</t>
  </si>
  <si>
    <t>特定の寡婦：30万円</t>
  </si>
  <si>
    <t>寡婦、勤労学生：26万円　　ひとり親：30万円　</t>
  </si>
  <si>
    <t>配偶者</t>
  </si>
  <si>
    <t>配　偶　者：　33万円</t>
  </si>
  <si>
    <t>老人配偶者：38万円</t>
  </si>
  <si>
    <t>納税義務者の合計所得金額</t>
  </si>
  <si>
    <t>～9,000,000</t>
  </si>
  <si>
    <t>9,000,001～9,500,000</t>
  </si>
  <si>
    <t>9,500,001～10,000,000</t>
  </si>
  <si>
    <t>老人配偶者</t>
  </si>
  <si>
    <t>配偶者特別</t>
  </si>
  <si>
    <t>配偶者の合計所得金額</t>
  </si>
  <si>
    <t>控除額</t>
  </si>
  <si>
    <t>380,001～399,999</t>
  </si>
  <si>
    <t>10,000,001～</t>
  </si>
  <si>
    <t>400,000～449,999</t>
  </si>
  <si>
    <t>380,001～900,000</t>
  </si>
  <si>
    <t>480,001～1,000,000</t>
  </si>
  <si>
    <t>450,000～499,999</t>
  </si>
  <si>
    <t>900,001～950,000</t>
  </si>
  <si>
    <t>1,000,001～1,050,000</t>
  </si>
  <si>
    <t>500,000～549,999</t>
  </si>
  <si>
    <t>950,001～1,000,000</t>
  </si>
  <si>
    <t>1,050,001～1,100,000</t>
  </si>
  <si>
    <t>550,000～599,999</t>
  </si>
  <si>
    <t>1,100,001～1,150,000</t>
  </si>
  <si>
    <t>600,000～649,999</t>
  </si>
  <si>
    <t>1,150,001～1,200,000</t>
  </si>
  <si>
    <t>650,000～699,999</t>
  </si>
  <si>
    <t>1,200,001～1,250,000</t>
  </si>
  <si>
    <t>700,000～749,999</t>
  </si>
  <si>
    <t>1,250,001～1,300,000</t>
  </si>
  <si>
    <t>750,000～759,999</t>
  </si>
  <si>
    <t>1,200,001～1,230,000</t>
  </si>
  <si>
    <t>1,300,001～1,330,000</t>
  </si>
  <si>
    <t>760,000～</t>
  </si>
  <si>
    <t>1,230,001～</t>
  </si>
  <si>
    <t>1,330,001～</t>
  </si>
  <si>
    <t>扶養</t>
  </si>
  <si>
    <t>扶養親族：33万円</t>
  </si>
  <si>
    <t>特定扶養親族：45万円</t>
  </si>
  <si>
    <t>老人扶養親族：38万円</t>
  </si>
  <si>
    <t>同居老親等扶養親族：45万円</t>
  </si>
  <si>
    <t>基礎</t>
  </si>
  <si>
    <t>合計所得金額</t>
  </si>
  <si>
    <t>　　　　　0　～　24,000,000</t>
  </si>
  <si>
    <t>33万円</t>
  </si>
  <si>
    <t>24,000,001　～　24,500,000</t>
  </si>
  <si>
    <t>24,500,001　～　25,000,000</t>
  </si>
  <si>
    <t xml:space="preserve">25,000,001　～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</si>
</sst>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_ "/>
    <numFmt numFmtId="180" formatCode="#,##0;&quot;△ &quot;#,##0"/>
    <numFmt numFmtId="181" formatCode="#,##0.0;&quot;△ &quot;#,##0.0"/>
    <numFmt numFmtId="182" formatCode="#,##0.000;&quot;△ &quot;#,##0.000"/>
    <numFmt numFmtId="183" formatCode="#,##0.000_ "/>
    <numFmt numFmtId="184" formatCode="#,##0_);[Red]\(#,##0\)"/>
    <numFmt numFmtId="185" formatCode="#,##0.0_);[Red]\(#,##0.0\)"/>
    <numFmt numFmtId="186" formatCode="#,##0.000_);[Red]\(#,##0.000\)"/>
    <numFmt numFmtId="187" formatCode="0.000_ "/>
    <numFmt numFmtId="188" formatCode="_ * #,##0.0_ ;_ * \-#,##0.0_ ;_ * &quot;-&quot;?_ ;_ @_ "/>
    <numFmt numFmtId="189" formatCode="#,##0.0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ＭＳ 明朝"/>
      <family val="1"/>
    </font>
    <font>
      <sz val="6"/>
      <name val="ＭＳ 明朝"/>
      <family val="1"/>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b/>
      <sz val="14"/>
      <color indexed="8"/>
      <name val="ＭＳ Ｐゴシック"/>
      <family val="3"/>
    </font>
    <font>
      <sz val="12"/>
      <color indexed="8"/>
      <name val="ＭＳ Ｐゴシック"/>
      <family val="3"/>
    </font>
    <font>
      <sz val="10"/>
      <color indexed="8"/>
      <name val="ＭＳ Ｐゴシック"/>
      <family val="3"/>
    </font>
    <font>
      <sz val="9.5"/>
      <color indexed="8"/>
      <name val="HG丸ｺﾞｼｯｸM-PRO"/>
      <family val="3"/>
    </font>
    <font>
      <sz val="7"/>
      <color indexed="8"/>
      <name val="HG丸ｺﾞｼｯｸM-PRO"/>
      <family val="3"/>
    </font>
    <font>
      <sz val="6"/>
      <color indexed="8"/>
      <name val="HG丸ｺﾞｼｯｸM-PRO"/>
      <family val="3"/>
    </font>
    <font>
      <sz val="4"/>
      <color indexed="8"/>
      <name val="HG丸ｺﾞｼｯｸM-PRO"/>
      <family val="3"/>
    </font>
    <font>
      <sz val="7"/>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
      <b/>
      <sz val="16"/>
      <color theme="1"/>
      <name val="ＭＳ Ｐゴシック"/>
      <family val="3"/>
    </font>
    <font>
      <sz val="14"/>
      <color theme="1"/>
      <name val="ＭＳ Ｐゴシック"/>
      <family val="3"/>
    </font>
    <font>
      <sz val="11"/>
      <color theme="1"/>
      <name val="ＭＳ Ｐゴシック"/>
      <family val="3"/>
    </font>
    <font>
      <b/>
      <sz val="14"/>
      <color theme="1"/>
      <name val="ＭＳ Ｐゴシック"/>
      <family val="3"/>
    </font>
    <font>
      <sz val="12"/>
      <color theme="1"/>
      <name val="ＭＳ Ｐゴシック"/>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style="hair"/>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style="hair"/>
      <right style="hair"/>
      <top>
        <color indexed="63"/>
      </top>
      <bottom style="medium"/>
    </border>
    <border>
      <left style="hair"/>
      <right>
        <color indexed="63"/>
      </right>
      <top>
        <color indexed="63"/>
      </top>
      <bottom style="medium"/>
    </border>
    <border>
      <left>
        <color indexed="63"/>
      </left>
      <right style="medium"/>
      <top>
        <color indexed="63"/>
      </top>
      <bottom style="medium"/>
    </border>
    <border>
      <left style="hair"/>
      <right style="hair"/>
      <top style="medium"/>
      <bottom>
        <color indexed="63"/>
      </bottom>
    </border>
    <border>
      <left>
        <color indexed="63"/>
      </left>
      <right>
        <color indexed="63"/>
      </right>
      <top style="medium"/>
      <bottom>
        <color indexed="63"/>
      </bottom>
    </border>
    <border>
      <left style="hair"/>
      <right style="medium"/>
      <top style="medium"/>
      <bottom>
        <color indexed="63"/>
      </bottom>
    </border>
    <border>
      <left style="medium"/>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style="hair"/>
      <right style="medium"/>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style="hair"/>
    </border>
    <border>
      <left style="medium"/>
      <right>
        <color indexed="63"/>
      </right>
      <top>
        <color indexed="63"/>
      </top>
      <bottom style="hair"/>
    </border>
    <border>
      <left style="hair"/>
      <right>
        <color indexed="63"/>
      </right>
      <top>
        <color indexed="63"/>
      </top>
      <bottom style="hair"/>
    </border>
    <border>
      <left style="hair"/>
      <right style="medium"/>
      <top>
        <color indexed="63"/>
      </top>
      <bottom>
        <color indexed="63"/>
      </bottom>
    </border>
    <border>
      <left style="hair"/>
      <right style="medium"/>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medium"/>
      <right>
        <color indexed="63"/>
      </right>
      <top>
        <color indexed="63"/>
      </top>
      <bottom>
        <color indexed="63"/>
      </bottom>
    </border>
    <border>
      <left style="hair"/>
      <right style="medium"/>
      <top>
        <color indexed="63"/>
      </top>
      <bottom style="medium"/>
    </border>
    <border>
      <left style="thin"/>
      <right style="thin"/>
      <top style="medium"/>
      <bottom style="thin"/>
    </border>
    <border>
      <left style="thin"/>
      <right style="thin"/>
      <top style="medium"/>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thin"/>
    </border>
    <border diagonalUp="1">
      <left>
        <color indexed="63"/>
      </left>
      <right>
        <color indexed="63"/>
      </right>
      <top style="medium"/>
      <bottom style="thin"/>
      <diagonal style="thin"/>
    </border>
    <border>
      <left>
        <color indexed="63"/>
      </left>
      <right>
        <color indexed="63"/>
      </right>
      <top style="medium"/>
      <bottom style="thin"/>
    </border>
    <border>
      <left style="medium"/>
      <right>
        <color indexed="63"/>
      </right>
      <top style="thin"/>
      <bottom>
        <color indexed="63"/>
      </bottom>
    </border>
    <border>
      <left style="dashDot"/>
      <right>
        <color indexed="63"/>
      </right>
      <top>
        <color indexed="63"/>
      </top>
      <bottom>
        <color indexed="63"/>
      </bottom>
    </border>
    <border>
      <left>
        <color indexed="63"/>
      </left>
      <right style="dashDot"/>
      <top>
        <color indexed="63"/>
      </top>
      <bottom>
        <color indexed="63"/>
      </bottom>
    </border>
    <border>
      <left>
        <color indexed="63"/>
      </left>
      <right style="dashDot"/>
      <top>
        <color indexed="63"/>
      </top>
      <bottom style="thin"/>
    </border>
    <border>
      <left style="dashDo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dashDot"/>
    </border>
    <border>
      <left>
        <color indexed="63"/>
      </left>
      <right style="thin"/>
      <top style="medium"/>
      <bottom>
        <color indexed="63"/>
      </bottom>
    </border>
    <border>
      <left style="thin"/>
      <right>
        <color indexed="63"/>
      </right>
      <top style="medium"/>
      <bottom style="thin"/>
    </border>
    <border>
      <left style="thin"/>
      <right>
        <color indexed="63"/>
      </right>
      <top style="medium"/>
      <bottom>
        <color indexed="63"/>
      </bottom>
    </border>
    <border>
      <left style="medium"/>
      <right style="hair"/>
      <top style="hair"/>
      <bottom style="hair"/>
    </border>
    <border>
      <left style="medium"/>
      <right style="hair"/>
      <top style="hair"/>
      <bottom>
        <color indexed="63"/>
      </bottom>
    </border>
    <border>
      <left style="medium"/>
      <right style="hair"/>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18">
    <xf numFmtId="0" fontId="0" fillId="0" borderId="0" xfId="0" applyAlignment="1">
      <alignment/>
    </xf>
    <xf numFmtId="0" fontId="4" fillId="0" borderId="0" xfId="0" applyFont="1" applyAlignment="1">
      <alignment/>
    </xf>
    <xf numFmtId="0" fontId="0" fillId="0" borderId="0" xfId="0" applyFill="1" applyAlignment="1">
      <alignment/>
    </xf>
    <xf numFmtId="0" fontId="4" fillId="0" borderId="0" xfId="0" applyFont="1" applyFill="1" applyAlignment="1">
      <alignment/>
    </xf>
    <xf numFmtId="0" fontId="53" fillId="0" borderId="0" xfId="0" applyFont="1" applyAlignment="1">
      <alignment/>
    </xf>
    <xf numFmtId="0" fontId="54" fillId="0" borderId="0" xfId="0" applyFont="1" applyAlignment="1">
      <alignment vertical="center"/>
    </xf>
    <xf numFmtId="0" fontId="55" fillId="0" borderId="0" xfId="0" applyFont="1" applyAlignment="1">
      <alignment/>
    </xf>
    <xf numFmtId="0" fontId="56" fillId="0" borderId="0" xfId="0" applyFont="1" applyAlignment="1">
      <alignment/>
    </xf>
    <xf numFmtId="0" fontId="56" fillId="0" borderId="0" xfId="0" applyFont="1" applyFill="1" applyAlignment="1">
      <alignment/>
    </xf>
    <xf numFmtId="0" fontId="57" fillId="0" borderId="0" xfId="0" applyFont="1" applyAlignment="1">
      <alignment/>
    </xf>
    <xf numFmtId="0" fontId="56" fillId="0" borderId="10" xfId="0" applyFont="1" applyBorder="1" applyAlignment="1">
      <alignment horizontal="right"/>
    </xf>
    <xf numFmtId="0" fontId="56" fillId="0" borderId="10" xfId="0" applyFont="1" applyFill="1" applyBorder="1" applyAlignment="1">
      <alignment horizontal="right"/>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13"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16" xfId="0" applyNumberFormat="1" applyFont="1" applyBorder="1" applyAlignment="1">
      <alignment horizontal="center" vertical="center" wrapText="1"/>
    </xf>
    <xf numFmtId="176" fontId="58" fillId="0" borderId="17" xfId="0" applyNumberFormat="1" applyFont="1" applyBorder="1" applyAlignment="1">
      <alignment vertical="center"/>
    </xf>
    <xf numFmtId="176" fontId="58" fillId="0" borderId="16" xfId="0" applyNumberFormat="1" applyFont="1" applyBorder="1" applyAlignment="1">
      <alignment vertical="center"/>
    </xf>
    <xf numFmtId="176" fontId="58" fillId="0" borderId="18" xfId="0" applyNumberFormat="1" applyFont="1" applyBorder="1" applyAlignment="1">
      <alignment vertical="center"/>
    </xf>
    <xf numFmtId="176" fontId="58" fillId="0" borderId="17" xfId="0" applyNumberFormat="1" applyFont="1" applyFill="1" applyBorder="1" applyAlignment="1">
      <alignment vertical="center"/>
    </xf>
    <xf numFmtId="176" fontId="58" fillId="0" borderId="16" xfId="0" applyNumberFormat="1" applyFont="1" applyFill="1" applyBorder="1" applyAlignment="1">
      <alignment vertical="center"/>
    </xf>
    <xf numFmtId="176" fontId="58" fillId="0" borderId="18" xfId="0" applyNumberFormat="1" applyFont="1" applyFill="1" applyBorder="1" applyAlignment="1">
      <alignment vertical="center"/>
    </xf>
    <xf numFmtId="176" fontId="58" fillId="0" borderId="19" xfId="0" applyNumberFormat="1" applyFont="1" applyFill="1" applyBorder="1" applyAlignment="1">
      <alignment vertical="center"/>
    </xf>
    <xf numFmtId="178" fontId="58" fillId="0" borderId="17" xfId="0" applyNumberFormat="1" applyFont="1" applyBorder="1" applyAlignment="1">
      <alignment horizontal="right" vertical="center"/>
    </xf>
    <xf numFmtId="178" fontId="58" fillId="0" borderId="16" xfId="0" applyNumberFormat="1" applyFont="1" applyBorder="1" applyAlignment="1">
      <alignment horizontal="right" vertical="center"/>
    </xf>
    <xf numFmtId="178" fontId="58" fillId="0" borderId="18" xfId="0" applyNumberFormat="1" applyFont="1" applyBorder="1" applyAlignment="1">
      <alignment horizontal="right" vertical="center"/>
    </xf>
    <xf numFmtId="178" fontId="58" fillId="0" borderId="17" xfId="0" applyNumberFormat="1" applyFont="1" applyFill="1" applyBorder="1" applyAlignment="1">
      <alignment horizontal="right" vertical="center"/>
    </xf>
    <xf numFmtId="178" fontId="58" fillId="0" borderId="16" xfId="0" applyNumberFormat="1" applyFont="1" applyFill="1" applyBorder="1" applyAlignment="1">
      <alignment horizontal="right" vertical="center"/>
    </xf>
    <xf numFmtId="178" fontId="58" fillId="0" borderId="18" xfId="0" applyNumberFormat="1" applyFont="1" applyFill="1" applyBorder="1" applyAlignment="1">
      <alignment horizontal="right" vertical="center"/>
    </xf>
    <xf numFmtId="178" fontId="58" fillId="0" borderId="19" xfId="0" applyNumberFormat="1" applyFont="1" applyFill="1" applyBorder="1" applyAlignment="1">
      <alignment horizontal="right" vertical="center"/>
    </xf>
    <xf numFmtId="188" fontId="58" fillId="0" borderId="17" xfId="0" applyNumberFormat="1" applyFont="1" applyBorder="1" applyAlignment="1">
      <alignment horizontal="right" vertical="center"/>
    </xf>
    <xf numFmtId="188" fontId="58" fillId="0" borderId="16" xfId="0" applyNumberFormat="1" applyFont="1" applyBorder="1" applyAlignment="1">
      <alignment horizontal="right" vertical="center"/>
    </xf>
    <xf numFmtId="188" fontId="58" fillId="0" borderId="18" xfId="0" applyNumberFormat="1" applyFont="1" applyBorder="1" applyAlignment="1">
      <alignment horizontal="right" vertical="center"/>
    </xf>
    <xf numFmtId="188" fontId="58" fillId="0" borderId="17" xfId="0" applyNumberFormat="1" applyFont="1" applyFill="1" applyBorder="1" applyAlignment="1">
      <alignment horizontal="right" vertical="center"/>
    </xf>
    <xf numFmtId="188" fontId="58" fillId="0" borderId="16" xfId="0" applyNumberFormat="1" applyFont="1" applyFill="1" applyBorder="1" applyAlignment="1">
      <alignment horizontal="right" vertical="center"/>
    </xf>
    <xf numFmtId="188" fontId="58" fillId="0" borderId="18" xfId="0" applyNumberFormat="1" applyFont="1" applyFill="1" applyBorder="1" applyAlignment="1">
      <alignment horizontal="right" vertical="center"/>
    </xf>
    <xf numFmtId="188" fontId="58" fillId="0" borderId="19" xfId="0" applyNumberFormat="1" applyFont="1" applyFill="1" applyBorder="1" applyAlignment="1">
      <alignment horizontal="right" vertical="center"/>
    </xf>
    <xf numFmtId="178" fontId="58" fillId="0" borderId="17" xfId="0" applyNumberFormat="1" applyFont="1" applyBorder="1" applyAlignment="1">
      <alignment vertical="center"/>
    </xf>
    <xf numFmtId="178" fontId="58" fillId="0" borderId="16" xfId="0" applyNumberFormat="1" applyFont="1" applyBorder="1" applyAlignment="1">
      <alignment vertical="center"/>
    </xf>
    <xf numFmtId="178" fontId="58" fillId="0" borderId="18" xfId="0" applyNumberFormat="1" applyFont="1" applyBorder="1" applyAlignment="1">
      <alignment vertical="center"/>
    </xf>
    <xf numFmtId="178" fontId="58" fillId="0" borderId="17" xfId="0" applyNumberFormat="1" applyFont="1" applyFill="1" applyBorder="1" applyAlignment="1">
      <alignment vertical="center"/>
    </xf>
    <xf numFmtId="178" fontId="58" fillId="0" borderId="16" xfId="0" applyNumberFormat="1" applyFont="1" applyFill="1" applyBorder="1" applyAlignment="1">
      <alignment vertical="center"/>
    </xf>
    <xf numFmtId="178" fontId="58" fillId="0" borderId="18" xfId="0" applyNumberFormat="1" applyFont="1" applyFill="1" applyBorder="1" applyAlignment="1">
      <alignment vertical="center"/>
    </xf>
    <xf numFmtId="178" fontId="58" fillId="0" borderId="19" xfId="0" applyNumberFormat="1" applyFont="1" applyFill="1" applyBorder="1" applyAlignment="1">
      <alignment vertical="center"/>
    </xf>
    <xf numFmtId="176" fontId="58" fillId="0" borderId="17" xfId="0" applyNumberFormat="1" applyFont="1" applyBorder="1" applyAlignment="1">
      <alignment horizontal="right" vertical="center"/>
    </xf>
    <xf numFmtId="176" fontId="58" fillId="0" borderId="16" xfId="0" applyNumberFormat="1" applyFont="1" applyBorder="1" applyAlignment="1">
      <alignment horizontal="right" vertical="center"/>
    </xf>
    <xf numFmtId="176" fontId="58" fillId="0" borderId="18" xfId="0" applyNumberFormat="1" applyFont="1" applyBorder="1" applyAlignment="1">
      <alignment horizontal="right" vertical="center"/>
    </xf>
    <xf numFmtId="176" fontId="58" fillId="0" borderId="16" xfId="0" applyNumberFormat="1" applyFont="1" applyFill="1" applyBorder="1" applyAlignment="1">
      <alignment horizontal="right" vertical="center"/>
    </xf>
    <xf numFmtId="176" fontId="58" fillId="0" borderId="18" xfId="0" applyNumberFormat="1" applyFont="1" applyFill="1" applyBorder="1" applyAlignment="1">
      <alignment horizontal="right" vertical="center"/>
    </xf>
    <xf numFmtId="176" fontId="58" fillId="0" borderId="19" xfId="0" applyNumberFormat="1" applyFont="1" applyFill="1" applyBorder="1" applyAlignment="1">
      <alignment horizontal="right" vertical="center"/>
    </xf>
    <xf numFmtId="176" fontId="58" fillId="0" borderId="17" xfId="0" applyNumberFormat="1" applyFont="1" applyFill="1" applyBorder="1" applyAlignment="1">
      <alignment horizontal="right" vertical="center"/>
    </xf>
    <xf numFmtId="176" fontId="58" fillId="0" borderId="20" xfId="0" applyNumberFormat="1" applyFont="1" applyFill="1" applyBorder="1" applyAlignment="1">
      <alignment horizontal="right" vertical="center"/>
    </xf>
    <xf numFmtId="176" fontId="58" fillId="0" borderId="21" xfId="0" applyNumberFormat="1" applyFont="1" applyFill="1" applyBorder="1" applyAlignment="1">
      <alignment horizontal="right" vertical="center"/>
    </xf>
    <xf numFmtId="176" fontId="58" fillId="0" borderId="22" xfId="0" applyNumberFormat="1" applyFont="1" applyFill="1" applyBorder="1" applyAlignment="1">
      <alignment horizontal="right" vertical="center"/>
    </xf>
    <xf numFmtId="0" fontId="58" fillId="0" borderId="23" xfId="0" applyNumberFormat="1" applyFont="1" applyBorder="1" applyAlignment="1">
      <alignment horizontal="center" vertical="center" wrapText="1"/>
    </xf>
    <xf numFmtId="188" fontId="58" fillId="0" borderId="23" xfId="0" applyNumberFormat="1" applyFont="1" applyBorder="1" applyAlignment="1">
      <alignment horizontal="right" vertical="center"/>
    </xf>
    <xf numFmtId="188" fontId="58" fillId="0" borderId="24" xfId="0" applyNumberFormat="1" applyFont="1" applyBorder="1" applyAlignment="1">
      <alignment horizontal="right" vertical="center"/>
    </xf>
    <xf numFmtId="188" fontId="58" fillId="0" borderId="25" xfId="0" applyNumberFormat="1" applyFont="1" applyBorder="1" applyAlignment="1">
      <alignment horizontal="right" vertical="center"/>
    </xf>
    <xf numFmtId="188" fontId="58" fillId="0" borderId="26" xfId="0" applyNumberFormat="1" applyFont="1" applyBorder="1" applyAlignment="1">
      <alignment horizontal="right" vertical="center"/>
    </xf>
    <xf numFmtId="188" fontId="58" fillId="0" borderId="10" xfId="0" applyNumberFormat="1" applyFont="1" applyBorder="1" applyAlignment="1">
      <alignment horizontal="right" vertical="center"/>
    </xf>
    <xf numFmtId="188" fontId="58" fillId="0" borderId="27" xfId="0" applyNumberFormat="1" applyFont="1" applyFill="1" applyBorder="1" applyAlignment="1">
      <alignment horizontal="right" vertical="center"/>
    </xf>
    <xf numFmtId="188" fontId="58" fillId="0" borderId="26" xfId="0" applyNumberFormat="1" applyFont="1" applyFill="1" applyBorder="1" applyAlignment="1">
      <alignment horizontal="right" vertical="center"/>
    </xf>
    <xf numFmtId="188" fontId="58" fillId="0" borderId="10" xfId="0" applyNumberFormat="1" applyFont="1" applyFill="1" applyBorder="1" applyAlignment="1">
      <alignment horizontal="right" vertical="center"/>
    </xf>
    <xf numFmtId="188" fontId="58" fillId="0" borderId="28" xfId="0" applyNumberFormat="1" applyFont="1" applyFill="1" applyBorder="1" applyAlignment="1">
      <alignment horizontal="right" vertical="center"/>
    </xf>
    <xf numFmtId="0" fontId="58" fillId="0" borderId="0" xfId="0" applyFont="1" applyAlignment="1">
      <alignment/>
    </xf>
    <xf numFmtId="0" fontId="59" fillId="0" borderId="0" xfId="0" applyFont="1" applyAlignment="1">
      <alignment/>
    </xf>
    <xf numFmtId="0" fontId="57" fillId="0" borderId="0" xfId="61" applyFont="1">
      <alignment/>
      <protection/>
    </xf>
    <xf numFmtId="0" fontId="56" fillId="0" borderId="0" xfId="61" applyFont="1">
      <alignment/>
      <protection/>
    </xf>
    <xf numFmtId="0" fontId="0" fillId="0" borderId="0" xfId="61" applyFont="1">
      <alignment/>
      <protection/>
    </xf>
    <xf numFmtId="0" fontId="56" fillId="0" borderId="0" xfId="61" applyFont="1" applyAlignment="1">
      <alignment vertical="top"/>
      <protection/>
    </xf>
    <xf numFmtId="0" fontId="56" fillId="0" borderId="0" xfId="61" applyFont="1" applyAlignment="1">
      <alignment horizontal="right"/>
      <protection/>
    </xf>
    <xf numFmtId="0" fontId="56" fillId="0" borderId="29" xfId="61" applyFont="1" applyBorder="1" applyAlignment="1">
      <alignment horizontal="center" vertical="center" wrapText="1"/>
      <protection/>
    </xf>
    <xf numFmtId="0" fontId="56" fillId="0" borderId="30" xfId="61" applyFont="1" applyBorder="1" applyAlignment="1">
      <alignment horizontal="center" vertical="center" wrapText="1"/>
      <protection/>
    </xf>
    <xf numFmtId="0" fontId="56" fillId="0" borderId="31" xfId="61" applyFont="1" applyBorder="1" applyAlignment="1">
      <alignment horizontal="center" vertical="center" wrapText="1"/>
      <protection/>
    </xf>
    <xf numFmtId="0" fontId="56" fillId="0" borderId="32" xfId="61" applyFont="1" applyBorder="1">
      <alignment/>
      <protection/>
    </xf>
    <xf numFmtId="0" fontId="56" fillId="0" borderId="33" xfId="61" applyFont="1" applyBorder="1">
      <alignment/>
      <protection/>
    </xf>
    <xf numFmtId="0" fontId="56" fillId="0" borderId="34" xfId="61" applyFont="1" applyBorder="1" applyAlignment="1">
      <alignment horizontal="left" indent="1"/>
      <protection/>
    </xf>
    <xf numFmtId="176" fontId="56" fillId="0" borderId="34" xfId="61" applyNumberFormat="1" applyFont="1" applyBorder="1">
      <alignment/>
      <protection/>
    </xf>
    <xf numFmtId="176" fontId="56" fillId="0" borderId="35" xfId="61" applyNumberFormat="1" applyFont="1" applyBorder="1">
      <alignment/>
      <protection/>
    </xf>
    <xf numFmtId="176" fontId="56" fillId="0" borderId="33" xfId="61" applyNumberFormat="1" applyFont="1" applyBorder="1">
      <alignment/>
      <protection/>
    </xf>
    <xf numFmtId="176" fontId="56" fillId="0" borderId="36" xfId="61" applyNumberFormat="1" applyFont="1" applyBorder="1">
      <alignment/>
      <protection/>
    </xf>
    <xf numFmtId="0" fontId="56" fillId="0" borderId="37" xfId="61" applyFont="1" applyBorder="1" applyAlignment="1">
      <alignment horizontal="left" indent="1"/>
      <protection/>
    </xf>
    <xf numFmtId="176" fontId="56" fillId="0" borderId="37" xfId="61" applyNumberFormat="1" applyFont="1" applyBorder="1">
      <alignment/>
      <protection/>
    </xf>
    <xf numFmtId="176" fontId="56" fillId="0" borderId="38" xfId="61" applyNumberFormat="1" applyFont="1" applyBorder="1">
      <alignment/>
      <protection/>
    </xf>
    <xf numFmtId="176" fontId="56" fillId="0" borderId="20" xfId="61" applyNumberFormat="1" applyFont="1" applyBorder="1">
      <alignment/>
      <protection/>
    </xf>
    <xf numFmtId="176" fontId="56" fillId="0" borderId="21" xfId="61" applyNumberFormat="1" applyFont="1" applyBorder="1">
      <alignment/>
      <protection/>
    </xf>
    <xf numFmtId="176" fontId="56" fillId="0" borderId="39" xfId="61" applyNumberFormat="1" applyFont="1" applyBorder="1">
      <alignment/>
      <protection/>
    </xf>
    <xf numFmtId="0" fontId="56" fillId="0" borderId="40" xfId="61" applyFont="1" applyBorder="1">
      <alignment/>
      <protection/>
    </xf>
    <xf numFmtId="0" fontId="56" fillId="0" borderId="21" xfId="61" applyFont="1" applyBorder="1">
      <alignment/>
      <protection/>
    </xf>
    <xf numFmtId="0" fontId="56" fillId="0" borderId="20" xfId="61" applyFont="1" applyBorder="1" applyAlignment="1">
      <alignment horizontal="left" indent="1"/>
      <protection/>
    </xf>
    <xf numFmtId="176" fontId="56" fillId="0" borderId="41" xfId="61" applyNumberFormat="1" applyFont="1" applyBorder="1">
      <alignment/>
      <protection/>
    </xf>
    <xf numFmtId="176" fontId="56" fillId="0" borderId="16" xfId="61" applyNumberFormat="1" applyFont="1" applyBorder="1">
      <alignment/>
      <protection/>
    </xf>
    <xf numFmtId="176" fontId="56" fillId="0" borderId="0" xfId="61" applyNumberFormat="1" applyFont="1">
      <alignment/>
      <protection/>
    </xf>
    <xf numFmtId="176" fontId="56" fillId="0" borderId="42" xfId="61" applyNumberFormat="1" applyFont="1" applyBorder="1">
      <alignment/>
      <protection/>
    </xf>
    <xf numFmtId="0" fontId="56" fillId="0" borderId="37" xfId="61" applyFont="1" applyBorder="1" applyAlignment="1">
      <alignment horizontal="left" indent="2"/>
      <protection/>
    </xf>
    <xf numFmtId="41" fontId="56" fillId="0" borderId="37" xfId="61" applyNumberFormat="1" applyFont="1" applyBorder="1">
      <alignment/>
      <protection/>
    </xf>
    <xf numFmtId="41" fontId="56" fillId="0" borderId="0" xfId="61" applyNumberFormat="1" applyFont="1">
      <alignment/>
      <protection/>
    </xf>
    <xf numFmtId="41" fontId="56" fillId="0" borderId="42" xfId="61" applyNumberFormat="1" applyFont="1" applyBorder="1">
      <alignment/>
      <protection/>
    </xf>
    <xf numFmtId="41" fontId="56" fillId="0" borderId="38" xfId="61" applyNumberFormat="1" applyFont="1" applyBorder="1">
      <alignment/>
      <protection/>
    </xf>
    <xf numFmtId="0" fontId="56" fillId="0" borderId="17" xfId="61" applyFont="1" applyBorder="1">
      <alignment/>
      <protection/>
    </xf>
    <xf numFmtId="0" fontId="56" fillId="0" borderId="18" xfId="61" applyFont="1" applyBorder="1">
      <alignment/>
      <protection/>
    </xf>
    <xf numFmtId="176" fontId="56" fillId="0" borderId="17" xfId="61" applyNumberFormat="1" applyFont="1" applyBorder="1">
      <alignment/>
      <protection/>
    </xf>
    <xf numFmtId="176" fontId="56" fillId="0" borderId="18" xfId="61" applyNumberFormat="1" applyFont="1" applyBorder="1">
      <alignment/>
      <protection/>
    </xf>
    <xf numFmtId="176" fontId="56" fillId="0" borderId="43" xfId="61" applyNumberFormat="1" applyFont="1" applyBorder="1">
      <alignment/>
      <protection/>
    </xf>
    <xf numFmtId="0" fontId="56" fillId="0" borderId="38" xfId="61" applyFont="1" applyBorder="1">
      <alignment/>
      <protection/>
    </xf>
    <xf numFmtId="0" fontId="56" fillId="0" borderId="35" xfId="61" applyFont="1" applyBorder="1">
      <alignment/>
      <protection/>
    </xf>
    <xf numFmtId="0" fontId="56" fillId="0" borderId="44" xfId="61" applyFont="1" applyBorder="1" applyAlignment="1">
      <alignment horizontal="left" indent="1"/>
      <protection/>
    </xf>
    <xf numFmtId="41" fontId="56" fillId="0" borderId="34" xfId="61" applyNumberFormat="1" applyFont="1" applyBorder="1">
      <alignment/>
      <protection/>
    </xf>
    <xf numFmtId="41" fontId="56" fillId="0" borderId="35" xfId="61" applyNumberFormat="1" applyFont="1" applyBorder="1">
      <alignment/>
      <protection/>
    </xf>
    <xf numFmtId="41" fontId="56" fillId="0" borderId="33" xfId="61" applyNumberFormat="1" applyFont="1" applyBorder="1">
      <alignment/>
      <protection/>
    </xf>
    <xf numFmtId="41" fontId="56" fillId="0" borderId="36" xfId="61" applyNumberFormat="1" applyFont="1" applyBorder="1">
      <alignment/>
      <protection/>
    </xf>
    <xf numFmtId="0" fontId="56" fillId="0" borderId="45" xfId="61" applyFont="1" applyBorder="1" applyAlignment="1">
      <alignment horizontal="left" indent="1"/>
      <protection/>
    </xf>
    <xf numFmtId="0" fontId="56" fillId="0" borderId="41" xfId="61" applyFont="1" applyBorder="1">
      <alignment/>
      <protection/>
    </xf>
    <xf numFmtId="0" fontId="56" fillId="0" borderId="46" xfId="61" applyFont="1" applyBorder="1" applyAlignment="1">
      <alignment horizontal="left" indent="1"/>
      <protection/>
    </xf>
    <xf numFmtId="0" fontId="56" fillId="0" borderId="34" xfId="61" applyFont="1" applyBorder="1" applyAlignment="1">
      <alignment horizontal="center"/>
      <protection/>
    </xf>
    <xf numFmtId="189" fontId="56" fillId="0" borderId="34" xfId="61" applyNumberFormat="1" applyFont="1" applyBorder="1">
      <alignment/>
      <protection/>
    </xf>
    <xf numFmtId="189" fontId="56" fillId="0" borderId="35" xfId="61" applyNumberFormat="1" applyFont="1" applyBorder="1">
      <alignment/>
      <protection/>
    </xf>
    <xf numFmtId="189" fontId="56" fillId="0" borderId="33" xfId="61" applyNumberFormat="1" applyFont="1" applyBorder="1">
      <alignment/>
      <protection/>
    </xf>
    <xf numFmtId="189" fontId="56" fillId="0" borderId="36" xfId="61" applyNumberFormat="1" applyFont="1" applyBorder="1">
      <alignment/>
      <protection/>
    </xf>
    <xf numFmtId="0" fontId="56" fillId="0" borderId="20" xfId="61" applyFont="1" applyBorder="1" applyAlignment="1">
      <alignment horizontal="center"/>
      <protection/>
    </xf>
    <xf numFmtId="189" fontId="56" fillId="0" borderId="20" xfId="61" applyNumberFormat="1" applyFont="1" applyBorder="1">
      <alignment/>
      <protection/>
    </xf>
    <xf numFmtId="189" fontId="56" fillId="0" borderId="41" xfId="61" applyNumberFormat="1" applyFont="1" applyBorder="1">
      <alignment/>
      <protection/>
    </xf>
    <xf numFmtId="189" fontId="56" fillId="0" borderId="21" xfId="61" applyNumberFormat="1" applyFont="1" applyBorder="1">
      <alignment/>
      <protection/>
    </xf>
    <xf numFmtId="189" fontId="56" fillId="0" borderId="39" xfId="61" applyNumberFormat="1" applyFont="1" applyBorder="1">
      <alignment/>
      <protection/>
    </xf>
    <xf numFmtId="0" fontId="56" fillId="0" borderId="47" xfId="61" applyFont="1" applyBorder="1" applyAlignment="1">
      <alignment horizontal="center"/>
      <protection/>
    </xf>
    <xf numFmtId="0" fontId="56" fillId="0" borderId="0" xfId="61" applyFont="1" applyAlignment="1">
      <alignment horizontal="center"/>
      <protection/>
    </xf>
    <xf numFmtId="178" fontId="56" fillId="0" borderId="34" xfId="61" applyNumberFormat="1" applyFont="1" applyBorder="1">
      <alignment/>
      <protection/>
    </xf>
    <xf numFmtId="178" fontId="56" fillId="0" borderId="35" xfId="61" applyNumberFormat="1" applyFont="1" applyBorder="1">
      <alignment/>
      <protection/>
    </xf>
    <xf numFmtId="178" fontId="56" fillId="0" borderId="33" xfId="61" applyNumberFormat="1" applyFont="1" applyBorder="1">
      <alignment/>
      <protection/>
    </xf>
    <xf numFmtId="178" fontId="56" fillId="0" borderId="36" xfId="61" applyNumberFormat="1" applyFont="1" applyBorder="1">
      <alignment/>
      <protection/>
    </xf>
    <xf numFmtId="0" fontId="56" fillId="0" borderId="26" xfId="61" applyFont="1" applyBorder="1" applyAlignment="1">
      <alignment horizontal="center"/>
      <protection/>
    </xf>
    <xf numFmtId="178" fontId="56" fillId="0" borderId="26" xfId="61" applyNumberFormat="1" applyFont="1" applyBorder="1">
      <alignment/>
      <protection/>
    </xf>
    <xf numFmtId="178" fontId="56" fillId="0" borderId="27" xfId="61" applyNumberFormat="1" applyFont="1" applyBorder="1">
      <alignment/>
      <protection/>
    </xf>
    <xf numFmtId="178" fontId="56" fillId="0" borderId="10" xfId="61" applyNumberFormat="1" applyFont="1" applyBorder="1">
      <alignment/>
      <protection/>
    </xf>
    <xf numFmtId="178" fontId="56" fillId="0" borderId="48" xfId="61" applyNumberFormat="1" applyFont="1" applyBorder="1">
      <alignment/>
      <protection/>
    </xf>
    <xf numFmtId="0" fontId="7" fillId="0" borderId="0" xfId="62" applyFont="1">
      <alignment vertical="center"/>
      <protection/>
    </xf>
    <xf numFmtId="0" fontId="0" fillId="0" borderId="0" xfId="62">
      <alignment vertical="center"/>
      <protection/>
    </xf>
    <xf numFmtId="0" fontId="56" fillId="0" borderId="0" xfId="62" applyFont="1">
      <alignment vertical="center"/>
      <protection/>
    </xf>
    <xf numFmtId="0" fontId="0" fillId="0" borderId="0" xfId="62" applyFont="1">
      <alignment vertical="center"/>
      <protection/>
    </xf>
    <xf numFmtId="0" fontId="0" fillId="0" borderId="49" xfId="62" applyBorder="1" applyAlignment="1">
      <alignment horizontal="center" vertical="center"/>
      <protection/>
    </xf>
    <xf numFmtId="0" fontId="0" fillId="0" borderId="50" xfId="62" applyBorder="1" applyAlignment="1">
      <alignment horizontal="center" vertical="center"/>
      <protection/>
    </xf>
    <xf numFmtId="56" fontId="0" fillId="0" borderId="51" xfId="62" applyNumberFormat="1" applyBorder="1" applyAlignment="1">
      <alignment horizontal="center" vertical="center"/>
      <protection/>
    </xf>
    <xf numFmtId="0" fontId="0" fillId="0" borderId="52" xfId="62" applyBorder="1">
      <alignment vertical="center"/>
      <protection/>
    </xf>
    <xf numFmtId="0" fontId="4" fillId="0" borderId="52" xfId="62" applyFont="1" applyBorder="1" applyAlignment="1">
      <alignment vertical="top" wrapText="1"/>
      <protection/>
    </xf>
    <xf numFmtId="0" fontId="0" fillId="0" borderId="53" xfId="62" applyBorder="1">
      <alignment vertical="center"/>
      <protection/>
    </xf>
    <xf numFmtId="0" fontId="0" fillId="0" borderId="54" xfId="62" applyBorder="1">
      <alignment vertical="center"/>
      <protection/>
    </xf>
    <xf numFmtId="0" fontId="0" fillId="0" borderId="55" xfId="62" applyBorder="1">
      <alignment vertical="center"/>
      <protection/>
    </xf>
    <xf numFmtId="0" fontId="0" fillId="33" borderId="0" xfId="62" applyFill="1">
      <alignment vertical="center"/>
      <protection/>
    </xf>
    <xf numFmtId="0" fontId="0" fillId="0" borderId="47" xfId="62" applyBorder="1" applyAlignment="1">
      <alignment horizontal="center" vertical="center"/>
      <protection/>
    </xf>
    <xf numFmtId="0" fontId="0" fillId="0" borderId="56" xfId="62" applyBorder="1" applyAlignment="1">
      <alignment horizontal="center" vertical="center"/>
      <protection/>
    </xf>
    <xf numFmtId="0" fontId="0" fillId="0" borderId="56" xfId="62" applyBorder="1" applyAlignment="1">
      <alignment vertical="top" wrapText="1"/>
      <protection/>
    </xf>
    <xf numFmtId="0" fontId="4" fillId="0" borderId="0" xfId="62" applyFont="1" applyAlignment="1">
      <alignment vertical="top" wrapText="1"/>
      <protection/>
    </xf>
    <xf numFmtId="0" fontId="0" fillId="0" borderId="57" xfId="62" applyBorder="1">
      <alignment vertical="center"/>
      <protection/>
    </xf>
    <xf numFmtId="0" fontId="0" fillId="0" borderId="58" xfId="62" applyBorder="1" applyAlignment="1">
      <alignment horizontal="center" vertical="center"/>
      <protection/>
    </xf>
    <xf numFmtId="0" fontId="0" fillId="0" borderId="0" xfId="62" applyAlignment="1">
      <alignment horizontal="right" vertical="center"/>
      <protection/>
    </xf>
    <xf numFmtId="0" fontId="0" fillId="0" borderId="0" xfId="62" applyAlignment="1">
      <alignment horizontal="center" vertical="center"/>
      <protection/>
    </xf>
    <xf numFmtId="0" fontId="0" fillId="0" borderId="58" xfId="62" applyBorder="1">
      <alignment vertical="center"/>
      <protection/>
    </xf>
    <xf numFmtId="0" fontId="0" fillId="0" borderId="59" xfId="62" applyBorder="1">
      <alignment vertical="center"/>
      <protection/>
    </xf>
    <xf numFmtId="0" fontId="0" fillId="0" borderId="0" xfId="62" applyAlignment="1">
      <alignment horizontal="left" vertical="center"/>
      <protection/>
    </xf>
    <xf numFmtId="0" fontId="0" fillId="0" borderId="58" xfId="62" applyBorder="1" applyAlignment="1">
      <alignment horizontal="left" vertical="center"/>
      <protection/>
    </xf>
    <xf numFmtId="0" fontId="0" fillId="0" borderId="60" xfId="62" applyBorder="1" applyAlignment="1">
      <alignment horizontal="center" vertical="center"/>
      <protection/>
    </xf>
    <xf numFmtId="0" fontId="0" fillId="0" borderId="61" xfId="62" applyBorder="1" applyAlignment="1">
      <alignment horizontal="center" vertical="center"/>
      <protection/>
    </xf>
    <xf numFmtId="0" fontId="0" fillId="0" borderId="62" xfId="62" applyBorder="1" applyAlignment="1">
      <alignment horizontal="center" vertical="center"/>
      <protection/>
    </xf>
    <xf numFmtId="0" fontId="0" fillId="0" borderId="61" xfId="62" applyBorder="1">
      <alignment vertical="center"/>
      <protection/>
    </xf>
    <xf numFmtId="0" fontId="0" fillId="0" borderId="63" xfId="62" applyBorder="1">
      <alignment vertical="center"/>
      <protection/>
    </xf>
    <xf numFmtId="0" fontId="0" fillId="0" borderId="64" xfId="62" applyBorder="1" applyAlignment="1">
      <alignment horizontal="left" vertical="top"/>
      <protection/>
    </xf>
    <xf numFmtId="0" fontId="0" fillId="0" borderId="64" xfId="62" applyBorder="1">
      <alignment vertical="center"/>
      <protection/>
    </xf>
    <xf numFmtId="0" fontId="0" fillId="0" borderId="65" xfId="62" applyBorder="1">
      <alignment vertical="center"/>
      <protection/>
    </xf>
    <xf numFmtId="0" fontId="0" fillId="0" borderId="66" xfId="62" applyBorder="1" applyAlignment="1">
      <alignment horizontal="center" vertical="center"/>
      <protection/>
    </xf>
    <xf numFmtId="0" fontId="0" fillId="0" borderId="58" xfId="62" applyBorder="1" applyAlignment="1">
      <alignment vertical="center" wrapText="1"/>
      <protection/>
    </xf>
    <xf numFmtId="0" fontId="0" fillId="0" borderId="59" xfId="62" applyBorder="1" applyAlignment="1">
      <alignment vertical="center" wrapText="1"/>
      <protection/>
    </xf>
    <xf numFmtId="0" fontId="0" fillId="0" borderId="51" xfId="62" applyBorder="1">
      <alignment vertical="center"/>
      <protection/>
    </xf>
    <xf numFmtId="0" fontId="0" fillId="0" borderId="53" xfId="62" applyBorder="1" applyAlignment="1">
      <alignment horizontal="right" vertical="center"/>
      <protection/>
    </xf>
    <xf numFmtId="0" fontId="0" fillId="0" borderId="56" xfId="62" applyBorder="1">
      <alignment vertical="center"/>
      <protection/>
    </xf>
    <xf numFmtId="0" fontId="0" fillId="0" borderId="57" xfId="62" applyBorder="1" applyAlignment="1">
      <alignment horizontal="right" vertical="center"/>
      <protection/>
    </xf>
    <xf numFmtId="0" fontId="0" fillId="0" borderId="62" xfId="62" applyBorder="1">
      <alignment vertical="center"/>
      <protection/>
    </xf>
    <xf numFmtId="0" fontId="0" fillId="0" borderId="63" xfId="62" applyBorder="1" applyAlignment="1">
      <alignment horizontal="right" vertical="center"/>
      <protection/>
    </xf>
    <xf numFmtId="0" fontId="0" fillId="0" borderId="64" xfId="62" applyBorder="1" applyAlignment="1">
      <alignment horizontal="center" vertical="center"/>
      <protection/>
    </xf>
    <xf numFmtId="0" fontId="0" fillId="0" borderId="61" xfId="62" applyBorder="1" applyAlignment="1">
      <alignment horizontal="right" vertical="center"/>
      <protection/>
    </xf>
    <xf numFmtId="0" fontId="0" fillId="0" borderId="57" xfId="62" applyBorder="1" applyAlignment="1">
      <alignment vertical="center" textRotation="255" wrapText="1"/>
      <protection/>
    </xf>
    <xf numFmtId="56" fontId="4" fillId="0" borderId="51" xfId="62" applyNumberFormat="1" applyFont="1" applyBorder="1" applyAlignment="1">
      <alignment horizontal="center" vertical="center"/>
      <protection/>
    </xf>
    <xf numFmtId="0" fontId="0" fillId="0" borderId="53" xfId="62" applyFont="1" applyBorder="1" applyAlignment="1">
      <alignment horizontal="right" vertical="center"/>
      <protection/>
    </xf>
    <xf numFmtId="0" fontId="0" fillId="0" borderId="52" xfId="62" applyBorder="1" applyAlignment="1">
      <alignment horizontal="right" vertical="center"/>
      <protection/>
    </xf>
    <xf numFmtId="56" fontId="0" fillId="0" borderId="56" xfId="62" applyNumberFormat="1" applyBorder="1" applyAlignment="1">
      <alignment vertical="top" wrapText="1"/>
      <protection/>
    </xf>
    <xf numFmtId="0" fontId="0" fillId="0" borderId="0" xfId="62" applyFont="1" applyAlignment="1">
      <alignment horizontal="left" vertical="center"/>
      <protection/>
    </xf>
    <xf numFmtId="0" fontId="0" fillId="0" borderId="57" xfId="62" applyFont="1" applyBorder="1">
      <alignment vertical="center"/>
      <protection/>
    </xf>
    <xf numFmtId="0" fontId="0" fillId="0" borderId="0" xfId="62" applyFont="1" applyAlignment="1">
      <alignment horizontal="center" vertical="center"/>
      <protection/>
    </xf>
    <xf numFmtId="0" fontId="0" fillId="0" borderId="0" xfId="62" applyFont="1" applyAlignment="1">
      <alignment horizontal="right" vertical="center"/>
      <protection/>
    </xf>
    <xf numFmtId="0" fontId="0" fillId="0" borderId="63" xfId="62" applyFont="1" applyBorder="1">
      <alignment vertical="center"/>
      <protection/>
    </xf>
    <xf numFmtId="0" fontId="0" fillId="0" borderId="63" xfId="62" applyBorder="1" applyAlignment="1">
      <alignment horizontal="center" vertical="center" wrapText="1"/>
      <protection/>
    </xf>
    <xf numFmtId="0" fontId="0" fillId="0" borderId="66" xfId="62" applyBorder="1">
      <alignment vertical="center"/>
      <protection/>
    </xf>
    <xf numFmtId="56" fontId="0" fillId="0" borderId="66" xfId="62" applyNumberFormat="1" applyBorder="1" applyAlignment="1">
      <alignment vertical="top" wrapText="1"/>
      <protection/>
    </xf>
    <xf numFmtId="0" fontId="0" fillId="0" borderId="67" xfId="62" applyBorder="1">
      <alignment vertical="center"/>
      <protection/>
    </xf>
    <xf numFmtId="0" fontId="0" fillId="0" borderId="67" xfId="62" applyFont="1" applyBorder="1">
      <alignment vertical="center"/>
      <protection/>
    </xf>
    <xf numFmtId="0" fontId="0" fillId="0" borderId="68" xfId="62" applyFont="1" applyBorder="1">
      <alignment vertical="center"/>
      <protection/>
    </xf>
    <xf numFmtId="0" fontId="0" fillId="34" borderId="69" xfId="62" applyFill="1" applyBorder="1" applyAlignment="1">
      <alignment vertical="top"/>
      <protection/>
    </xf>
    <xf numFmtId="0" fontId="0" fillId="34" borderId="67" xfId="62" applyFill="1" applyBorder="1">
      <alignment vertical="center"/>
      <protection/>
    </xf>
    <xf numFmtId="0" fontId="0" fillId="34" borderId="68" xfId="62" applyFill="1" applyBorder="1">
      <alignment vertical="center"/>
      <protection/>
    </xf>
    <xf numFmtId="0" fontId="0" fillId="0" borderId="69" xfId="62" applyBorder="1">
      <alignment vertical="center"/>
      <protection/>
    </xf>
    <xf numFmtId="0" fontId="0" fillId="0" borderId="70" xfId="62" applyBorder="1">
      <alignment vertical="center"/>
      <protection/>
    </xf>
    <xf numFmtId="0" fontId="56" fillId="0" borderId="52" xfId="62" applyFont="1" applyBorder="1">
      <alignment vertical="center"/>
      <protection/>
    </xf>
    <xf numFmtId="0" fontId="56" fillId="0" borderId="52" xfId="62" applyFont="1" applyBorder="1" applyAlignment="1">
      <alignment horizontal="left" vertical="center"/>
      <protection/>
    </xf>
    <xf numFmtId="0" fontId="0" fillId="0" borderId="52" xfId="62" applyBorder="1" applyAlignment="1">
      <alignment horizontal="left" vertical="center"/>
      <protection/>
    </xf>
    <xf numFmtId="0" fontId="56" fillId="0" borderId="61" xfId="62" applyFont="1" applyBorder="1" applyAlignment="1">
      <alignment horizontal="left" vertical="center"/>
      <protection/>
    </xf>
    <xf numFmtId="0" fontId="0" fillId="0" borderId="54" xfId="62" applyBorder="1" applyAlignment="1">
      <alignment vertical="center" wrapText="1"/>
      <protection/>
    </xf>
    <xf numFmtId="0" fontId="0" fillId="0" borderId="47" xfId="62" applyBorder="1">
      <alignment vertical="center"/>
      <protection/>
    </xf>
    <xf numFmtId="0" fontId="0" fillId="0" borderId="71" xfId="62" applyBorder="1">
      <alignment vertical="center"/>
      <protection/>
    </xf>
    <xf numFmtId="0" fontId="0" fillId="0" borderId="10" xfId="62" applyBorder="1">
      <alignment vertical="center"/>
      <protection/>
    </xf>
    <xf numFmtId="0" fontId="0" fillId="0" borderId="72" xfId="62" applyBorder="1">
      <alignment vertical="center"/>
      <protection/>
    </xf>
    <xf numFmtId="0" fontId="0" fillId="0" borderId="73" xfId="62" applyBorder="1">
      <alignment vertical="center"/>
      <protection/>
    </xf>
    <xf numFmtId="0" fontId="0" fillId="0" borderId="74" xfId="62" applyBorder="1" applyAlignment="1">
      <alignment horizontal="center" vertical="center"/>
      <protection/>
    </xf>
    <xf numFmtId="0" fontId="0" fillId="0" borderId="74" xfId="62" applyBorder="1">
      <alignment vertical="center"/>
      <protection/>
    </xf>
    <xf numFmtId="0" fontId="0" fillId="0" borderId="28" xfId="62" applyBorder="1">
      <alignment vertical="center"/>
      <protection/>
    </xf>
    <xf numFmtId="0" fontId="0" fillId="0" borderId="0" xfId="63">
      <alignment vertical="center"/>
      <protection/>
    </xf>
    <xf numFmtId="0" fontId="0" fillId="0" borderId="10" xfId="63" applyBorder="1">
      <alignment vertical="center"/>
      <protection/>
    </xf>
    <xf numFmtId="0" fontId="0" fillId="0" borderId="75" xfId="63" applyBorder="1">
      <alignment vertical="center"/>
      <protection/>
    </xf>
    <xf numFmtId="0" fontId="0" fillId="0" borderId="76" xfId="63" applyBorder="1">
      <alignment vertical="center"/>
      <protection/>
    </xf>
    <xf numFmtId="0" fontId="0" fillId="0" borderId="77" xfId="63" applyBorder="1">
      <alignment vertical="center"/>
      <protection/>
    </xf>
    <xf numFmtId="0" fontId="0" fillId="0" borderId="77" xfId="63" applyBorder="1" applyAlignment="1">
      <alignment horizontal="center" vertical="center"/>
      <protection/>
    </xf>
    <xf numFmtId="0" fontId="0" fillId="0" borderId="0" xfId="63" applyAlignment="1">
      <alignment horizontal="center" vertical="center"/>
      <protection/>
    </xf>
    <xf numFmtId="0" fontId="0" fillId="0" borderId="54" xfId="63" applyBorder="1" applyAlignment="1">
      <alignment horizontal="left" vertical="center" indent="1"/>
      <protection/>
    </xf>
    <xf numFmtId="0" fontId="0" fillId="0" borderId="52" xfId="63" applyBorder="1">
      <alignment vertical="center"/>
      <protection/>
    </xf>
    <xf numFmtId="0" fontId="0" fillId="0" borderId="52" xfId="63" applyBorder="1" applyAlignment="1">
      <alignment horizontal="left" vertical="center" indent="1"/>
      <protection/>
    </xf>
    <xf numFmtId="0" fontId="0" fillId="0" borderId="54" xfId="63" applyFont="1" applyBorder="1" applyAlignment="1">
      <alignment horizontal="left" vertical="center" indent="1"/>
      <protection/>
    </xf>
    <xf numFmtId="0" fontId="0" fillId="0" borderId="52" xfId="63" applyFont="1" applyBorder="1" applyAlignment="1">
      <alignment horizontal="left" vertical="center" indent="1"/>
      <protection/>
    </xf>
    <xf numFmtId="0" fontId="0" fillId="0" borderId="59" xfId="63" applyBorder="1">
      <alignment vertical="center"/>
      <protection/>
    </xf>
    <xf numFmtId="0" fontId="0" fillId="33" borderId="0" xfId="63" applyFill="1">
      <alignment vertical="center"/>
      <protection/>
    </xf>
    <xf numFmtId="0" fontId="0" fillId="0" borderId="58" xfId="63" applyBorder="1" applyAlignment="1">
      <alignment horizontal="left" vertical="center" indent="1"/>
      <protection/>
    </xf>
    <xf numFmtId="0" fontId="0" fillId="0" borderId="0" xfId="63" applyAlignment="1">
      <alignment horizontal="left" vertical="center" indent="1"/>
      <protection/>
    </xf>
    <xf numFmtId="0" fontId="0" fillId="0" borderId="58" xfId="63" applyBorder="1">
      <alignment vertical="center"/>
      <protection/>
    </xf>
    <xf numFmtId="0" fontId="0" fillId="0" borderId="0" xfId="63" applyFont="1" applyAlignment="1">
      <alignment horizontal="left" vertical="center" indent="1"/>
      <protection/>
    </xf>
    <xf numFmtId="0" fontId="0" fillId="0" borderId="58" xfId="63" applyFont="1" applyBorder="1" applyAlignment="1">
      <alignment horizontal="left" vertical="center" indent="1"/>
      <protection/>
    </xf>
    <xf numFmtId="0" fontId="0" fillId="0" borderId="64" xfId="63" applyBorder="1" applyAlignment="1">
      <alignment horizontal="left" vertical="center" indent="1"/>
      <protection/>
    </xf>
    <xf numFmtId="0" fontId="0" fillId="0" borderId="61" xfId="63" applyBorder="1">
      <alignment vertical="center"/>
      <protection/>
    </xf>
    <xf numFmtId="0" fontId="0" fillId="0" borderId="61" xfId="63" applyBorder="1" applyAlignment="1">
      <alignment horizontal="left" vertical="center" indent="1"/>
      <protection/>
    </xf>
    <xf numFmtId="0" fontId="0" fillId="0" borderId="64" xfId="63" applyBorder="1">
      <alignment vertical="center"/>
      <protection/>
    </xf>
    <xf numFmtId="0" fontId="0" fillId="0" borderId="61" xfId="63" applyFont="1" applyBorder="1" applyAlignment="1">
      <alignment horizontal="left" vertical="center" indent="1"/>
      <protection/>
    </xf>
    <xf numFmtId="0" fontId="0" fillId="0" borderId="65" xfId="63" applyBorder="1">
      <alignment vertical="center"/>
      <protection/>
    </xf>
    <xf numFmtId="0" fontId="0" fillId="0" borderId="52" xfId="63" applyBorder="1" applyAlignment="1">
      <alignment horizontal="center" vertical="center"/>
      <protection/>
    </xf>
    <xf numFmtId="0" fontId="4" fillId="0" borderId="51" xfId="63" applyFont="1" applyBorder="1">
      <alignment vertical="center"/>
      <protection/>
    </xf>
    <xf numFmtId="0" fontId="0" fillId="0" borderId="53" xfId="63" applyBorder="1" applyAlignment="1">
      <alignment horizontal="right" vertical="center"/>
      <protection/>
    </xf>
    <xf numFmtId="0" fontId="4" fillId="0" borderId="56" xfId="63" applyFont="1" applyBorder="1">
      <alignment vertical="center"/>
      <protection/>
    </xf>
    <xf numFmtId="0" fontId="0" fillId="0" borderId="57" xfId="63" applyBorder="1" applyAlignment="1">
      <alignment horizontal="right" vertical="center"/>
      <protection/>
    </xf>
    <xf numFmtId="0" fontId="4" fillId="0" borderId="62" xfId="63" applyFont="1" applyBorder="1">
      <alignment vertical="center"/>
      <protection/>
    </xf>
    <xf numFmtId="0" fontId="0" fillId="0" borderId="63" xfId="63" applyBorder="1" applyAlignment="1">
      <alignment horizontal="right" vertical="center"/>
      <protection/>
    </xf>
    <xf numFmtId="0" fontId="0" fillId="0" borderId="62" xfId="63" applyBorder="1">
      <alignment vertical="center"/>
      <protection/>
    </xf>
    <xf numFmtId="0" fontId="0" fillId="0" borderId="78" xfId="63" applyBorder="1" applyAlignment="1">
      <alignment vertical="center" wrapText="1"/>
      <protection/>
    </xf>
    <xf numFmtId="0" fontId="0" fillId="0" borderId="52" xfId="63" applyBorder="1" applyAlignment="1">
      <alignment vertical="center" wrapText="1"/>
      <protection/>
    </xf>
    <xf numFmtId="0" fontId="0" fillId="0" borderId="0" xfId="63" applyAlignment="1">
      <alignment horizontal="right" vertical="center"/>
      <protection/>
    </xf>
    <xf numFmtId="0" fontId="0" fillId="0" borderId="57" xfId="63" applyBorder="1">
      <alignment vertical="center"/>
      <protection/>
    </xf>
    <xf numFmtId="0" fontId="0" fillId="0" borderId="54" xfId="63" applyFont="1" applyBorder="1" applyAlignment="1">
      <alignment horizontal="left" vertical="center"/>
      <protection/>
    </xf>
    <xf numFmtId="0" fontId="0" fillId="0" borderId="53" xfId="63" applyBorder="1">
      <alignment vertical="center"/>
      <protection/>
    </xf>
    <xf numFmtId="0" fontId="0" fillId="0" borderId="54" xfId="63" applyBorder="1">
      <alignment vertical="center"/>
      <protection/>
    </xf>
    <xf numFmtId="0" fontId="0" fillId="0" borderId="52" xfId="63" applyBorder="1" applyAlignment="1">
      <alignment horizontal="left" vertical="center"/>
      <protection/>
    </xf>
    <xf numFmtId="0" fontId="0" fillId="0" borderId="47" xfId="63" applyBorder="1" applyAlignment="1">
      <alignment vertical="center" wrapText="1"/>
      <protection/>
    </xf>
    <xf numFmtId="0" fontId="0" fillId="0" borderId="0" xfId="63" applyAlignment="1">
      <alignment vertical="center" wrapText="1"/>
      <protection/>
    </xf>
    <xf numFmtId="0" fontId="0" fillId="0" borderId="0" xfId="63" applyAlignment="1">
      <alignment horizontal="right" vertical="center" indent="2"/>
      <protection/>
    </xf>
    <xf numFmtId="0" fontId="0" fillId="0" borderId="58" xfId="63" applyFont="1" applyBorder="1">
      <alignment vertical="center"/>
      <protection/>
    </xf>
    <xf numFmtId="0" fontId="0" fillId="0" borderId="0" xfId="63" applyAlignment="1">
      <alignment horizontal="left" vertical="center"/>
      <protection/>
    </xf>
    <xf numFmtId="0" fontId="0" fillId="0" borderId="58" xfId="63" applyBorder="1" applyAlignment="1">
      <alignment horizontal="left" vertical="center"/>
      <protection/>
    </xf>
    <xf numFmtId="0" fontId="4" fillId="0" borderId="0" xfId="63" applyFont="1">
      <alignment vertical="center"/>
      <protection/>
    </xf>
    <xf numFmtId="0" fontId="4" fillId="0" borderId="58" xfId="63" applyFont="1" applyBorder="1">
      <alignment vertical="center"/>
      <protection/>
    </xf>
    <xf numFmtId="0" fontId="0" fillId="0" borderId="79" xfId="63" applyBorder="1">
      <alignment vertical="center"/>
      <protection/>
    </xf>
    <xf numFmtId="0" fontId="0" fillId="0" borderId="80" xfId="63" applyBorder="1">
      <alignment vertical="center"/>
      <protection/>
    </xf>
    <xf numFmtId="0" fontId="4" fillId="0" borderId="80" xfId="63" applyFont="1" applyBorder="1">
      <alignment vertical="center"/>
      <protection/>
    </xf>
    <xf numFmtId="0" fontId="4" fillId="0" borderId="79" xfId="63" applyFont="1" applyBorder="1">
      <alignment vertical="center"/>
      <protection/>
    </xf>
    <xf numFmtId="0" fontId="0" fillId="0" borderId="81" xfId="63" applyBorder="1">
      <alignment vertical="center"/>
      <protection/>
    </xf>
    <xf numFmtId="0" fontId="0" fillId="0" borderId="82" xfId="63" applyBorder="1">
      <alignment vertical="center"/>
      <protection/>
    </xf>
    <xf numFmtId="0" fontId="0" fillId="0" borderId="63" xfId="63" applyBorder="1">
      <alignment vertical="center"/>
      <protection/>
    </xf>
    <xf numFmtId="0" fontId="0" fillId="0" borderId="69" xfId="63" applyBorder="1" applyAlignment="1">
      <alignment vertical="center" textRotation="255" wrapText="1"/>
      <protection/>
    </xf>
    <xf numFmtId="0" fontId="0" fillId="0" borderId="69" xfId="63" applyBorder="1">
      <alignment vertical="center"/>
      <protection/>
    </xf>
    <xf numFmtId="0" fontId="0" fillId="0" borderId="67" xfId="63" applyBorder="1">
      <alignment vertical="center"/>
      <protection/>
    </xf>
    <xf numFmtId="0" fontId="0" fillId="0" borderId="67" xfId="63" applyBorder="1" applyAlignment="1">
      <alignment horizontal="right" vertical="center"/>
      <protection/>
    </xf>
    <xf numFmtId="0" fontId="0" fillId="0" borderId="67" xfId="63" applyBorder="1" applyAlignment="1">
      <alignment horizontal="left" vertical="center"/>
      <protection/>
    </xf>
    <xf numFmtId="0" fontId="0" fillId="0" borderId="68" xfId="63" applyBorder="1">
      <alignment vertical="center"/>
      <protection/>
    </xf>
    <xf numFmtId="0" fontId="0" fillId="0" borderId="70" xfId="63" applyBorder="1">
      <alignment vertical="center"/>
      <protection/>
    </xf>
    <xf numFmtId="0" fontId="0" fillId="0" borderId="69" xfId="63" applyBorder="1" applyAlignment="1">
      <alignment horizontal="left" vertical="center" indent="1"/>
      <protection/>
    </xf>
    <xf numFmtId="0" fontId="0" fillId="0" borderId="83" xfId="63" applyBorder="1" applyAlignment="1">
      <alignment horizontal="left" vertical="center" indent="1"/>
      <protection/>
    </xf>
    <xf numFmtId="0" fontId="0" fillId="0" borderId="84" xfId="63" applyBorder="1">
      <alignment vertical="center"/>
      <protection/>
    </xf>
    <xf numFmtId="0" fontId="0" fillId="0" borderId="28" xfId="63" applyBorder="1">
      <alignment vertical="center"/>
      <protection/>
    </xf>
    <xf numFmtId="0" fontId="0" fillId="0" borderId="30" xfId="63" applyBorder="1">
      <alignment vertical="center"/>
      <protection/>
    </xf>
    <xf numFmtId="0" fontId="0" fillId="0" borderId="85" xfId="63" applyBorder="1">
      <alignment vertical="center"/>
      <protection/>
    </xf>
    <xf numFmtId="0" fontId="7" fillId="0" borderId="0" xfId="64" applyFont="1">
      <alignment vertical="center"/>
      <protection/>
    </xf>
    <xf numFmtId="0" fontId="0" fillId="0" borderId="0" xfId="64">
      <alignment vertical="center"/>
      <protection/>
    </xf>
    <xf numFmtId="0" fontId="0" fillId="0" borderId="0" xfId="64" applyAlignment="1">
      <alignment horizontal="center" vertical="center"/>
      <protection/>
    </xf>
    <xf numFmtId="0" fontId="0" fillId="0" borderId="75" xfId="64" applyBorder="1" applyAlignment="1">
      <alignment horizontal="left"/>
      <protection/>
    </xf>
    <xf numFmtId="0" fontId="0" fillId="0" borderId="86" xfId="64" applyBorder="1" applyAlignment="1">
      <alignment horizontal="right" vertical="top"/>
      <protection/>
    </xf>
    <xf numFmtId="0" fontId="0" fillId="0" borderId="87" xfId="64" applyBorder="1" applyAlignment="1">
      <alignment horizontal="center" vertical="center" wrapText="1"/>
      <protection/>
    </xf>
    <xf numFmtId="0" fontId="0" fillId="0" borderId="77" xfId="64" applyBorder="1" applyAlignment="1">
      <alignment horizontal="center" vertical="center" wrapText="1"/>
      <protection/>
    </xf>
    <xf numFmtId="0" fontId="0" fillId="0" borderId="88" xfId="64" applyBorder="1" applyAlignment="1">
      <alignment horizontal="center" vertical="center" wrapText="1"/>
      <protection/>
    </xf>
    <xf numFmtId="0" fontId="0" fillId="0" borderId="49" xfId="64" applyBorder="1" applyAlignment="1">
      <alignment horizontal="center" vertical="center" wrapText="1"/>
      <protection/>
    </xf>
    <xf numFmtId="0" fontId="0" fillId="0" borderId="54" xfId="64" applyBorder="1">
      <alignment vertical="center"/>
      <protection/>
    </xf>
    <xf numFmtId="0" fontId="0" fillId="0" borderId="52" xfId="64" applyBorder="1">
      <alignment vertical="center"/>
      <protection/>
    </xf>
    <xf numFmtId="0" fontId="4" fillId="0" borderId="52" xfId="64" applyFont="1" applyBorder="1" applyAlignment="1">
      <alignment vertical="center" wrapText="1"/>
      <protection/>
    </xf>
    <xf numFmtId="0" fontId="0" fillId="0" borderId="59" xfId="64" applyBorder="1">
      <alignment vertical="center"/>
      <protection/>
    </xf>
    <xf numFmtId="0" fontId="0" fillId="0" borderId="58" xfId="64" applyBorder="1">
      <alignment vertical="center"/>
      <protection/>
    </xf>
    <xf numFmtId="0" fontId="4" fillId="0" borderId="0" xfId="64" applyFont="1" applyAlignment="1">
      <alignment vertical="center" wrapText="1"/>
      <protection/>
    </xf>
    <xf numFmtId="0" fontId="0" fillId="0" borderId="64" xfId="64" applyBorder="1">
      <alignment vertical="center"/>
      <protection/>
    </xf>
    <xf numFmtId="0" fontId="0" fillId="0" borderId="61" xfId="64" applyBorder="1">
      <alignment vertical="center"/>
      <protection/>
    </xf>
    <xf numFmtId="0" fontId="4" fillId="0" borderId="61" xfId="64" applyFont="1" applyBorder="1" applyAlignment="1">
      <alignment vertical="center" wrapText="1"/>
      <protection/>
    </xf>
    <xf numFmtId="0" fontId="0" fillId="0" borderId="61" xfId="64" applyBorder="1" applyAlignment="1">
      <alignment horizontal="center" vertical="center"/>
      <protection/>
    </xf>
    <xf numFmtId="0" fontId="0" fillId="0" borderId="65" xfId="64" applyBorder="1" applyAlignment="1">
      <alignment horizontal="center" vertical="center"/>
      <protection/>
    </xf>
    <xf numFmtId="0" fontId="0" fillId="0" borderId="51" xfId="64" applyBorder="1" applyAlignment="1">
      <alignment horizontal="center" vertical="center"/>
      <protection/>
    </xf>
    <xf numFmtId="0" fontId="0" fillId="0" borderId="59" xfId="64" applyBorder="1" applyAlignment="1">
      <alignment horizontal="center" vertical="center"/>
      <protection/>
    </xf>
    <xf numFmtId="0" fontId="0" fillId="0" borderId="62" xfId="64" applyBorder="1" applyAlignment="1">
      <alignment horizontal="center" vertical="center"/>
      <protection/>
    </xf>
    <xf numFmtId="0" fontId="0" fillId="0" borderId="67" xfId="64" applyBorder="1">
      <alignment vertical="center"/>
      <protection/>
    </xf>
    <xf numFmtId="0" fontId="0" fillId="0" borderId="67" xfId="64" applyBorder="1" applyAlignment="1">
      <alignment horizontal="center" vertical="center"/>
      <protection/>
    </xf>
    <xf numFmtId="0" fontId="0" fillId="0" borderId="70" xfId="64" applyBorder="1" applyAlignment="1">
      <alignment horizontal="center" vertical="center"/>
      <protection/>
    </xf>
    <xf numFmtId="0" fontId="0" fillId="0" borderId="66" xfId="64" applyBorder="1" applyAlignment="1">
      <alignment horizontal="center" vertical="center"/>
      <protection/>
    </xf>
    <xf numFmtId="0" fontId="0" fillId="0" borderId="69" xfId="64" applyBorder="1">
      <alignment vertical="center"/>
      <protection/>
    </xf>
    <xf numFmtId="0" fontId="0" fillId="0" borderId="0" xfId="64" applyAlignment="1">
      <alignment horizontal="right" vertical="center"/>
      <protection/>
    </xf>
    <xf numFmtId="0" fontId="0" fillId="0" borderId="56" xfId="64" applyBorder="1" applyAlignment="1">
      <alignment horizontal="center" vertical="center"/>
      <protection/>
    </xf>
    <xf numFmtId="0" fontId="0" fillId="0" borderId="0" xfId="64" applyFont="1">
      <alignment vertical="center"/>
      <protection/>
    </xf>
    <xf numFmtId="0" fontId="0" fillId="0" borderId="58" xfId="64" applyFont="1" applyBorder="1">
      <alignment vertical="center"/>
      <protection/>
    </xf>
    <xf numFmtId="0" fontId="0" fillId="0" borderId="0" xfId="64" applyFont="1" applyAlignment="1">
      <alignment horizontal="right" vertical="center"/>
      <protection/>
    </xf>
    <xf numFmtId="0" fontId="4" fillId="0" borderId="56" xfId="64" applyFont="1" applyBorder="1" applyAlignment="1">
      <alignment horizontal="center" vertical="center" textRotation="255"/>
      <protection/>
    </xf>
    <xf numFmtId="0" fontId="0" fillId="0" borderId="68" xfId="64" applyFont="1" applyBorder="1" applyAlignment="1">
      <alignment horizontal="center" vertical="center"/>
      <protection/>
    </xf>
    <xf numFmtId="0" fontId="0" fillId="0" borderId="66" xfId="64" applyFont="1" applyBorder="1" applyAlignment="1">
      <alignment horizontal="center" vertical="center"/>
      <protection/>
    </xf>
    <xf numFmtId="3" fontId="0" fillId="0" borderId="66" xfId="64" applyNumberFormat="1" applyBorder="1" applyAlignment="1">
      <alignment horizontal="center" vertical="center"/>
      <protection/>
    </xf>
    <xf numFmtId="3" fontId="0" fillId="0" borderId="66" xfId="64" applyNumberFormat="1" applyFont="1" applyBorder="1" applyAlignment="1">
      <alignment horizontal="center" vertical="center"/>
      <protection/>
    </xf>
    <xf numFmtId="0" fontId="0" fillId="0" borderId="0" xfId="64" applyFont="1" applyAlignment="1">
      <alignment vertical="center" wrapText="1"/>
      <protection/>
    </xf>
    <xf numFmtId="0" fontId="0" fillId="0" borderId="64" xfId="64" applyFont="1" applyBorder="1">
      <alignment vertical="center"/>
      <protection/>
    </xf>
    <xf numFmtId="0" fontId="0" fillId="0" borderId="61" xfId="64" applyFont="1" applyBorder="1">
      <alignment vertical="center"/>
      <protection/>
    </xf>
    <xf numFmtId="0" fontId="0" fillId="0" borderId="52" xfId="64" applyBorder="1" applyAlignment="1">
      <alignment horizontal="right" vertical="center"/>
      <protection/>
    </xf>
    <xf numFmtId="0" fontId="0" fillId="0" borderId="56" xfId="64" applyBorder="1" applyAlignment="1">
      <alignment horizontal="center" vertical="center" wrapText="1"/>
      <protection/>
    </xf>
    <xf numFmtId="0" fontId="0" fillId="0" borderId="0" xfId="64" applyAlignment="1">
      <alignment horizontal="left" vertical="center"/>
      <protection/>
    </xf>
    <xf numFmtId="3" fontId="0" fillId="0" borderId="0" xfId="64" applyNumberFormat="1" applyAlignment="1">
      <alignment horizontal="center" vertical="center"/>
      <protection/>
    </xf>
    <xf numFmtId="0" fontId="0" fillId="0" borderId="69" xfId="64" applyBorder="1" applyAlignment="1">
      <alignment horizontal="center" vertical="center"/>
      <protection/>
    </xf>
    <xf numFmtId="0" fontId="0" fillId="0" borderId="69" xfId="64" applyBorder="1" applyAlignment="1">
      <alignment horizontal="left" vertical="center"/>
      <protection/>
    </xf>
    <xf numFmtId="0" fontId="0" fillId="0" borderId="52" xfId="64" applyBorder="1" applyAlignment="1">
      <alignment horizontal="center" vertical="center"/>
      <protection/>
    </xf>
    <xf numFmtId="0" fontId="0" fillId="0" borderId="54" xfId="64" applyBorder="1" applyAlignment="1">
      <alignment horizontal="center" vertical="center"/>
      <protection/>
    </xf>
    <xf numFmtId="0" fontId="0" fillId="0" borderId="67" xfId="64" applyBorder="1" applyAlignment="1">
      <alignment horizontal="right" vertical="center"/>
      <protection/>
    </xf>
    <xf numFmtId="0" fontId="0" fillId="0" borderId="58" xfId="64" applyBorder="1" applyAlignment="1">
      <alignment horizontal="center" vertical="center"/>
      <protection/>
    </xf>
    <xf numFmtId="3" fontId="0" fillId="0" borderId="56" xfId="64" applyNumberFormat="1" applyBorder="1" applyAlignment="1">
      <alignment horizontal="center" vertical="center"/>
      <protection/>
    </xf>
    <xf numFmtId="3" fontId="0" fillId="0" borderId="51" xfId="64" applyNumberFormat="1" applyBorder="1" applyAlignment="1">
      <alignment horizontal="center" vertical="center"/>
      <protection/>
    </xf>
    <xf numFmtId="3" fontId="0" fillId="0" borderId="54" xfId="64" applyNumberFormat="1" applyBorder="1" applyAlignment="1">
      <alignment horizontal="center" vertical="center"/>
      <protection/>
    </xf>
    <xf numFmtId="3" fontId="0" fillId="0" borderId="58" xfId="64" applyNumberFormat="1" applyBorder="1" applyAlignment="1">
      <alignment horizontal="center" vertical="center"/>
      <protection/>
    </xf>
    <xf numFmtId="0" fontId="0" fillId="0" borderId="64" xfId="64" applyBorder="1" applyAlignment="1">
      <alignment horizontal="center" vertical="center"/>
      <protection/>
    </xf>
    <xf numFmtId="0" fontId="0" fillId="0" borderId="63" xfId="64" applyBorder="1">
      <alignment vertical="center"/>
      <protection/>
    </xf>
    <xf numFmtId="0" fontId="0" fillId="0" borderId="63" xfId="64" applyBorder="1" applyAlignment="1">
      <alignment horizontal="center" vertical="center"/>
      <protection/>
    </xf>
    <xf numFmtId="0" fontId="0" fillId="0" borderId="65" xfId="64" applyBorder="1">
      <alignment vertical="center"/>
      <protection/>
    </xf>
    <xf numFmtId="56" fontId="0" fillId="0" borderId="58" xfId="64" applyNumberFormat="1" applyBorder="1">
      <alignment vertical="center"/>
      <protection/>
    </xf>
    <xf numFmtId="56" fontId="0" fillId="0" borderId="0" xfId="64" applyNumberFormat="1">
      <alignment vertical="center"/>
      <protection/>
    </xf>
    <xf numFmtId="56" fontId="0" fillId="0" borderId="52" xfId="64" applyNumberFormat="1" applyBorder="1">
      <alignment vertical="center"/>
      <protection/>
    </xf>
    <xf numFmtId="0" fontId="0" fillId="0" borderId="55" xfId="64" applyBorder="1" applyAlignment="1">
      <alignment horizontal="center" vertical="center"/>
      <protection/>
    </xf>
    <xf numFmtId="0" fontId="0" fillId="0" borderId="74" xfId="64" applyBorder="1">
      <alignment vertical="center"/>
      <protection/>
    </xf>
    <xf numFmtId="0" fontId="0" fillId="0" borderId="10" xfId="64" applyBorder="1">
      <alignment vertical="center"/>
      <protection/>
    </xf>
    <xf numFmtId="0" fontId="0" fillId="0" borderId="10" xfId="64" applyBorder="1" applyAlignment="1">
      <alignment horizontal="center" vertical="center"/>
      <protection/>
    </xf>
    <xf numFmtId="0" fontId="0" fillId="0" borderId="74" xfId="64" applyBorder="1" applyAlignment="1">
      <alignment horizontal="center" vertical="center"/>
      <protection/>
    </xf>
    <xf numFmtId="0" fontId="0" fillId="0" borderId="28" xfId="64" applyBorder="1">
      <alignment vertical="center"/>
      <protection/>
    </xf>
    <xf numFmtId="0" fontId="0" fillId="0" borderId="0" xfId="64" applyAlignment="1">
      <alignment horizontal="center" vertical="center" textRotation="255"/>
      <protection/>
    </xf>
    <xf numFmtId="0" fontId="58" fillId="0" borderId="89"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71" xfId="0" applyFont="1" applyBorder="1" applyAlignment="1">
      <alignment horizontal="center" vertical="center" wrapText="1"/>
    </xf>
    <xf numFmtId="0" fontId="56" fillId="0" borderId="32" xfId="61" applyFont="1" applyBorder="1" applyAlignment="1">
      <alignment horizontal="center" vertical="center" wrapText="1"/>
      <protection/>
    </xf>
    <xf numFmtId="0" fontId="56" fillId="0" borderId="44" xfId="61" applyFont="1" applyBorder="1" applyAlignment="1">
      <alignment horizontal="center" vertical="center" wrapText="1"/>
      <protection/>
    </xf>
    <xf numFmtId="0" fontId="56" fillId="0" borderId="47" xfId="61" applyFont="1" applyBorder="1" applyAlignment="1">
      <alignment horizontal="center" vertical="center" wrapText="1"/>
      <protection/>
    </xf>
    <xf numFmtId="0" fontId="56" fillId="0" borderId="45" xfId="61" applyFont="1" applyBorder="1" applyAlignment="1">
      <alignment horizontal="center" vertical="center" wrapText="1"/>
      <protection/>
    </xf>
    <xf numFmtId="0" fontId="56" fillId="0" borderId="40" xfId="61" applyFont="1" applyBorder="1" applyAlignment="1">
      <alignment horizontal="center" vertical="center" wrapText="1"/>
      <protection/>
    </xf>
    <xf numFmtId="0" fontId="56" fillId="0" borderId="46" xfId="61" applyFont="1" applyBorder="1" applyAlignment="1">
      <alignment horizontal="center" vertical="center" wrapText="1"/>
      <protection/>
    </xf>
    <xf numFmtId="0" fontId="56" fillId="0" borderId="47" xfId="61" applyFont="1" applyBorder="1">
      <alignment/>
      <protection/>
    </xf>
    <xf numFmtId="0" fontId="56" fillId="0" borderId="0" xfId="61" applyFont="1">
      <alignment/>
      <protection/>
    </xf>
    <xf numFmtId="0" fontId="56" fillId="0" borderId="32" xfId="61" applyFont="1" applyBorder="1" applyAlignment="1">
      <alignment horizontal="center"/>
      <protection/>
    </xf>
    <xf numFmtId="0" fontId="56" fillId="0" borderId="33" xfId="61" applyFont="1" applyBorder="1" applyAlignment="1">
      <alignment horizontal="center"/>
      <protection/>
    </xf>
    <xf numFmtId="0" fontId="56" fillId="0" borderId="40" xfId="61" applyFont="1" applyBorder="1" applyAlignment="1">
      <alignment horizontal="center"/>
      <protection/>
    </xf>
    <xf numFmtId="0" fontId="56" fillId="0" borderId="21" xfId="61" applyFont="1" applyBorder="1" applyAlignment="1">
      <alignment horizontal="center"/>
      <protection/>
    </xf>
    <xf numFmtId="0" fontId="56" fillId="0" borderId="32" xfId="61" applyFont="1" applyBorder="1" applyAlignment="1">
      <alignment horizontal="center" vertical="center"/>
      <protection/>
    </xf>
    <xf numFmtId="0" fontId="56" fillId="0" borderId="33" xfId="61" applyFont="1" applyBorder="1" applyAlignment="1">
      <alignment horizontal="center" vertical="center"/>
      <protection/>
    </xf>
    <xf numFmtId="0" fontId="56" fillId="0" borderId="71" xfId="61" applyFont="1" applyBorder="1" applyAlignment="1">
      <alignment horizontal="center" vertical="center"/>
      <protection/>
    </xf>
    <xf numFmtId="0" fontId="56" fillId="0" borderId="10" xfId="61" applyFont="1" applyBorder="1" applyAlignment="1">
      <alignment horizontal="center" vertical="center"/>
      <protection/>
    </xf>
    <xf numFmtId="0" fontId="56" fillId="0" borderId="11" xfId="61" applyFont="1" applyBorder="1" applyAlignment="1">
      <alignment horizontal="center" vertical="center" wrapText="1"/>
      <protection/>
    </xf>
    <xf numFmtId="0" fontId="56" fillId="0" borderId="30" xfId="61" applyFont="1" applyBorder="1" applyAlignment="1">
      <alignment horizontal="center" vertical="center" wrapText="1"/>
      <protection/>
    </xf>
    <xf numFmtId="0" fontId="56" fillId="0" borderId="47" xfId="61" applyFont="1" applyBorder="1" applyAlignment="1">
      <alignment horizontal="center"/>
      <protection/>
    </xf>
    <xf numFmtId="0" fontId="56" fillId="0" borderId="0" xfId="61" applyFont="1" applyAlignment="1">
      <alignment horizontal="center"/>
      <protection/>
    </xf>
    <xf numFmtId="0" fontId="56" fillId="0" borderId="90" xfId="61" applyFont="1" applyBorder="1" applyAlignment="1">
      <alignment horizontal="center" vertical="center"/>
      <protection/>
    </xf>
    <xf numFmtId="0" fontId="56" fillId="0" borderId="91" xfId="61" applyFont="1" applyBorder="1" applyAlignment="1">
      <alignment horizontal="center" vertical="center"/>
      <protection/>
    </xf>
    <xf numFmtId="0" fontId="56" fillId="0" borderId="35" xfId="61" applyFont="1" applyBorder="1" applyAlignment="1">
      <alignment horizontal="center" vertical="center"/>
      <protection/>
    </xf>
    <xf numFmtId="0" fontId="56" fillId="0" borderId="44" xfId="61" applyFont="1" applyBorder="1" applyAlignment="1">
      <alignment horizontal="center" vertical="center"/>
      <protection/>
    </xf>
    <xf numFmtId="0" fontId="56" fillId="0" borderId="38" xfId="61" applyFont="1" applyBorder="1" applyAlignment="1">
      <alignment horizontal="center" vertical="center"/>
      <protection/>
    </xf>
    <xf numFmtId="0" fontId="56" fillId="0" borderId="45" xfId="61" applyFont="1" applyBorder="1" applyAlignment="1">
      <alignment horizontal="center" vertical="center"/>
      <protection/>
    </xf>
    <xf numFmtId="0" fontId="56" fillId="0" borderId="41" xfId="61" applyFont="1" applyBorder="1" applyAlignment="1">
      <alignment horizontal="center" vertical="center"/>
      <protection/>
    </xf>
    <xf numFmtId="0" fontId="56" fillId="0" borderId="46" xfId="61" applyFont="1" applyBorder="1" applyAlignment="1">
      <alignment horizontal="center" vertical="center"/>
      <protection/>
    </xf>
    <xf numFmtId="0" fontId="59" fillId="0" borderId="35" xfId="61" applyFont="1" applyBorder="1" applyAlignment="1">
      <alignment horizontal="center" vertical="center" wrapText="1"/>
      <protection/>
    </xf>
    <xf numFmtId="0" fontId="59" fillId="0" borderId="44" xfId="61" applyFont="1" applyBorder="1" applyAlignment="1">
      <alignment horizontal="center" vertical="center"/>
      <protection/>
    </xf>
    <xf numFmtId="0" fontId="59" fillId="0" borderId="38" xfId="61" applyFont="1" applyBorder="1" applyAlignment="1">
      <alignment horizontal="center" vertical="center"/>
      <protection/>
    </xf>
    <xf numFmtId="0" fontId="59" fillId="0" borderId="45" xfId="61" applyFont="1" applyBorder="1" applyAlignment="1">
      <alignment horizontal="center" vertical="center"/>
      <protection/>
    </xf>
    <xf numFmtId="0" fontId="59" fillId="0" borderId="41" xfId="61" applyFont="1" applyBorder="1" applyAlignment="1">
      <alignment horizontal="center" vertical="center"/>
      <protection/>
    </xf>
    <xf numFmtId="0" fontId="59" fillId="0" borderId="46" xfId="61" applyFont="1" applyBorder="1" applyAlignment="1">
      <alignment horizontal="center" vertical="center"/>
      <protection/>
    </xf>
    <xf numFmtId="0" fontId="0" fillId="0" borderId="58" xfId="62" applyBorder="1" applyAlignment="1">
      <alignment vertical="top" wrapText="1"/>
      <protection/>
    </xf>
    <xf numFmtId="0" fontId="0" fillId="0" borderId="59" xfId="62" applyBorder="1" applyAlignment="1">
      <alignment vertical="top"/>
      <protection/>
    </xf>
    <xf numFmtId="0" fontId="0" fillId="0" borderId="58" xfId="62" applyBorder="1" applyAlignment="1">
      <alignment vertical="top"/>
      <protection/>
    </xf>
    <xf numFmtId="0" fontId="0" fillId="0" borderId="78" xfId="62" applyBorder="1" applyAlignment="1">
      <alignment horizontal="center" vertical="center"/>
      <protection/>
    </xf>
    <xf numFmtId="0" fontId="0" fillId="0" borderId="53" xfId="62" applyBorder="1" applyAlignment="1">
      <alignment horizontal="center" vertical="center"/>
      <protection/>
    </xf>
    <xf numFmtId="0" fontId="0" fillId="0" borderId="51" xfId="62" applyBorder="1" applyAlignment="1">
      <alignment vertical="center" wrapText="1"/>
      <protection/>
    </xf>
    <xf numFmtId="0" fontId="0" fillId="0" borderId="62" xfId="62" applyBorder="1" applyAlignment="1">
      <alignment vertical="center" wrapText="1"/>
      <protection/>
    </xf>
    <xf numFmtId="0" fontId="0" fillId="0" borderId="92" xfId="62" applyBorder="1" applyAlignment="1">
      <alignment horizontal="center" vertical="center" wrapText="1"/>
      <protection/>
    </xf>
    <xf numFmtId="0" fontId="0" fillId="0" borderId="93" xfId="62" applyBorder="1" applyAlignment="1">
      <alignment horizontal="center" vertical="center" wrapText="1"/>
      <protection/>
    </xf>
    <xf numFmtId="0" fontId="0" fillId="0" borderId="94" xfId="62" applyBorder="1" applyAlignment="1">
      <alignment horizontal="center" vertical="center" wrapText="1"/>
      <protection/>
    </xf>
    <xf numFmtId="56" fontId="0" fillId="0" borderId="51" xfId="62" applyNumberFormat="1" applyBorder="1" applyAlignment="1">
      <alignment vertical="top" wrapText="1"/>
      <protection/>
    </xf>
    <xf numFmtId="56" fontId="0" fillId="0" borderId="56" xfId="62" applyNumberFormat="1" applyBorder="1" applyAlignment="1">
      <alignment vertical="top" wrapText="1"/>
      <protection/>
    </xf>
    <xf numFmtId="0" fontId="0" fillId="0" borderId="56" xfId="62" applyBorder="1" applyAlignment="1">
      <alignment horizontal="center" vertical="center" textRotation="255" wrapText="1"/>
      <protection/>
    </xf>
    <xf numFmtId="0" fontId="0" fillId="0" borderId="62" xfId="62" applyBorder="1" applyAlignment="1">
      <alignment horizontal="center" vertical="center" textRotation="255" wrapText="1"/>
      <protection/>
    </xf>
    <xf numFmtId="0" fontId="0" fillId="0" borderId="51" xfId="62" applyBorder="1" applyAlignment="1">
      <alignment vertical="top" wrapText="1"/>
      <protection/>
    </xf>
    <xf numFmtId="0" fontId="0" fillId="0" borderId="62" xfId="62" applyBorder="1" applyAlignment="1">
      <alignment vertical="top" wrapText="1"/>
      <protection/>
    </xf>
    <xf numFmtId="0" fontId="0" fillId="0" borderId="56" xfId="62" applyBorder="1" applyAlignment="1">
      <alignment vertical="top" wrapText="1"/>
      <protection/>
    </xf>
    <xf numFmtId="0" fontId="0" fillId="0" borderId="47" xfId="62" applyBorder="1" applyAlignment="1">
      <alignment horizontal="center" vertical="center"/>
      <protection/>
    </xf>
    <xf numFmtId="0" fontId="0" fillId="0" borderId="57" xfId="62" applyBorder="1" applyAlignment="1">
      <alignment horizontal="center" vertical="center"/>
      <protection/>
    </xf>
    <xf numFmtId="0" fontId="0" fillId="0" borderId="58" xfId="62" applyBorder="1" applyAlignment="1">
      <alignment horizontal="left" vertical="top" wrapText="1"/>
      <protection/>
    </xf>
    <xf numFmtId="0" fontId="0" fillId="0" borderId="59" xfId="62" applyBorder="1" applyAlignment="1">
      <alignment horizontal="left" vertical="top" wrapText="1"/>
      <protection/>
    </xf>
    <xf numFmtId="0" fontId="0" fillId="0" borderId="51" xfId="62" applyBorder="1">
      <alignment vertical="center"/>
      <protection/>
    </xf>
    <xf numFmtId="0" fontId="0" fillId="0" borderId="62" xfId="62" applyBorder="1">
      <alignment vertical="center"/>
      <protection/>
    </xf>
    <xf numFmtId="0" fontId="0" fillId="0" borderId="51" xfId="62" applyBorder="1" applyAlignment="1">
      <alignment horizontal="left" vertical="center"/>
      <protection/>
    </xf>
    <xf numFmtId="0" fontId="0" fillId="0" borderId="62" xfId="62" applyBorder="1" applyAlignment="1">
      <alignment horizontal="left" vertical="center"/>
      <protection/>
    </xf>
    <xf numFmtId="0" fontId="0" fillId="0" borderId="51" xfId="62" applyBorder="1" applyAlignment="1">
      <alignment horizontal="right" vertical="center"/>
      <protection/>
    </xf>
    <xf numFmtId="0" fontId="0" fillId="0" borderId="62" xfId="62" applyBorder="1" applyAlignment="1">
      <alignment horizontal="right" vertical="center"/>
      <protection/>
    </xf>
    <xf numFmtId="0" fontId="0" fillId="0" borderId="78" xfId="62" applyBorder="1" applyAlignment="1">
      <alignment horizontal="center" vertical="center" shrinkToFit="1"/>
      <protection/>
    </xf>
    <xf numFmtId="0" fontId="0" fillId="0" borderId="53" xfId="62" applyBorder="1" applyAlignment="1">
      <alignment horizontal="center" vertical="center" shrinkToFit="1"/>
      <protection/>
    </xf>
    <xf numFmtId="0" fontId="0" fillId="0" borderId="47" xfId="62" applyBorder="1" applyAlignment="1">
      <alignment horizontal="center" vertical="center" shrinkToFit="1"/>
      <protection/>
    </xf>
    <xf numFmtId="0" fontId="0" fillId="0" borderId="57" xfId="62" applyBorder="1" applyAlignment="1">
      <alignment horizontal="center" vertical="center" shrinkToFit="1"/>
      <protection/>
    </xf>
    <xf numFmtId="0" fontId="0" fillId="0" borderId="58" xfId="62" applyBorder="1">
      <alignment vertical="center"/>
      <protection/>
    </xf>
    <xf numFmtId="0" fontId="0" fillId="0" borderId="59" xfId="62" applyBorder="1">
      <alignment vertical="center"/>
      <protection/>
    </xf>
    <xf numFmtId="0" fontId="0" fillId="0" borderId="58" xfId="62" applyBorder="1" applyAlignment="1">
      <alignment horizontal="left" vertical="center" wrapText="1"/>
      <protection/>
    </xf>
    <xf numFmtId="0" fontId="0" fillId="0" borderId="59" xfId="62" applyBorder="1" applyAlignment="1">
      <alignment horizontal="left" vertical="center" wrapText="1"/>
      <protection/>
    </xf>
    <xf numFmtId="0" fontId="0" fillId="0" borderId="75" xfId="62" applyBorder="1" applyAlignment="1">
      <alignment horizontal="center" vertical="center"/>
      <protection/>
    </xf>
    <xf numFmtId="0" fontId="0" fillId="0" borderId="95" xfId="62" applyBorder="1" applyAlignment="1">
      <alignment horizontal="center" vertical="center"/>
      <protection/>
    </xf>
    <xf numFmtId="0" fontId="0" fillId="0" borderId="87" xfId="62" applyBorder="1" applyAlignment="1">
      <alignment horizontal="center" vertical="center"/>
      <protection/>
    </xf>
    <xf numFmtId="0" fontId="0" fillId="0" borderId="77" xfId="62" applyBorder="1" applyAlignment="1">
      <alignment horizontal="center" vertical="center"/>
      <protection/>
    </xf>
    <xf numFmtId="0" fontId="0" fillId="0" borderId="87" xfId="62" applyBorder="1" applyAlignment="1">
      <alignment horizontal="center" vertical="center" wrapText="1"/>
      <protection/>
    </xf>
    <xf numFmtId="0" fontId="0" fillId="0" borderId="77" xfId="62" applyBorder="1" applyAlignment="1">
      <alignment horizontal="center" vertical="center" wrapText="1"/>
      <protection/>
    </xf>
    <xf numFmtId="0" fontId="0" fillId="0" borderId="95" xfId="62" applyBorder="1" applyAlignment="1">
      <alignment horizontal="center" vertical="center" wrapText="1"/>
      <protection/>
    </xf>
    <xf numFmtId="0" fontId="0" fillId="0" borderId="96" xfId="62" applyBorder="1" applyAlignment="1">
      <alignment horizontal="center" vertical="center" wrapText="1"/>
      <protection/>
    </xf>
    <xf numFmtId="0" fontId="0" fillId="0" borderId="58" xfId="62" applyBorder="1" applyAlignment="1" quotePrefix="1">
      <alignment horizontal="left" vertical="top" wrapText="1"/>
      <protection/>
    </xf>
    <xf numFmtId="0" fontId="0" fillId="0" borderId="59" xfId="62" applyBorder="1" applyAlignment="1" quotePrefix="1">
      <alignment horizontal="left" vertical="top" wrapText="1"/>
      <protection/>
    </xf>
    <xf numFmtId="0" fontId="0" fillId="0" borderId="60" xfId="63" applyBorder="1" applyAlignment="1">
      <alignment horizontal="center" vertical="center"/>
      <protection/>
    </xf>
    <xf numFmtId="0" fontId="0" fillId="0" borderId="61" xfId="63" applyBorder="1" applyAlignment="1">
      <alignment horizontal="center" vertical="center"/>
      <protection/>
    </xf>
    <xf numFmtId="0" fontId="0" fillId="0" borderId="63" xfId="63" applyBorder="1" applyAlignment="1">
      <alignment horizontal="center" vertical="center"/>
      <protection/>
    </xf>
    <xf numFmtId="0" fontId="0" fillId="0" borderId="71" xfId="63" applyBorder="1" applyAlignment="1">
      <alignment horizontal="center" vertical="center"/>
      <protection/>
    </xf>
    <xf numFmtId="0" fontId="0" fillId="0" borderId="10" xfId="63" applyBorder="1" applyAlignment="1">
      <alignment horizontal="center" vertical="center"/>
      <protection/>
    </xf>
    <xf numFmtId="0" fontId="0" fillId="0" borderId="73" xfId="63" applyBorder="1" applyAlignment="1">
      <alignment horizontal="center" vertical="center"/>
      <protection/>
    </xf>
    <xf numFmtId="0" fontId="0" fillId="0" borderId="78" xfId="63" applyBorder="1" applyAlignment="1">
      <alignment horizontal="center" vertical="center" wrapText="1"/>
      <protection/>
    </xf>
    <xf numFmtId="0" fontId="0" fillId="0" borderId="52" xfId="63" applyBorder="1" applyAlignment="1">
      <alignment horizontal="center" vertical="center" wrapText="1"/>
      <protection/>
    </xf>
    <xf numFmtId="0" fontId="0" fillId="0" borderId="53" xfId="63" applyBorder="1" applyAlignment="1">
      <alignment horizontal="center" vertical="center" wrapText="1"/>
      <protection/>
    </xf>
    <xf numFmtId="0" fontId="0" fillId="0" borderId="60" xfId="63" applyBorder="1" applyAlignment="1">
      <alignment horizontal="center" vertical="center" wrapText="1"/>
      <protection/>
    </xf>
    <xf numFmtId="0" fontId="0" fillId="0" borderId="61" xfId="63" applyBorder="1" applyAlignment="1">
      <alignment horizontal="center" vertical="center" wrapText="1"/>
      <protection/>
    </xf>
    <xf numFmtId="0" fontId="0" fillId="0" borderId="63" xfId="63" applyBorder="1" applyAlignment="1">
      <alignment horizontal="center" vertical="center" wrapText="1"/>
      <protection/>
    </xf>
    <xf numFmtId="0" fontId="0" fillId="0" borderId="51" xfId="63" applyBorder="1" applyAlignment="1">
      <alignment horizontal="center" vertical="center" textRotation="255" wrapText="1"/>
      <protection/>
    </xf>
    <xf numFmtId="0" fontId="0" fillId="0" borderId="56" xfId="63" applyBorder="1" applyAlignment="1">
      <alignment horizontal="center" vertical="center" textRotation="255" wrapText="1"/>
      <protection/>
    </xf>
    <xf numFmtId="0" fontId="0" fillId="0" borderId="62" xfId="63" applyBorder="1" applyAlignment="1">
      <alignment horizontal="center" vertical="center" textRotation="255" wrapText="1"/>
      <protection/>
    </xf>
    <xf numFmtId="0" fontId="0" fillId="0" borderId="47" xfId="63" applyBorder="1" applyAlignment="1">
      <alignment horizontal="center" vertical="center" textRotation="255" wrapText="1"/>
      <protection/>
    </xf>
    <xf numFmtId="0" fontId="0" fillId="0" borderId="0" xfId="63" applyAlignment="1">
      <alignment horizontal="center" vertical="center" textRotation="255" wrapText="1"/>
      <protection/>
    </xf>
    <xf numFmtId="0" fontId="0" fillId="0" borderId="60" xfId="63" applyBorder="1" applyAlignment="1">
      <alignment horizontal="center" vertical="center" textRotation="255" wrapText="1"/>
      <protection/>
    </xf>
    <xf numFmtId="0" fontId="0" fillId="0" borderId="61" xfId="63" applyBorder="1" applyAlignment="1">
      <alignment horizontal="center" vertical="center" textRotation="255" wrapText="1"/>
      <protection/>
    </xf>
    <xf numFmtId="0" fontId="0" fillId="0" borderId="0" xfId="63" applyAlignment="1">
      <alignment horizontal="left" vertical="center"/>
      <protection/>
    </xf>
    <xf numFmtId="0" fontId="0" fillId="0" borderId="47" xfId="63" applyBorder="1" applyAlignment="1">
      <alignment horizontal="center" vertical="center" wrapText="1"/>
      <protection/>
    </xf>
    <xf numFmtId="0" fontId="0" fillId="0" borderId="0" xfId="63" applyAlignment="1">
      <alignment horizontal="center" vertical="center" wrapText="1"/>
      <protection/>
    </xf>
    <xf numFmtId="0" fontId="0" fillId="0" borderId="60" xfId="63" applyBorder="1">
      <alignment vertical="center"/>
      <protection/>
    </xf>
    <xf numFmtId="0" fontId="0" fillId="0" borderId="61" xfId="63" applyBorder="1">
      <alignment vertical="center"/>
      <protection/>
    </xf>
    <xf numFmtId="0" fontId="0" fillId="0" borderId="51" xfId="63" applyBorder="1" applyAlignment="1">
      <alignment horizontal="center" vertical="center" wrapText="1"/>
      <protection/>
    </xf>
    <xf numFmtId="0" fontId="0" fillId="0" borderId="62" xfId="63" applyBorder="1" applyAlignment="1">
      <alignment horizontal="center" vertical="center" wrapText="1"/>
      <protection/>
    </xf>
    <xf numFmtId="0" fontId="0" fillId="0" borderId="51" xfId="63" applyBorder="1" applyAlignment="1">
      <alignment vertical="center" wrapText="1"/>
      <protection/>
    </xf>
    <xf numFmtId="0" fontId="0" fillId="0" borderId="62" xfId="63" applyBorder="1" applyAlignment="1">
      <alignment vertical="center" wrapText="1"/>
      <protection/>
    </xf>
    <xf numFmtId="0" fontId="0" fillId="0" borderId="51" xfId="63" applyBorder="1">
      <alignment vertical="center"/>
      <protection/>
    </xf>
    <xf numFmtId="0" fontId="0" fillId="0" borderId="62" xfId="63" applyBorder="1">
      <alignment vertical="center"/>
      <protection/>
    </xf>
    <xf numFmtId="0" fontId="4" fillId="0" borderId="51" xfId="63" applyFont="1" applyBorder="1" applyAlignment="1">
      <alignment horizontal="center" vertical="center"/>
      <protection/>
    </xf>
    <xf numFmtId="0" fontId="4" fillId="0" borderId="62" xfId="63" applyFont="1" applyBorder="1" applyAlignment="1">
      <alignment horizontal="center" vertical="center"/>
      <protection/>
    </xf>
    <xf numFmtId="0" fontId="0" fillId="0" borderId="51" xfId="63" applyBorder="1" applyAlignment="1">
      <alignment horizontal="right" vertical="center"/>
      <protection/>
    </xf>
    <xf numFmtId="0" fontId="0" fillId="0" borderId="62" xfId="63" applyBorder="1" applyAlignment="1">
      <alignment horizontal="right" vertical="center"/>
      <protection/>
    </xf>
    <xf numFmtId="0" fontId="0" fillId="0" borderId="49" xfId="63" applyBorder="1" applyAlignment="1">
      <alignment horizontal="center" vertical="center"/>
      <protection/>
    </xf>
    <xf numFmtId="0" fontId="0" fillId="0" borderId="87" xfId="63" applyBorder="1" applyAlignment="1">
      <alignment horizontal="center" vertical="center"/>
      <protection/>
    </xf>
    <xf numFmtId="0" fontId="0" fillId="0" borderId="75" xfId="63" applyBorder="1" applyAlignment="1">
      <alignment horizontal="center" vertical="center"/>
      <protection/>
    </xf>
    <xf numFmtId="0" fontId="0" fillId="0" borderId="77" xfId="63" applyBorder="1" applyAlignment="1">
      <alignment horizontal="center" vertical="center"/>
      <protection/>
    </xf>
    <xf numFmtId="0" fontId="0" fillId="0" borderId="95" xfId="63" applyBorder="1" applyAlignment="1">
      <alignment horizontal="center" vertical="center"/>
      <protection/>
    </xf>
    <xf numFmtId="0" fontId="0" fillId="0" borderId="96" xfId="63" applyBorder="1" applyAlignment="1">
      <alignment horizontal="center" vertical="center"/>
      <protection/>
    </xf>
    <xf numFmtId="0" fontId="0" fillId="0" borderId="47" xfId="63" applyBorder="1" applyAlignment="1">
      <alignment vertical="center" textRotation="255" wrapText="1"/>
      <protection/>
    </xf>
    <xf numFmtId="0" fontId="0" fillId="0" borderId="51" xfId="63" applyBorder="1" applyAlignment="1">
      <alignment vertical="center" textRotation="255" wrapText="1"/>
      <protection/>
    </xf>
    <xf numFmtId="0" fontId="0" fillId="0" borderId="56" xfId="63" applyBorder="1" applyAlignment="1">
      <alignment vertical="center" textRotation="255" wrapText="1"/>
      <protection/>
    </xf>
    <xf numFmtId="0" fontId="0" fillId="0" borderId="62" xfId="63" applyBorder="1" applyAlignment="1">
      <alignment horizontal="center" vertical="center"/>
      <protection/>
    </xf>
    <xf numFmtId="0" fontId="0" fillId="0" borderId="51" xfId="64" applyBorder="1" applyAlignment="1">
      <alignment horizontal="center" vertical="center"/>
      <protection/>
    </xf>
    <xf numFmtId="0" fontId="0" fillId="0" borderId="56" xfId="64" applyBorder="1" applyAlignment="1">
      <alignment horizontal="center" vertical="center"/>
      <protection/>
    </xf>
    <xf numFmtId="0" fontId="0" fillId="0" borderId="72" xfId="64" applyBorder="1" applyAlignment="1">
      <alignment horizontal="center" vertical="center"/>
      <protection/>
    </xf>
    <xf numFmtId="0" fontId="0" fillId="0" borderId="69" xfId="64" applyBorder="1" applyAlignment="1">
      <alignment horizontal="center" vertical="center"/>
      <protection/>
    </xf>
    <xf numFmtId="0" fontId="0" fillId="0" borderId="68" xfId="64" applyBorder="1" applyAlignment="1">
      <alignment horizontal="center" vertical="center"/>
      <protection/>
    </xf>
    <xf numFmtId="0" fontId="0" fillId="0" borderId="54" xfId="64" applyBorder="1" applyAlignment="1">
      <alignment horizontal="center" vertical="center"/>
      <protection/>
    </xf>
    <xf numFmtId="0" fontId="0" fillId="0" borderId="53" xfId="64" applyBorder="1" applyAlignment="1">
      <alignment horizontal="center" vertical="center"/>
      <protection/>
    </xf>
    <xf numFmtId="0" fontId="0" fillId="0" borderId="58" xfId="64" applyBorder="1" applyAlignment="1">
      <alignment horizontal="center" vertical="center"/>
      <protection/>
    </xf>
    <xf numFmtId="0" fontId="0" fillId="0" borderId="57" xfId="64" applyBorder="1" applyAlignment="1">
      <alignment horizontal="center" vertical="center"/>
      <protection/>
    </xf>
    <xf numFmtId="0" fontId="0" fillId="0" borderId="64" xfId="64" applyBorder="1" applyAlignment="1">
      <alignment horizontal="center" vertical="center"/>
      <protection/>
    </xf>
    <xf numFmtId="0" fontId="0" fillId="0" borderId="63" xfId="64" applyBorder="1" applyAlignment="1">
      <alignment horizontal="center" vertical="center"/>
      <protection/>
    </xf>
    <xf numFmtId="3" fontId="0" fillId="0" borderId="0" xfId="64" applyNumberFormat="1" applyAlignment="1">
      <alignment horizontal="center" vertical="center"/>
      <protection/>
    </xf>
    <xf numFmtId="56" fontId="0" fillId="0" borderId="51" xfId="64" applyNumberFormat="1" applyBorder="1" applyAlignment="1">
      <alignment horizontal="center" vertical="center"/>
      <protection/>
    </xf>
    <xf numFmtId="56" fontId="0" fillId="0" borderId="56" xfId="64" applyNumberFormat="1" applyBorder="1" applyAlignment="1">
      <alignment horizontal="center" vertical="center"/>
      <protection/>
    </xf>
    <xf numFmtId="56" fontId="0" fillId="0" borderId="62" xfId="64" applyNumberFormat="1" applyBorder="1" applyAlignment="1">
      <alignment horizontal="center" vertical="center"/>
      <protection/>
    </xf>
    <xf numFmtId="0" fontId="0" fillId="0" borderId="62" xfId="64" applyBorder="1" applyAlignment="1">
      <alignment horizontal="center" vertical="center"/>
      <protection/>
    </xf>
    <xf numFmtId="0" fontId="0" fillId="0" borderId="67" xfId="64" applyBorder="1" applyAlignment="1">
      <alignment horizontal="center" vertical="center"/>
      <protection/>
    </xf>
    <xf numFmtId="0" fontId="0" fillId="0" borderId="0" xfId="64" applyAlignment="1">
      <alignment horizontal="center" vertical="center"/>
      <protection/>
    </xf>
    <xf numFmtId="0" fontId="0" fillId="0" borderId="51" xfId="64" applyBorder="1" applyAlignment="1">
      <alignment horizontal="center" vertical="center" wrapText="1"/>
      <protection/>
    </xf>
    <xf numFmtId="0" fontId="0" fillId="0" borderId="56" xfId="64" applyBorder="1" applyAlignment="1">
      <alignment horizontal="center" vertical="center" wrapText="1"/>
      <protection/>
    </xf>
    <xf numFmtId="0" fontId="0" fillId="0" borderId="62" xfId="64" applyBorder="1" applyAlignment="1">
      <alignment horizontal="center" vertical="center" wrapText="1"/>
      <protection/>
    </xf>
    <xf numFmtId="0" fontId="0" fillId="0" borderId="66" xfId="64" applyBorder="1" applyAlignment="1">
      <alignment horizontal="center" vertical="center"/>
      <protection/>
    </xf>
    <xf numFmtId="0" fontId="0" fillId="0" borderId="54" xfId="64" applyBorder="1" applyAlignment="1">
      <alignment vertical="center" wrapText="1"/>
      <protection/>
    </xf>
    <xf numFmtId="0" fontId="0" fillId="0" borderId="58" xfId="64" applyBorder="1" applyAlignment="1">
      <alignment vertical="center" wrapText="1"/>
      <protection/>
    </xf>
    <xf numFmtId="0" fontId="0" fillId="0" borderId="64" xfId="64" applyBorder="1" applyAlignment="1">
      <alignment vertical="center" wrapText="1"/>
      <protection/>
    </xf>
    <xf numFmtId="0" fontId="0" fillId="0" borderId="87" xfId="64" applyBorder="1" applyAlignment="1">
      <alignment horizontal="center" vertical="center"/>
      <protection/>
    </xf>
    <xf numFmtId="0" fontId="0" fillId="0" borderId="77" xfId="64" applyBorder="1" applyAlignment="1">
      <alignment horizontal="center" vertical="center"/>
      <protection/>
    </xf>
    <xf numFmtId="0" fontId="0" fillId="0" borderId="95" xfId="64" applyBorder="1" applyAlignment="1">
      <alignment horizontal="center" vertical="center"/>
      <protection/>
    </xf>
    <xf numFmtId="0" fontId="0" fillId="0" borderId="87" xfId="64" applyBorder="1" applyAlignment="1">
      <alignment horizontal="center" vertical="center" wrapText="1"/>
      <protection/>
    </xf>
    <xf numFmtId="0" fontId="0" fillId="0" borderId="95" xfId="64" applyBorder="1" applyAlignment="1">
      <alignment horizontal="center" vertical="center" wrapText="1"/>
      <protection/>
    </xf>
    <xf numFmtId="0" fontId="0" fillId="0" borderId="77" xfId="64" applyBorder="1" applyAlignment="1">
      <alignment horizontal="center" vertical="center" wrapText="1"/>
      <protection/>
    </xf>
    <xf numFmtId="0" fontId="0" fillId="0" borderId="92" xfId="64" applyBorder="1" applyAlignment="1">
      <alignment horizontal="center" vertical="center" textRotation="255"/>
      <protection/>
    </xf>
    <xf numFmtId="0" fontId="0" fillId="0" borderId="93" xfId="64" applyBorder="1" applyAlignment="1">
      <alignment horizontal="center" vertical="center" textRotation="255"/>
      <protection/>
    </xf>
    <xf numFmtId="0" fontId="0" fillId="0" borderId="97" xfId="64" applyBorder="1" applyAlignment="1">
      <alignment horizontal="center" vertical="center" textRotation="255"/>
      <protection/>
    </xf>
    <xf numFmtId="0" fontId="0" fillId="0" borderId="0" xfId="64">
      <alignment vertical="center"/>
      <protection/>
    </xf>
    <xf numFmtId="0" fontId="0" fillId="0" borderId="52" xfId="64" applyBorder="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14.emf" /><Relationship Id="rId11"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180975</xdr:colOff>
      <xdr:row>42</xdr:row>
      <xdr:rowOff>38100</xdr:rowOff>
    </xdr:from>
    <xdr:to>
      <xdr:col>8</xdr:col>
      <xdr:colOff>409575</xdr:colOff>
      <xdr:row>43</xdr:row>
      <xdr:rowOff>38100</xdr:rowOff>
    </xdr:to>
    <xdr:pic>
      <xdr:nvPicPr>
        <xdr:cNvPr id="1" name="図 2"/>
        <xdr:cNvPicPr preferRelativeResize="1">
          <a:picLocks noChangeAspect="1"/>
        </xdr:cNvPicPr>
      </xdr:nvPicPr>
      <xdr:blipFill>
        <a:blip r:embed="rId1"/>
        <a:stretch>
          <a:fillRect/>
        </a:stretch>
      </xdr:blipFill>
      <xdr:spPr>
        <a:xfrm>
          <a:off x="2524125" y="10591800"/>
          <a:ext cx="4800600" cy="2028825"/>
        </a:xfrm>
        <a:prstGeom prst="rect">
          <a:avLst/>
        </a:prstGeom>
        <a:noFill/>
        <a:ln w="9525" cmpd="sng">
          <a:noFill/>
        </a:ln>
      </xdr:spPr>
    </xdr:pic>
    <xdr:clientData/>
  </xdr:twoCellAnchor>
  <xdr:twoCellAnchor editAs="oneCell">
    <xdr:from>
      <xdr:col>5</xdr:col>
      <xdr:colOff>1685925</xdr:colOff>
      <xdr:row>32</xdr:row>
      <xdr:rowOff>152400</xdr:rowOff>
    </xdr:from>
    <xdr:to>
      <xdr:col>9</xdr:col>
      <xdr:colOff>1809750</xdr:colOff>
      <xdr:row>40</xdr:row>
      <xdr:rowOff>95250</xdr:rowOff>
    </xdr:to>
    <xdr:pic>
      <xdr:nvPicPr>
        <xdr:cNvPr id="2" name="図 4"/>
        <xdr:cNvPicPr preferRelativeResize="1">
          <a:picLocks noChangeAspect="1"/>
        </xdr:cNvPicPr>
      </xdr:nvPicPr>
      <xdr:blipFill>
        <a:blip r:embed="rId2"/>
        <a:stretch>
          <a:fillRect/>
        </a:stretch>
      </xdr:blipFill>
      <xdr:spPr>
        <a:xfrm>
          <a:off x="4371975" y="8343900"/>
          <a:ext cx="4972050" cy="1771650"/>
        </a:xfrm>
        <a:prstGeom prst="rect">
          <a:avLst/>
        </a:prstGeom>
        <a:noFill/>
        <a:ln w="9525" cmpd="sng">
          <a:noFill/>
        </a:ln>
      </xdr:spPr>
    </xdr:pic>
    <xdr:clientData/>
  </xdr:twoCellAnchor>
  <xdr:twoCellAnchor editAs="oneCell">
    <xdr:from>
      <xdr:col>10</xdr:col>
      <xdr:colOff>171450</xdr:colOff>
      <xdr:row>32</xdr:row>
      <xdr:rowOff>9525</xdr:rowOff>
    </xdr:from>
    <xdr:to>
      <xdr:col>14</xdr:col>
      <xdr:colOff>704850</xdr:colOff>
      <xdr:row>41</xdr:row>
      <xdr:rowOff>285750</xdr:rowOff>
    </xdr:to>
    <xdr:pic>
      <xdr:nvPicPr>
        <xdr:cNvPr id="3" name="図 4"/>
        <xdr:cNvPicPr preferRelativeResize="1">
          <a:picLocks noChangeAspect="1"/>
        </xdr:cNvPicPr>
      </xdr:nvPicPr>
      <xdr:blipFill>
        <a:blip r:embed="rId3"/>
        <a:stretch>
          <a:fillRect/>
        </a:stretch>
      </xdr:blipFill>
      <xdr:spPr>
        <a:xfrm>
          <a:off x="9601200" y="8201025"/>
          <a:ext cx="4391025" cy="2333625"/>
        </a:xfrm>
        <a:prstGeom prst="rect">
          <a:avLst/>
        </a:prstGeom>
        <a:noFill/>
        <a:ln w="9525" cmpd="sng">
          <a:noFill/>
        </a:ln>
      </xdr:spPr>
    </xdr:pic>
    <xdr:clientData/>
  </xdr:twoCellAnchor>
  <xdr:twoCellAnchor editAs="oneCell">
    <xdr:from>
      <xdr:col>5</xdr:col>
      <xdr:colOff>0</xdr:colOff>
      <xdr:row>5</xdr:row>
      <xdr:rowOff>38100</xdr:rowOff>
    </xdr:from>
    <xdr:to>
      <xdr:col>6</xdr:col>
      <xdr:colOff>628650</xdr:colOff>
      <xdr:row>11</xdr:row>
      <xdr:rowOff>1104900</xdr:rowOff>
    </xdr:to>
    <xdr:pic>
      <xdr:nvPicPr>
        <xdr:cNvPr id="4" name="図 11"/>
        <xdr:cNvPicPr preferRelativeResize="1">
          <a:picLocks noChangeAspect="1"/>
        </xdr:cNvPicPr>
      </xdr:nvPicPr>
      <xdr:blipFill>
        <a:blip r:embed="rId4"/>
        <a:stretch>
          <a:fillRect/>
        </a:stretch>
      </xdr:blipFill>
      <xdr:spPr>
        <a:xfrm>
          <a:off x="2686050" y="1171575"/>
          <a:ext cx="2657475" cy="243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76200</xdr:colOff>
      <xdr:row>42</xdr:row>
      <xdr:rowOff>76200</xdr:rowOff>
    </xdr:from>
    <xdr:ext cx="4552950" cy="2809875"/>
    <xdr:sp>
      <xdr:nvSpPr>
        <xdr:cNvPr id="1" name="AutoShape 161"/>
        <xdr:cNvSpPr>
          <a:spLocks noChangeAspect="1"/>
        </xdr:cNvSpPr>
      </xdr:nvSpPr>
      <xdr:spPr>
        <a:xfrm>
          <a:off x="20545425" y="9772650"/>
          <a:ext cx="4552950" cy="2809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17</xdr:col>
      <xdr:colOff>619125</xdr:colOff>
      <xdr:row>28</xdr:row>
      <xdr:rowOff>28575</xdr:rowOff>
    </xdr:from>
    <xdr:to>
      <xdr:col>20</xdr:col>
      <xdr:colOff>133350</xdr:colOff>
      <xdr:row>41</xdr:row>
      <xdr:rowOff>219075</xdr:rowOff>
    </xdr:to>
    <xdr:pic>
      <xdr:nvPicPr>
        <xdr:cNvPr id="2" name="図 1"/>
        <xdr:cNvPicPr preferRelativeResize="1">
          <a:picLocks noChangeAspect="0"/>
        </xdr:cNvPicPr>
      </xdr:nvPicPr>
      <xdr:blipFill>
        <a:blip r:embed="rId1"/>
        <a:stretch>
          <a:fillRect/>
        </a:stretch>
      </xdr:blipFill>
      <xdr:spPr>
        <a:xfrm>
          <a:off x="12153900" y="6524625"/>
          <a:ext cx="3152775" cy="3162300"/>
        </a:xfrm>
        <a:prstGeom prst="rect">
          <a:avLst/>
        </a:prstGeom>
        <a:noFill/>
        <a:ln w="9525" cmpd="sng">
          <a:noFill/>
        </a:ln>
      </xdr:spPr>
    </xdr:pic>
    <xdr:clientData/>
  </xdr:twoCellAnchor>
  <xdr:twoCellAnchor editAs="oneCell">
    <xdr:from>
      <xdr:col>16</xdr:col>
      <xdr:colOff>247650</xdr:colOff>
      <xdr:row>42</xdr:row>
      <xdr:rowOff>114300</xdr:rowOff>
    </xdr:from>
    <xdr:to>
      <xdr:col>19</xdr:col>
      <xdr:colOff>2105025</xdr:colOff>
      <xdr:row>52</xdr:row>
      <xdr:rowOff>104775</xdr:rowOff>
    </xdr:to>
    <xdr:pic>
      <xdr:nvPicPr>
        <xdr:cNvPr id="3" name="図 4"/>
        <xdr:cNvPicPr preferRelativeResize="1">
          <a:picLocks noChangeAspect="1"/>
        </xdr:cNvPicPr>
      </xdr:nvPicPr>
      <xdr:blipFill>
        <a:blip r:embed="rId2"/>
        <a:stretch>
          <a:fillRect/>
        </a:stretch>
      </xdr:blipFill>
      <xdr:spPr>
        <a:xfrm>
          <a:off x="10334625" y="9810750"/>
          <a:ext cx="4772025" cy="2276475"/>
        </a:xfrm>
        <a:prstGeom prst="rect">
          <a:avLst/>
        </a:prstGeom>
        <a:noFill/>
        <a:ln w="9525" cmpd="sng">
          <a:noFill/>
        </a:ln>
      </xdr:spPr>
    </xdr:pic>
    <xdr:clientData/>
  </xdr:twoCellAnchor>
  <xdr:twoCellAnchor editAs="oneCell">
    <xdr:from>
      <xdr:col>21</xdr:col>
      <xdr:colOff>228600</xdr:colOff>
      <xdr:row>42</xdr:row>
      <xdr:rowOff>57150</xdr:rowOff>
    </xdr:from>
    <xdr:to>
      <xdr:col>24</xdr:col>
      <xdr:colOff>1390650</xdr:colOff>
      <xdr:row>52</xdr:row>
      <xdr:rowOff>142875</xdr:rowOff>
    </xdr:to>
    <xdr:pic>
      <xdr:nvPicPr>
        <xdr:cNvPr id="4" name="図 6"/>
        <xdr:cNvPicPr preferRelativeResize="1">
          <a:picLocks noChangeAspect="1"/>
        </xdr:cNvPicPr>
      </xdr:nvPicPr>
      <xdr:blipFill>
        <a:blip r:embed="rId3"/>
        <a:stretch>
          <a:fillRect/>
        </a:stretch>
      </xdr:blipFill>
      <xdr:spPr>
        <a:xfrm>
          <a:off x="15592425" y="9753600"/>
          <a:ext cx="4600575" cy="2371725"/>
        </a:xfrm>
        <a:prstGeom prst="rect">
          <a:avLst/>
        </a:prstGeom>
        <a:noFill/>
        <a:ln w="9525" cmpd="sng">
          <a:noFill/>
        </a:ln>
      </xdr:spPr>
    </xdr:pic>
    <xdr:clientData/>
  </xdr:twoCellAnchor>
  <xdr:twoCellAnchor editAs="oneCell">
    <xdr:from>
      <xdr:col>25</xdr:col>
      <xdr:colOff>142875</xdr:colOff>
      <xdr:row>39</xdr:row>
      <xdr:rowOff>9525</xdr:rowOff>
    </xdr:from>
    <xdr:to>
      <xdr:col>28</xdr:col>
      <xdr:colOff>1181100</xdr:colOff>
      <xdr:row>52</xdr:row>
      <xdr:rowOff>209550</xdr:rowOff>
    </xdr:to>
    <xdr:pic>
      <xdr:nvPicPr>
        <xdr:cNvPr id="5" name="図 8"/>
        <xdr:cNvPicPr preferRelativeResize="1">
          <a:picLocks noChangeAspect="1"/>
        </xdr:cNvPicPr>
      </xdr:nvPicPr>
      <xdr:blipFill>
        <a:blip r:embed="rId4"/>
        <a:stretch>
          <a:fillRect/>
        </a:stretch>
      </xdr:blipFill>
      <xdr:spPr>
        <a:xfrm>
          <a:off x="20612100" y="9020175"/>
          <a:ext cx="4610100" cy="3171825"/>
        </a:xfrm>
        <a:prstGeom prst="rect">
          <a:avLst/>
        </a:prstGeom>
        <a:noFill/>
        <a:ln w="9525" cmpd="sng">
          <a:noFill/>
        </a:ln>
      </xdr:spPr>
    </xdr:pic>
    <xdr:clientData/>
  </xdr:twoCellAnchor>
  <xdr:twoCellAnchor editAs="oneCell">
    <xdr:from>
      <xdr:col>29</xdr:col>
      <xdr:colOff>523875</xdr:colOff>
      <xdr:row>39</xdr:row>
      <xdr:rowOff>85725</xdr:rowOff>
    </xdr:from>
    <xdr:to>
      <xdr:col>33</xdr:col>
      <xdr:colOff>247650</xdr:colOff>
      <xdr:row>52</xdr:row>
      <xdr:rowOff>152400</xdr:rowOff>
    </xdr:to>
    <xdr:pic>
      <xdr:nvPicPr>
        <xdr:cNvPr id="6" name="図 8"/>
        <xdr:cNvPicPr preferRelativeResize="1">
          <a:picLocks noChangeAspect="1"/>
        </xdr:cNvPicPr>
      </xdr:nvPicPr>
      <xdr:blipFill>
        <a:blip r:embed="rId4"/>
        <a:stretch>
          <a:fillRect/>
        </a:stretch>
      </xdr:blipFill>
      <xdr:spPr>
        <a:xfrm>
          <a:off x="25850850" y="9096375"/>
          <a:ext cx="4486275" cy="3038475"/>
        </a:xfrm>
        <a:prstGeom prst="rect">
          <a:avLst/>
        </a:prstGeom>
        <a:noFill/>
        <a:ln w="9525" cmpd="sng">
          <a:noFill/>
        </a:ln>
      </xdr:spPr>
    </xdr:pic>
    <xdr:clientData/>
  </xdr:twoCellAnchor>
  <xdr:twoCellAnchor editAs="oneCell">
    <xdr:from>
      <xdr:col>29</xdr:col>
      <xdr:colOff>723900</xdr:colOff>
      <xdr:row>53</xdr:row>
      <xdr:rowOff>133350</xdr:rowOff>
    </xdr:from>
    <xdr:to>
      <xdr:col>33</xdr:col>
      <xdr:colOff>257175</xdr:colOff>
      <xdr:row>53</xdr:row>
      <xdr:rowOff>2819400</xdr:rowOff>
    </xdr:to>
    <xdr:pic>
      <xdr:nvPicPr>
        <xdr:cNvPr id="7" name="図 12"/>
        <xdr:cNvPicPr preferRelativeResize="1">
          <a:picLocks noChangeAspect="1"/>
        </xdr:cNvPicPr>
      </xdr:nvPicPr>
      <xdr:blipFill>
        <a:blip r:embed="rId5"/>
        <a:stretch>
          <a:fillRect/>
        </a:stretch>
      </xdr:blipFill>
      <xdr:spPr>
        <a:xfrm>
          <a:off x="26050875" y="12344400"/>
          <a:ext cx="4295775" cy="2686050"/>
        </a:xfrm>
        <a:prstGeom prst="rect">
          <a:avLst/>
        </a:prstGeom>
        <a:noFill/>
        <a:ln w="9525" cmpd="sng">
          <a:noFill/>
        </a:ln>
      </xdr:spPr>
    </xdr:pic>
    <xdr:clientData/>
  </xdr:twoCellAnchor>
  <xdr:twoCellAnchor editAs="oneCell">
    <xdr:from>
      <xdr:col>35</xdr:col>
      <xdr:colOff>180975</xdr:colOff>
      <xdr:row>53</xdr:row>
      <xdr:rowOff>247650</xdr:rowOff>
    </xdr:from>
    <xdr:to>
      <xdr:col>39</xdr:col>
      <xdr:colOff>504825</xdr:colOff>
      <xdr:row>53</xdr:row>
      <xdr:rowOff>2781300</xdr:rowOff>
    </xdr:to>
    <xdr:pic>
      <xdr:nvPicPr>
        <xdr:cNvPr id="8" name="図 14"/>
        <xdr:cNvPicPr preferRelativeResize="1">
          <a:picLocks noChangeAspect="1"/>
        </xdr:cNvPicPr>
      </xdr:nvPicPr>
      <xdr:blipFill>
        <a:blip r:embed="rId6"/>
        <a:stretch>
          <a:fillRect/>
        </a:stretch>
      </xdr:blipFill>
      <xdr:spPr>
        <a:xfrm>
          <a:off x="31642050" y="12458700"/>
          <a:ext cx="4076700" cy="2533650"/>
        </a:xfrm>
        <a:prstGeom prst="rect">
          <a:avLst/>
        </a:prstGeom>
        <a:noFill/>
        <a:ln w="9525" cmpd="sng">
          <a:noFill/>
        </a:ln>
      </xdr:spPr>
    </xdr:pic>
    <xdr:clientData/>
  </xdr:twoCellAnchor>
  <xdr:twoCellAnchor editAs="oneCell">
    <xdr:from>
      <xdr:col>35</xdr:col>
      <xdr:colOff>95250</xdr:colOff>
      <xdr:row>38</xdr:row>
      <xdr:rowOff>95250</xdr:rowOff>
    </xdr:from>
    <xdr:to>
      <xdr:col>40</xdr:col>
      <xdr:colOff>485775</xdr:colOff>
      <xdr:row>51</xdr:row>
      <xdr:rowOff>95250</xdr:rowOff>
    </xdr:to>
    <xdr:pic>
      <xdr:nvPicPr>
        <xdr:cNvPr id="9" name="図 22"/>
        <xdr:cNvPicPr preferRelativeResize="1">
          <a:picLocks noChangeAspect="1"/>
        </xdr:cNvPicPr>
      </xdr:nvPicPr>
      <xdr:blipFill>
        <a:blip r:embed="rId7"/>
        <a:stretch>
          <a:fillRect/>
        </a:stretch>
      </xdr:blipFill>
      <xdr:spPr>
        <a:xfrm>
          <a:off x="31556325" y="8877300"/>
          <a:ext cx="4829175" cy="2971800"/>
        </a:xfrm>
        <a:prstGeom prst="rect">
          <a:avLst/>
        </a:prstGeom>
        <a:noFill/>
        <a:ln w="9525" cmpd="sng">
          <a:noFill/>
        </a:ln>
      </xdr:spPr>
    </xdr:pic>
    <xdr:clientData/>
  </xdr:twoCellAnchor>
  <xdr:twoCellAnchor editAs="oneCell">
    <xdr:from>
      <xdr:col>35</xdr:col>
      <xdr:colOff>123825</xdr:colOff>
      <xdr:row>53</xdr:row>
      <xdr:rowOff>114300</xdr:rowOff>
    </xdr:from>
    <xdr:to>
      <xdr:col>40</xdr:col>
      <xdr:colOff>504825</xdr:colOff>
      <xdr:row>53</xdr:row>
      <xdr:rowOff>2543175</xdr:rowOff>
    </xdr:to>
    <xdr:pic>
      <xdr:nvPicPr>
        <xdr:cNvPr id="10" name="図 7"/>
        <xdr:cNvPicPr preferRelativeResize="1">
          <a:picLocks noChangeAspect="1"/>
        </xdr:cNvPicPr>
      </xdr:nvPicPr>
      <xdr:blipFill>
        <a:blip r:embed="rId8"/>
        <a:stretch>
          <a:fillRect/>
        </a:stretch>
      </xdr:blipFill>
      <xdr:spPr>
        <a:xfrm>
          <a:off x="31584900" y="12325350"/>
          <a:ext cx="4819650" cy="2428875"/>
        </a:xfrm>
        <a:prstGeom prst="rect">
          <a:avLst/>
        </a:prstGeom>
        <a:noFill/>
        <a:ln w="9525" cmpd="sng">
          <a:noFill/>
        </a:ln>
      </xdr:spPr>
    </xdr:pic>
    <xdr:clientData/>
  </xdr:twoCellAnchor>
  <xdr:twoCellAnchor>
    <xdr:from>
      <xdr:col>41</xdr:col>
      <xdr:colOff>38100</xdr:colOff>
      <xdr:row>37</xdr:row>
      <xdr:rowOff>209550</xdr:rowOff>
    </xdr:from>
    <xdr:to>
      <xdr:col>49</xdr:col>
      <xdr:colOff>619125</xdr:colOff>
      <xdr:row>52</xdr:row>
      <xdr:rowOff>209550</xdr:rowOff>
    </xdr:to>
    <xdr:sp>
      <xdr:nvSpPr>
        <xdr:cNvPr id="11" name="テキスト ボックス 11"/>
        <xdr:cNvSpPr txBox="1">
          <a:spLocks noChangeArrowheads="1"/>
        </xdr:cNvSpPr>
      </xdr:nvSpPr>
      <xdr:spPr>
        <a:xfrm>
          <a:off x="36623625" y="8763000"/>
          <a:ext cx="6067425" cy="3429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平成</a:t>
          </a:r>
          <a:r>
            <a:rPr lang="en-US" cap="none" sz="950" b="0" i="0" u="none" baseline="0">
              <a:solidFill>
                <a:srgbClr val="000000"/>
              </a:solidFill>
              <a:latin typeface="HG丸ｺﾞｼｯｸM-PRO"/>
              <a:ea typeface="HG丸ｺﾞｼｯｸM-PRO"/>
              <a:cs typeface="HG丸ｺﾞｼｯｸM-PRO"/>
            </a:rPr>
            <a:t>26</a:t>
          </a:r>
          <a:r>
            <a:rPr lang="en-US" cap="none" sz="950" b="0" i="0" u="none" baseline="0">
              <a:solidFill>
                <a:srgbClr val="000000"/>
              </a:solidFill>
              <a:latin typeface="HG丸ｺﾞｼｯｸM-PRO"/>
              <a:ea typeface="HG丸ｺﾞｼｯｸM-PRO"/>
              <a:cs typeface="HG丸ｺﾞｼｯｸM-PRO"/>
            </a:rPr>
            <a:t>年度以前に初めてナンバー登録（新車）をした車両は、上段の税額となります。</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平成</a:t>
          </a:r>
          <a:r>
            <a:rPr lang="en-US" cap="none" sz="950" b="0" i="0" u="none" baseline="0">
              <a:solidFill>
                <a:srgbClr val="000000"/>
              </a:solidFill>
              <a:latin typeface="HG丸ｺﾞｼｯｸM-PRO"/>
              <a:ea typeface="HG丸ｺﾞｼｯｸM-PRO"/>
              <a:cs typeface="HG丸ｺﾞｼｯｸM-PRO"/>
            </a:rPr>
            <a:t>27</a:t>
          </a:r>
          <a:r>
            <a:rPr lang="en-US" cap="none" sz="950" b="0" i="0" u="none" baseline="0">
              <a:solidFill>
                <a:srgbClr val="000000"/>
              </a:solidFill>
              <a:latin typeface="HG丸ｺﾞｼｯｸM-PRO"/>
              <a:ea typeface="HG丸ｺﾞｼｯｸM-PRO"/>
              <a:cs typeface="HG丸ｺﾞｼｯｸM-PRO"/>
            </a:rPr>
            <a:t>年度以降に初めてナンバー登録</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新車）をした車両は、中段の税額となります。</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重課：初めてナンバー登録</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新車）してから１３年を経過した車両が対象となります。</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電気軽自動車、天然ガス軽自動車、メタノール軽自動車、混合メタノール軽自動車及びガソリンを内燃機関の燃料として用いる電力併用軽自動車、被けん引車を除く。）</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R</a:t>
          </a:r>
          <a:r>
            <a:rPr lang="en-US" cap="none" sz="950" b="0" i="0" u="none" baseline="0">
              <a:solidFill>
                <a:srgbClr val="000000"/>
              </a:solidFill>
              <a:latin typeface="HG丸ｺﾞｼｯｸM-PRO"/>
              <a:ea typeface="HG丸ｺﾞｼｯｸM-PRO"/>
              <a:cs typeface="HG丸ｺﾞｼｯｸM-PRO"/>
            </a:rPr>
            <a:t>3</a:t>
          </a:r>
          <a:r>
            <a:rPr lang="en-US" cap="none" sz="950" b="0" i="0" u="none" baseline="0">
              <a:solidFill>
                <a:srgbClr val="000000"/>
              </a:solidFill>
              <a:latin typeface="HG丸ｺﾞｼｯｸM-PRO"/>
              <a:ea typeface="HG丸ｺﾞｼｯｸM-PRO"/>
              <a:cs typeface="HG丸ｺﾞｼｯｸM-PRO"/>
            </a:rPr>
            <a:t>対象車　　</a:t>
          </a:r>
          <a:r>
            <a:rPr lang="en-US" cap="none" sz="950" b="0" i="0" u="none" baseline="0">
              <a:solidFill>
                <a:srgbClr val="000000"/>
              </a:solidFill>
              <a:latin typeface="HG丸ｺﾞｼｯｸM-PRO"/>
              <a:ea typeface="HG丸ｺﾞｼｯｸM-PRO"/>
              <a:cs typeface="HG丸ｺﾞｼｯｸM-PRO"/>
            </a:rPr>
            <a:t>H</a:t>
          </a:r>
          <a:r>
            <a:rPr lang="en-US" cap="none" sz="950" b="0" i="0" u="none" baseline="0">
              <a:solidFill>
                <a:srgbClr val="000000"/>
              </a:solidFill>
              <a:latin typeface="HG丸ｺﾞｼｯｸM-PRO"/>
              <a:ea typeface="HG丸ｺﾞｼｯｸM-PRO"/>
              <a:cs typeface="HG丸ｺﾞｼｯｸM-PRO"/>
            </a:rPr>
            <a:t>20</a:t>
          </a:r>
          <a:r>
            <a:rPr lang="en-US" cap="none" sz="950" b="0" i="0" u="none" baseline="0">
              <a:solidFill>
                <a:srgbClr val="000000"/>
              </a:solidFill>
              <a:latin typeface="HG丸ｺﾞｼｯｸM-PRO"/>
              <a:ea typeface="HG丸ｺﾞｼｯｸM-PRO"/>
              <a:cs typeface="HG丸ｺﾞｼｯｸM-PRO"/>
            </a:rPr>
            <a:t>年</a:t>
          </a:r>
          <a:r>
            <a:rPr lang="en-US" cap="none" sz="950" b="0" i="0" u="none" baseline="0">
              <a:solidFill>
                <a:srgbClr val="000000"/>
              </a:solidFill>
              <a:latin typeface="HG丸ｺﾞｼｯｸM-PRO"/>
              <a:ea typeface="HG丸ｺﾞｼｯｸM-PRO"/>
              <a:cs typeface="HG丸ｺﾞｼｯｸM-PRO"/>
            </a:rPr>
            <a:t>3</a:t>
          </a:r>
          <a:r>
            <a:rPr lang="en-US" cap="none" sz="950" b="0" i="0" u="none" baseline="0">
              <a:solidFill>
                <a:srgbClr val="000000"/>
              </a:solidFill>
              <a:latin typeface="HG丸ｺﾞｼｯｸM-PRO"/>
              <a:ea typeface="HG丸ｺﾞｼｯｸM-PRO"/>
              <a:cs typeface="HG丸ｺﾞｼｯｸM-PRO"/>
            </a:rPr>
            <a:t>月以前の登録車両</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軽課：前年度中に初めてナンバー登録（新車）した車両で排出ガス性能及び燃費性能の達成基準を満たす車両が翌年度に限り</a:t>
          </a:r>
          <a:r>
            <a:rPr lang="en-US" cap="none" sz="950" b="0" i="0" u="none" baseline="0">
              <a:solidFill>
                <a:srgbClr val="000000"/>
              </a:solidFill>
              <a:latin typeface="HG丸ｺﾞｼｯｸM-PRO"/>
              <a:ea typeface="HG丸ｺﾞｼｯｸM-PRO"/>
              <a:cs typeface="HG丸ｺﾞｼｯｸM-PRO"/>
            </a:rPr>
            <a:t>3</a:t>
          </a:r>
          <a:r>
            <a:rPr lang="en-US" cap="none" sz="950" b="0" i="0" u="none" baseline="0">
              <a:solidFill>
                <a:srgbClr val="000000"/>
              </a:solidFill>
              <a:latin typeface="HG丸ｺﾞｼｯｸM-PRO"/>
              <a:ea typeface="HG丸ｺﾞｼｯｸM-PRO"/>
              <a:cs typeface="HG丸ｺﾞｼｯｸM-PRO"/>
            </a:rPr>
            <a:t>段階の軽課税率となります。</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R</a:t>
          </a:r>
          <a:r>
            <a:rPr lang="en-US" cap="none" sz="950" b="0" i="0" u="none" baseline="0">
              <a:solidFill>
                <a:srgbClr val="000000"/>
              </a:solidFill>
              <a:latin typeface="HG丸ｺﾞｼｯｸM-PRO"/>
              <a:ea typeface="HG丸ｺﾞｼｯｸM-PRO"/>
              <a:cs typeface="HG丸ｺﾞｼｯｸM-PRO"/>
            </a:rPr>
            <a:t>3</a:t>
          </a:r>
          <a:r>
            <a:rPr lang="en-US" cap="none" sz="950" b="0" i="0" u="none" baseline="0">
              <a:solidFill>
                <a:srgbClr val="000000"/>
              </a:solidFill>
              <a:latin typeface="HG丸ｺﾞｼｯｸM-PRO"/>
              <a:ea typeface="HG丸ｺﾞｼｯｸM-PRO"/>
              <a:cs typeface="HG丸ｺﾞｼｯｸM-PRO"/>
            </a:rPr>
            <a:t>対象車　</a:t>
          </a:r>
          <a:r>
            <a:rPr lang="en-US" cap="none" sz="950" b="0" i="0" u="none" baseline="0">
              <a:solidFill>
                <a:srgbClr val="000000"/>
              </a:solidFill>
              <a:latin typeface="HG丸ｺﾞｼｯｸM-PRO"/>
              <a:ea typeface="HG丸ｺﾞｼｯｸM-PRO"/>
              <a:cs typeface="HG丸ｺﾞｼｯｸM-PRO"/>
            </a:rPr>
            <a:t>R2</a:t>
          </a:r>
          <a:r>
            <a:rPr lang="en-US" cap="none" sz="950" b="0" i="0" u="none" baseline="0">
              <a:solidFill>
                <a:srgbClr val="000000"/>
              </a:solidFill>
              <a:latin typeface="HG丸ｺﾞｼｯｸM-PRO"/>
              <a:ea typeface="HG丸ｺﾞｼｯｸM-PRO"/>
              <a:cs typeface="HG丸ｺﾞｼｯｸM-PRO"/>
            </a:rPr>
            <a:t>年</a:t>
          </a:r>
          <a:r>
            <a:rPr lang="en-US" cap="none" sz="950" b="0" i="0" u="none" baseline="0">
              <a:solidFill>
                <a:srgbClr val="000000"/>
              </a:solidFill>
              <a:latin typeface="HG丸ｺﾞｼｯｸM-PRO"/>
              <a:ea typeface="HG丸ｺﾞｼｯｸM-PRO"/>
              <a:cs typeface="HG丸ｺﾞｼｯｸM-PRO"/>
            </a:rPr>
            <a:t>4</a:t>
          </a:r>
          <a:r>
            <a:rPr lang="en-US" cap="none" sz="950" b="0" i="0" u="none" baseline="0">
              <a:solidFill>
                <a:srgbClr val="000000"/>
              </a:solidFill>
              <a:latin typeface="HG丸ｺﾞｼｯｸM-PRO"/>
              <a:ea typeface="HG丸ｺﾞｼｯｸM-PRO"/>
              <a:cs typeface="HG丸ｺﾞｼｯｸM-PRO"/>
            </a:rPr>
            <a:t>月から</a:t>
          </a:r>
          <a:r>
            <a:rPr lang="en-US" cap="none" sz="950" b="0" i="0" u="none" baseline="0">
              <a:solidFill>
                <a:srgbClr val="000000"/>
              </a:solidFill>
              <a:latin typeface="HG丸ｺﾞｼｯｸM-PRO"/>
              <a:ea typeface="HG丸ｺﾞｼｯｸM-PRO"/>
              <a:cs typeface="HG丸ｺﾞｼｯｸM-PRO"/>
            </a:rPr>
            <a:t>R</a:t>
          </a:r>
          <a:r>
            <a:rPr lang="en-US" cap="none" sz="950" b="0" i="0" u="none" baseline="0">
              <a:solidFill>
                <a:srgbClr val="000000"/>
              </a:solidFill>
              <a:latin typeface="HG丸ｺﾞｼｯｸM-PRO"/>
              <a:ea typeface="HG丸ｺﾞｼｯｸM-PRO"/>
              <a:cs typeface="HG丸ｺﾞｼｯｸM-PRO"/>
            </a:rPr>
            <a:t>３年</a:t>
          </a:r>
          <a:r>
            <a:rPr lang="en-US" cap="none" sz="950" b="0" i="0" u="none" baseline="0">
              <a:solidFill>
                <a:srgbClr val="000000"/>
              </a:solidFill>
              <a:latin typeface="HG丸ｺﾞｼｯｸM-PRO"/>
              <a:ea typeface="HG丸ｺﾞｼｯｸM-PRO"/>
              <a:cs typeface="HG丸ｺﾞｼｯｸM-PRO"/>
            </a:rPr>
            <a:t>3</a:t>
          </a:r>
          <a:r>
            <a:rPr lang="en-US" cap="none" sz="950" b="0" i="0" u="none" baseline="0">
              <a:solidFill>
                <a:srgbClr val="000000"/>
              </a:solidFill>
              <a:latin typeface="HG丸ｺﾞｼｯｸM-PRO"/>
              <a:ea typeface="HG丸ｺﾞｼｯｸM-PRO"/>
              <a:cs typeface="HG丸ｺﾞｼｯｸM-PRO"/>
            </a:rPr>
            <a:t>月登録車両</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①</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電気自動車、天然ガス自動車で平成</a:t>
          </a:r>
          <a:r>
            <a:rPr lang="en-US" cap="none" sz="950" b="0" i="0" u="none" baseline="0">
              <a:solidFill>
                <a:srgbClr val="000000"/>
              </a:solidFill>
              <a:latin typeface="HG丸ｺﾞｼｯｸM-PRO"/>
              <a:ea typeface="HG丸ｺﾞｼｯｸM-PRO"/>
              <a:cs typeface="HG丸ｺﾞｼｯｸM-PRO"/>
            </a:rPr>
            <a:t>30</a:t>
          </a:r>
          <a:r>
            <a:rPr lang="en-US" cap="none" sz="950" b="0" i="0" u="none" baseline="0">
              <a:solidFill>
                <a:srgbClr val="000000"/>
              </a:solidFill>
              <a:latin typeface="HG丸ｺﾞｼｯｸM-PRO"/>
              <a:ea typeface="HG丸ｺﾞｼｯｸM-PRO"/>
              <a:cs typeface="HG丸ｺﾞｼｯｸM-PRO"/>
            </a:rPr>
            <a:t>年排出ガス規制適合または平成</a:t>
          </a:r>
          <a:r>
            <a:rPr lang="en-US" cap="none" sz="950" b="0" i="0" u="none" baseline="0">
              <a:solidFill>
                <a:srgbClr val="000000"/>
              </a:solidFill>
              <a:latin typeface="HG丸ｺﾞｼｯｸM-PRO"/>
              <a:ea typeface="HG丸ｺﾞｼｯｸM-PRO"/>
              <a:cs typeface="HG丸ｺﾞｼｯｸM-PRO"/>
            </a:rPr>
            <a:t>21</a:t>
          </a:r>
          <a:r>
            <a:rPr lang="en-US" cap="none" sz="950" b="0" i="0" u="none" baseline="0">
              <a:solidFill>
                <a:srgbClr val="000000"/>
              </a:solidFill>
              <a:latin typeface="HG丸ｺﾞｼｯｸM-PRO"/>
              <a:ea typeface="HG丸ｺﾞｼｯｸM-PRO"/>
              <a:cs typeface="HG丸ｺﾞｼｯｸM-PRO"/>
            </a:rPr>
            <a:t>年排出ガス基準値より窒素酸化物</a:t>
          </a:r>
          <a:r>
            <a:rPr lang="en-US" cap="none" sz="950" b="0" i="0" u="none" baseline="0">
              <a:solidFill>
                <a:srgbClr val="000000"/>
              </a:solidFill>
              <a:latin typeface="HG丸ｺﾞｼｯｸM-PRO"/>
              <a:ea typeface="HG丸ｺﾞｼｯｸM-PRO"/>
              <a:cs typeface="HG丸ｺﾞｼｯｸM-PRO"/>
            </a:rPr>
            <a:t>10</a:t>
          </a:r>
          <a:r>
            <a:rPr lang="en-US" cap="none" sz="950" b="0" i="0" u="none" baseline="0">
              <a:solidFill>
                <a:srgbClr val="000000"/>
              </a:solidFill>
              <a:latin typeface="HG丸ｺﾞｼｯｸM-PRO"/>
              <a:ea typeface="HG丸ｺﾞｼｯｸM-PRO"/>
              <a:cs typeface="HG丸ｺﾞｼｯｸM-PRO"/>
            </a:rPr>
            <a:t>％以上低減</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②</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ガソリン・ハイブリッド車で</a:t>
          </a:r>
          <a:r>
            <a:rPr lang="en-US" cap="none" sz="950" b="0" i="0" u="none" baseline="0">
              <a:solidFill>
                <a:srgbClr val="000000"/>
              </a:solidFill>
              <a:latin typeface="HG丸ｺﾞｼｯｸM-PRO"/>
              <a:ea typeface="HG丸ｺﾞｼｯｸM-PRO"/>
              <a:cs typeface="HG丸ｺﾞｼｯｸM-PRO"/>
            </a:rPr>
            <a:t>H17</a:t>
          </a:r>
          <a:r>
            <a:rPr lang="en-US" cap="none" sz="950" b="0" i="0" u="none" baseline="0">
              <a:solidFill>
                <a:srgbClr val="000000"/>
              </a:solidFill>
              <a:latin typeface="HG丸ｺﾞｼｯｸM-PRO"/>
              <a:ea typeface="HG丸ｺﾞｼｯｸM-PRO"/>
              <a:cs typeface="HG丸ｺﾞｼｯｸM-PRO"/>
            </a:rPr>
            <a:t>年排出ガス基準</a:t>
          </a:r>
          <a:r>
            <a:rPr lang="en-US" cap="none" sz="950" b="0" i="0" u="none" baseline="0">
              <a:solidFill>
                <a:srgbClr val="000000"/>
              </a:solidFill>
              <a:latin typeface="HG丸ｺﾞｼｯｸM-PRO"/>
              <a:ea typeface="HG丸ｺﾞｼｯｸM-PRO"/>
              <a:cs typeface="HG丸ｺﾞｼｯｸM-PRO"/>
            </a:rPr>
            <a:t>75</a:t>
          </a:r>
          <a:r>
            <a:rPr lang="en-US" cap="none" sz="950" b="0" i="0" u="none" baseline="0">
              <a:solidFill>
                <a:srgbClr val="000000"/>
              </a:solidFill>
              <a:latin typeface="HG丸ｺﾞｼｯｸM-PRO"/>
              <a:ea typeface="HG丸ｺﾞｼｯｸM-PRO"/>
              <a:cs typeface="HG丸ｺﾞｼｯｸM-PRO"/>
            </a:rPr>
            <a:t>％低減または</a:t>
          </a:r>
          <a:r>
            <a:rPr lang="en-US" cap="none" sz="950" b="0" i="0" u="none" baseline="0">
              <a:solidFill>
                <a:srgbClr val="000000"/>
              </a:solidFill>
              <a:latin typeface="HG丸ｺﾞｼｯｸM-PRO"/>
              <a:ea typeface="HG丸ｺﾞｼｯｸM-PRO"/>
              <a:cs typeface="HG丸ｺﾞｼｯｸM-PRO"/>
            </a:rPr>
            <a:t>H30</a:t>
          </a:r>
          <a:r>
            <a:rPr lang="en-US" cap="none" sz="950" b="0" i="0" u="none" baseline="0">
              <a:solidFill>
                <a:srgbClr val="000000"/>
              </a:solidFill>
              <a:latin typeface="HG丸ｺﾞｼｯｸM-PRO"/>
              <a:ea typeface="HG丸ｺﾞｼｯｸM-PRO"/>
              <a:cs typeface="HG丸ｺﾞｼｯｸM-PRO"/>
            </a:rPr>
            <a:t>年排出ガス基準</a:t>
          </a:r>
          <a:r>
            <a:rPr lang="en-US" cap="none" sz="950" b="0" i="0" u="none" baseline="0">
              <a:solidFill>
                <a:srgbClr val="000000"/>
              </a:solidFill>
              <a:latin typeface="HG丸ｺﾞｼｯｸM-PRO"/>
              <a:ea typeface="HG丸ｺﾞｼｯｸM-PRO"/>
              <a:cs typeface="HG丸ｺﾞｼｯｸM-PRO"/>
            </a:rPr>
            <a:t>50</a:t>
          </a:r>
          <a:r>
            <a:rPr lang="en-US" cap="none" sz="950" b="0" i="0" u="none" baseline="0">
              <a:solidFill>
                <a:srgbClr val="000000"/>
              </a:solidFill>
              <a:latin typeface="HG丸ｺﾞｼｯｸM-PRO"/>
              <a:ea typeface="HG丸ｺﾞｼｯｸM-PRO"/>
              <a:cs typeface="HG丸ｺﾞｼｯｸM-PRO"/>
            </a:rPr>
            <a:t>％低減達成車であり、かつ</a:t>
          </a:r>
          <a:r>
            <a:rPr lang="en-US" cap="none" sz="950" b="0" i="0" u="none" baseline="0">
              <a:solidFill>
                <a:srgbClr val="000000"/>
              </a:solidFill>
              <a:latin typeface="HG丸ｺﾞｼｯｸM-PRO"/>
              <a:ea typeface="HG丸ｺﾞｼｯｸM-PRO"/>
              <a:cs typeface="HG丸ｺﾞｼｯｸM-PRO"/>
            </a:rPr>
            <a:t>R2</a:t>
          </a:r>
          <a:r>
            <a:rPr lang="en-US" cap="none" sz="950" b="0" i="0" u="none" baseline="0">
              <a:solidFill>
                <a:srgbClr val="000000"/>
              </a:solidFill>
              <a:latin typeface="HG丸ｺﾞｼｯｸM-PRO"/>
              <a:ea typeface="HG丸ｺﾞｼｯｸM-PRO"/>
              <a:cs typeface="HG丸ｺﾞｼｯｸM-PRO"/>
            </a:rPr>
            <a:t>年度燃費基準＋</a:t>
          </a:r>
          <a:r>
            <a:rPr lang="en-US" cap="none" sz="950" b="0" i="0" u="none" baseline="0">
              <a:solidFill>
                <a:srgbClr val="000000"/>
              </a:solidFill>
              <a:latin typeface="HG丸ｺﾞｼｯｸM-PRO"/>
              <a:ea typeface="HG丸ｺﾞｼｯｸM-PRO"/>
              <a:cs typeface="HG丸ｺﾞｼｯｸM-PRO"/>
            </a:rPr>
            <a:t>30</a:t>
          </a:r>
          <a:r>
            <a:rPr lang="en-US" cap="none" sz="950" b="0" i="0" u="none" baseline="0">
              <a:solidFill>
                <a:srgbClr val="000000"/>
              </a:solidFill>
              <a:latin typeface="HG丸ｺﾞｼｯｸM-PRO"/>
              <a:ea typeface="HG丸ｺﾞｼｯｸM-PRO"/>
              <a:cs typeface="HG丸ｺﾞｼｯｸM-PRO"/>
            </a:rPr>
            <a:t>％達成の乗用車及び</a:t>
          </a:r>
          <a:r>
            <a:rPr lang="en-US" cap="none" sz="950" b="0" i="0" u="none" baseline="0">
              <a:solidFill>
                <a:srgbClr val="000000"/>
              </a:solidFill>
              <a:latin typeface="HG丸ｺﾞｼｯｸM-PRO"/>
              <a:ea typeface="HG丸ｺﾞｼｯｸM-PRO"/>
              <a:cs typeface="HG丸ｺﾞｼｯｸM-PRO"/>
            </a:rPr>
            <a:t>H27</a:t>
          </a:r>
          <a:r>
            <a:rPr lang="en-US" cap="none" sz="950" b="0" i="0" u="none" baseline="0">
              <a:solidFill>
                <a:srgbClr val="000000"/>
              </a:solidFill>
              <a:latin typeface="HG丸ｺﾞｼｯｸM-PRO"/>
              <a:ea typeface="HG丸ｺﾞｼｯｸM-PRO"/>
              <a:cs typeface="HG丸ｺﾞｼｯｸM-PRO"/>
            </a:rPr>
            <a:t>年度燃料基準＋</a:t>
          </a:r>
          <a:r>
            <a:rPr lang="en-US" cap="none" sz="950" b="0" i="0" u="none" baseline="0">
              <a:solidFill>
                <a:srgbClr val="000000"/>
              </a:solidFill>
              <a:latin typeface="HG丸ｺﾞｼｯｸM-PRO"/>
              <a:ea typeface="HG丸ｺﾞｼｯｸM-PRO"/>
              <a:cs typeface="HG丸ｺﾞｼｯｸM-PRO"/>
            </a:rPr>
            <a:t>35</a:t>
          </a:r>
          <a:r>
            <a:rPr lang="en-US" cap="none" sz="950" b="0" i="0" u="none" baseline="0">
              <a:solidFill>
                <a:srgbClr val="000000"/>
              </a:solidFill>
              <a:latin typeface="HG丸ｺﾞｼｯｸM-PRO"/>
              <a:ea typeface="HG丸ｺﾞｼｯｸM-PRO"/>
              <a:cs typeface="HG丸ｺﾞｼｯｸM-PRO"/>
            </a:rPr>
            <a:t>％達成の貨物</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③</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ガソリン・ハイブリッド車で</a:t>
          </a:r>
          <a:r>
            <a:rPr lang="en-US" cap="none" sz="950" b="0" i="0" u="none" baseline="0">
              <a:solidFill>
                <a:srgbClr val="000000"/>
              </a:solidFill>
              <a:latin typeface="HG丸ｺﾞｼｯｸM-PRO"/>
              <a:ea typeface="HG丸ｺﾞｼｯｸM-PRO"/>
              <a:cs typeface="HG丸ｺﾞｼｯｸM-PRO"/>
            </a:rPr>
            <a:t>H17</a:t>
          </a:r>
          <a:r>
            <a:rPr lang="en-US" cap="none" sz="950" b="0" i="0" u="none" baseline="0">
              <a:solidFill>
                <a:srgbClr val="000000"/>
              </a:solidFill>
              <a:latin typeface="HG丸ｺﾞｼｯｸM-PRO"/>
              <a:ea typeface="HG丸ｺﾞｼｯｸM-PRO"/>
              <a:cs typeface="HG丸ｺﾞｼｯｸM-PRO"/>
            </a:rPr>
            <a:t>年排出ガス基準</a:t>
          </a:r>
          <a:r>
            <a:rPr lang="en-US" cap="none" sz="950" b="0" i="0" u="none" baseline="0">
              <a:solidFill>
                <a:srgbClr val="000000"/>
              </a:solidFill>
              <a:latin typeface="HG丸ｺﾞｼｯｸM-PRO"/>
              <a:ea typeface="HG丸ｺﾞｼｯｸM-PRO"/>
              <a:cs typeface="HG丸ｺﾞｼｯｸM-PRO"/>
            </a:rPr>
            <a:t>75</a:t>
          </a:r>
          <a:r>
            <a:rPr lang="en-US" cap="none" sz="950" b="0" i="0" u="none" baseline="0">
              <a:solidFill>
                <a:srgbClr val="000000"/>
              </a:solidFill>
              <a:latin typeface="HG丸ｺﾞｼｯｸM-PRO"/>
              <a:ea typeface="HG丸ｺﾞｼｯｸM-PRO"/>
              <a:cs typeface="HG丸ｺﾞｼｯｸM-PRO"/>
            </a:rPr>
            <a:t>％低減または</a:t>
          </a:r>
          <a:r>
            <a:rPr lang="en-US" cap="none" sz="950" b="0" i="0" u="none" baseline="0">
              <a:solidFill>
                <a:srgbClr val="000000"/>
              </a:solidFill>
              <a:latin typeface="HG丸ｺﾞｼｯｸM-PRO"/>
              <a:ea typeface="HG丸ｺﾞｼｯｸM-PRO"/>
              <a:cs typeface="HG丸ｺﾞｼｯｸM-PRO"/>
            </a:rPr>
            <a:t>H30</a:t>
          </a:r>
          <a:r>
            <a:rPr lang="en-US" cap="none" sz="950" b="0" i="0" u="none" baseline="0">
              <a:solidFill>
                <a:srgbClr val="000000"/>
              </a:solidFill>
              <a:latin typeface="HG丸ｺﾞｼｯｸM-PRO"/>
              <a:ea typeface="HG丸ｺﾞｼｯｸM-PRO"/>
              <a:cs typeface="HG丸ｺﾞｼｯｸM-PRO"/>
            </a:rPr>
            <a:t>年排出ガス基準</a:t>
          </a:r>
          <a:r>
            <a:rPr lang="en-US" cap="none" sz="950" b="0" i="0" u="none" baseline="0">
              <a:solidFill>
                <a:srgbClr val="000000"/>
              </a:solidFill>
              <a:latin typeface="HG丸ｺﾞｼｯｸM-PRO"/>
              <a:ea typeface="HG丸ｺﾞｼｯｸM-PRO"/>
              <a:cs typeface="HG丸ｺﾞｼｯｸM-PRO"/>
            </a:rPr>
            <a:t>50</a:t>
          </a:r>
          <a:r>
            <a:rPr lang="en-US" cap="none" sz="950" b="0" i="0" u="none" baseline="0">
              <a:solidFill>
                <a:srgbClr val="000000"/>
              </a:solidFill>
              <a:latin typeface="HG丸ｺﾞｼｯｸM-PRO"/>
              <a:ea typeface="HG丸ｺﾞｼｯｸM-PRO"/>
              <a:cs typeface="HG丸ｺﾞｼｯｸM-PRO"/>
            </a:rPr>
            <a:t>％低減達成車であり、かつ</a:t>
          </a:r>
          <a:r>
            <a:rPr lang="en-US" cap="none" sz="950" b="0" i="0" u="none" baseline="0">
              <a:solidFill>
                <a:srgbClr val="000000"/>
              </a:solidFill>
              <a:latin typeface="HG丸ｺﾞｼｯｸM-PRO"/>
              <a:ea typeface="HG丸ｺﾞｼｯｸM-PRO"/>
              <a:cs typeface="HG丸ｺﾞｼｯｸM-PRO"/>
            </a:rPr>
            <a:t>R2</a:t>
          </a:r>
          <a:r>
            <a:rPr lang="en-US" cap="none" sz="950" b="0" i="0" u="none" baseline="0">
              <a:solidFill>
                <a:srgbClr val="000000"/>
              </a:solidFill>
              <a:latin typeface="HG丸ｺﾞｼｯｸM-PRO"/>
              <a:ea typeface="HG丸ｺﾞｼｯｸM-PRO"/>
              <a:cs typeface="HG丸ｺﾞｼｯｸM-PRO"/>
            </a:rPr>
            <a:t>年度燃費基準＋</a:t>
          </a:r>
          <a:r>
            <a:rPr lang="en-US" cap="none" sz="950" b="0" i="0" u="none" baseline="0">
              <a:solidFill>
                <a:srgbClr val="000000"/>
              </a:solidFill>
              <a:latin typeface="HG丸ｺﾞｼｯｸM-PRO"/>
              <a:ea typeface="HG丸ｺﾞｼｯｸM-PRO"/>
              <a:cs typeface="HG丸ｺﾞｼｯｸM-PRO"/>
            </a:rPr>
            <a:t>10</a:t>
          </a:r>
          <a:r>
            <a:rPr lang="en-US" cap="none" sz="950" b="0" i="0" u="none" baseline="0">
              <a:solidFill>
                <a:srgbClr val="000000"/>
              </a:solidFill>
              <a:latin typeface="HG丸ｺﾞｼｯｸM-PRO"/>
              <a:ea typeface="HG丸ｺﾞｼｯｸM-PRO"/>
              <a:cs typeface="HG丸ｺﾞｼｯｸM-PRO"/>
            </a:rPr>
            <a:t>％達成の乗用車及び</a:t>
          </a:r>
          <a:r>
            <a:rPr lang="en-US" cap="none" sz="950" b="0" i="0" u="none" baseline="0">
              <a:solidFill>
                <a:srgbClr val="000000"/>
              </a:solidFill>
              <a:latin typeface="HG丸ｺﾞｼｯｸM-PRO"/>
              <a:ea typeface="HG丸ｺﾞｼｯｸM-PRO"/>
              <a:cs typeface="HG丸ｺﾞｼｯｸM-PRO"/>
            </a:rPr>
            <a:t>H27</a:t>
          </a:r>
          <a:r>
            <a:rPr lang="en-US" cap="none" sz="950" b="0" i="0" u="none" baseline="0">
              <a:solidFill>
                <a:srgbClr val="000000"/>
              </a:solidFill>
              <a:latin typeface="HG丸ｺﾞｼｯｸM-PRO"/>
              <a:ea typeface="HG丸ｺﾞｼｯｸM-PRO"/>
              <a:cs typeface="HG丸ｺﾞｼｯｸM-PRO"/>
            </a:rPr>
            <a:t>年度燃料基準＋</a:t>
          </a:r>
          <a:r>
            <a:rPr lang="en-US" cap="none" sz="950" b="0" i="0" u="none" baseline="0">
              <a:solidFill>
                <a:srgbClr val="000000"/>
              </a:solidFill>
              <a:latin typeface="HG丸ｺﾞｼｯｸM-PRO"/>
              <a:ea typeface="HG丸ｺﾞｼｯｸM-PRO"/>
              <a:cs typeface="HG丸ｺﾞｼｯｸM-PRO"/>
            </a:rPr>
            <a:t>15</a:t>
          </a:r>
          <a:r>
            <a:rPr lang="en-US" cap="none" sz="950" b="0" i="0" u="none" baseline="0">
              <a:solidFill>
                <a:srgbClr val="000000"/>
              </a:solidFill>
              <a:latin typeface="HG丸ｺﾞｼｯｸM-PRO"/>
              <a:ea typeface="HG丸ｺﾞｼｯｸM-PRO"/>
              <a:cs typeface="HG丸ｺﾞｼｯｸM-PRO"/>
            </a:rPr>
            <a:t>％達成の貨物</a:t>
          </a:r>
          <a:r>
            <a:rPr lang="en-US" cap="none" sz="950" b="0" i="0" u="none" baseline="0">
              <a:solidFill>
                <a:srgbClr val="000000"/>
              </a:solidFill>
              <a:latin typeface="HG丸ｺﾞｼｯｸM-PRO"/>
              <a:ea typeface="HG丸ｺﾞｼｯｸM-PRO"/>
              <a:cs typeface="HG丸ｺﾞｼｯｸM-PRO"/>
            </a:rPr>
            <a:t>
</a:t>
          </a:r>
        </a:p>
      </xdr:txBody>
    </xdr:sp>
    <xdr:clientData/>
  </xdr:twoCellAnchor>
  <xdr:twoCellAnchor editAs="oneCell">
    <xdr:from>
      <xdr:col>41</xdr:col>
      <xdr:colOff>57150</xdr:colOff>
      <xdr:row>53</xdr:row>
      <xdr:rowOff>95250</xdr:rowOff>
    </xdr:from>
    <xdr:to>
      <xdr:col>49</xdr:col>
      <xdr:colOff>561975</xdr:colOff>
      <xdr:row>53</xdr:row>
      <xdr:rowOff>2819400</xdr:rowOff>
    </xdr:to>
    <xdr:pic>
      <xdr:nvPicPr>
        <xdr:cNvPr id="12" name="図 28"/>
        <xdr:cNvPicPr preferRelativeResize="1">
          <a:picLocks noChangeAspect="1"/>
        </xdr:cNvPicPr>
      </xdr:nvPicPr>
      <xdr:blipFill>
        <a:blip r:embed="rId9"/>
        <a:stretch>
          <a:fillRect/>
        </a:stretch>
      </xdr:blipFill>
      <xdr:spPr>
        <a:xfrm>
          <a:off x="36642675" y="12306300"/>
          <a:ext cx="5991225" cy="2724150"/>
        </a:xfrm>
        <a:prstGeom prst="rect">
          <a:avLst/>
        </a:prstGeom>
        <a:noFill/>
        <a:ln w="9525" cmpd="sng">
          <a:noFill/>
        </a:ln>
      </xdr:spPr>
    </xdr:pic>
    <xdr:clientData/>
  </xdr:twoCellAnchor>
  <xdr:twoCellAnchor>
    <xdr:from>
      <xdr:col>50</xdr:col>
      <xdr:colOff>57150</xdr:colOff>
      <xdr:row>43</xdr:row>
      <xdr:rowOff>19050</xdr:rowOff>
    </xdr:from>
    <xdr:to>
      <xdr:col>58</xdr:col>
      <xdr:colOff>638175</xdr:colOff>
      <xdr:row>52</xdr:row>
      <xdr:rowOff>180975</xdr:rowOff>
    </xdr:to>
    <xdr:sp>
      <xdr:nvSpPr>
        <xdr:cNvPr id="13" name="テキスト ボックス 13"/>
        <xdr:cNvSpPr txBox="1">
          <a:spLocks noChangeArrowheads="1"/>
        </xdr:cNvSpPr>
      </xdr:nvSpPr>
      <xdr:spPr>
        <a:xfrm>
          <a:off x="42814875" y="9944100"/>
          <a:ext cx="6067425" cy="221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平成</a:t>
          </a:r>
          <a:r>
            <a:rPr lang="en-US" cap="none" sz="700" b="0" i="0" u="none" baseline="0">
              <a:solidFill>
                <a:srgbClr val="000000"/>
              </a:solidFill>
              <a:latin typeface="HG丸ｺﾞｼｯｸM-PRO"/>
              <a:ea typeface="HG丸ｺﾞｼｯｸM-PRO"/>
              <a:cs typeface="HG丸ｺﾞｼｯｸM-PRO"/>
            </a:rPr>
            <a:t>26</a:t>
          </a:r>
          <a:r>
            <a:rPr lang="en-US" cap="none" sz="700" b="0" i="0" u="none" baseline="0">
              <a:solidFill>
                <a:srgbClr val="000000"/>
              </a:solidFill>
              <a:latin typeface="HG丸ｺﾞｼｯｸM-PRO"/>
              <a:ea typeface="HG丸ｺﾞｼｯｸM-PRO"/>
              <a:cs typeface="HG丸ｺﾞｼｯｸM-PRO"/>
            </a:rPr>
            <a:t>年度以前に初めてナンバー登録（新車）をした車両は、上段の税額となります。</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平成</a:t>
          </a:r>
          <a:r>
            <a:rPr lang="en-US" cap="none" sz="700" b="0" i="0" u="none" baseline="0">
              <a:solidFill>
                <a:srgbClr val="000000"/>
              </a:solidFill>
              <a:latin typeface="HG丸ｺﾞｼｯｸM-PRO"/>
              <a:ea typeface="HG丸ｺﾞｼｯｸM-PRO"/>
              <a:cs typeface="HG丸ｺﾞｼｯｸM-PRO"/>
            </a:rPr>
            <a:t>27</a:t>
          </a:r>
          <a:r>
            <a:rPr lang="en-US" cap="none" sz="700" b="0" i="0" u="none" baseline="0">
              <a:solidFill>
                <a:srgbClr val="000000"/>
              </a:solidFill>
              <a:latin typeface="HG丸ｺﾞｼｯｸM-PRO"/>
              <a:ea typeface="HG丸ｺﾞｼｯｸM-PRO"/>
              <a:cs typeface="HG丸ｺﾞｼｯｸM-PRO"/>
            </a:rPr>
            <a:t>年度以降に初めてナンバー登録</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新車）をした車両は、中段の税額となります。</a:t>
          </a:r>
          <a:r>
            <a:rPr lang="en-US" cap="none" sz="700" b="0" i="0" u="none" baseline="0">
              <a:solidFill>
                <a:srgbClr val="000000"/>
              </a:solidFill>
              <a:latin typeface="HG丸ｺﾞｼｯｸM-PRO"/>
              <a:ea typeface="HG丸ｺﾞｼｯｸM-PRO"/>
              <a:cs typeface="HG丸ｺﾞｼｯｸM-PRO"/>
            </a:rPr>
            <a:t>
</a:t>
          </a:r>
          <a:r>
            <a:rPr lang="en-US" cap="none" sz="6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重課：初めてナンバー登録</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新車）してから１３年を経過した車両が対象となります。</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電気軽自動車、天然ガス軽自動車、メタノール軽自動車、混合メタノール軽自動車及びガソリンを内燃機関の燃料として用いる電力併用軽自動車、被けん引車を除く。）</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R</a:t>
          </a:r>
          <a:r>
            <a:rPr lang="en-US" cap="none" sz="700" b="0" i="0" u="none" baseline="0">
              <a:solidFill>
                <a:srgbClr val="000000"/>
              </a:solidFill>
              <a:latin typeface="HG丸ｺﾞｼｯｸM-PRO"/>
              <a:ea typeface="HG丸ｺﾞｼｯｸM-PRO"/>
              <a:cs typeface="HG丸ｺﾞｼｯｸM-PRO"/>
            </a:rPr>
            <a:t>４対象車　　</a:t>
          </a:r>
          <a:r>
            <a:rPr lang="en-US" cap="none" sz="700" b="0" i="0" u="none" baseline="0">
              <a:solidFill>
                <a:srgbClr val="000000"/>
              </a:solidFill>
              <a:latin typeface="HG丸ｺﾞｼｯｸM-PRO"/>
              <a:ea typeface="HG丸ｺﾞｼｯｸM-PRO"/>
              <a:cs typeface="HG丸ｺﾞｼｯｸM-PRO"/>
            </a:rPr>
            <a:t>H</a:t>
          </a:r>
          <a:r>
            <a:rPr lang="en-US" cap="none" sz="700" b="0" i="0" u="none" baseline="0">
              <a:solidFill>
                <a:srgbClr val="000000"/>
              </a:solidFill>
              <a:latin typeface="HG丸ｺﾞｼｯｸM-PRO"/>
              <a:ea typeface="HG丸ｺﾞｼｯｸM-PRO"/>
              <a:cs typeface="HG丸ｺﾞｼｯｸM-PRO"/>
            </a:rPr>
            <a:t>2</a:t>
          </a:r>
          <a:r>
            <a:rPr lang="en-US" cap="none" sz="700" b="0" i="0" u="none" baseline="0">
              <a:solidFill>
                <a:srgbClr val="000000"/>
              </a:solidFill>
              <a:latin typeface="HG丸ｺﾞｼｯｸM-PRO"/>
              <a:ea typeface="HG丸ｺﾞｼｯｸM-PRO"/>
              <a:cs typeface="HG丸ｺﾞｼｯｸM-PRO"/>
            </a:rPr>
            <a:t>１年</a:t>
          </a:r>
          <a:r>
            <a:rPr lang="en-US" cap="none" sz="700" b="0" i="0" u="none" baseline="0">
              <a:solidFill>
                <a:srgbClr val="000000"/>
              </a:solidFill>
              <a:latin typeface="HG丸ｺﾞｼｯｸM-PRO"/>
              <a:ea typeface="HG丸ｺﾞｼｯｸM-PRO"/>
              <a:cs typeface="HG丸ｺﾞｼｯｸM-PRO"/>
            </a:rPr>
            <a:t>3</a:t>
          </a:r>
          <a:r>
            <a:rPr lang="en-US" cap="none" sz="700" b="0" i="0" u="none" baseline="0">
              <a:solidFill>
                <a:srgbClr val="000000"/>
              </a:solidFill>
              <a:latin typeface="HG丸ｺﾞｼｯｸM-PRO"/>
              <a:ea typeface="HG丸ｺﾞｼｯｸM-PRO"/>
              <a:cs typeface="HG丸ｺﾞｼｯｸM-PRO"/>
            </a:rPr>
            <a:t>月以前の登録車両</a:t>
          </a:r>
          <a:r>
            <a:rPr lang="en-US" cap="none" sz="700" b="0" i="0" u="none" baseline="0">
              <a:solidFill>
                <a:srgbClr val="000000"/>
              </a:solidFill>
              <a:latin typeface="HG丸ｺﾞｼｯｸM-PRO"/>
              <a:ea typeface="HG丸ｺﾞｼｯｸM-PRO"/>
              <a:cs typeface="HG丸ｺﾞｼｯｸM-PRO"/>
            </a:rPr>
            <a:t>
</a:t>
          </a:r>
          <a:r>
            <a:rPr lang="en-US" cap="none" sz="4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軽課：前年度中に初めてナンバー登録（新車）した車両で排出ガス性能及び燃費性能の達成基準を満たす車両が翌年度に限り軽課税率となります。（車種区分　三輪、四輪乗用営業用</a:t>
          </a:r>
          <a:r>
            <a:rPr lang="en-US" cap="none" sz="700" b="0" i="0" u="none" baseline="0">
              <a:solidFill>
                <a:srgbClr val="000000"/>
              </a:solidFill>
              <a:latin typeface="HG丸ｺﾞｼｯｸM-PRO"/>
              <a:ea typeface="HG丸ｺﾞｼｯｸM-PRO"/>
              <a:cs typeface="HG丸ｺﾞｼｯｸM-PRO"/>
            </a:rPr>
            <a:t>については、</a:t>
          </a:r>
          <a:r>
            <a:rPr lang="en-US" cap="none" sz="700" b="0" i="0" u="none" baseline="0">
              <a:solidFill>
                <a:srgbClr val="000000"/>
              </a:solidFill>
              <a:latin typeface="HG丸ｺﾞｼｯｸM-PRO"/>
              <a:ea typeface="HG丸ｺﾞｼｯｸM-PRO"/>
              <a:cs typeface="HG丸ｺﾞｼｯｸM-PRO"/>
            </a:rPr>
            <a:t>3</a:t>
          </a:r>
          <a:r>
            <a:rPr lang="en-US" cap="none" sz="700" b="0" i="0" u="none" baseline="0">
              <a:solidFill>
                <a:srgbClr val="000000"/>
              </a:solidFill>
              <a:latin typeface="HG丸ｺﾞｼｯｸM-PRO"/>
              <a:ea typeface="HG丸ｺﾞｼｯｸM-PRO"/>
              <a:cs typeface="HG丸ｺﾞｼｯｸM-PRO"/>
            </a:rPr>
            <a:t>段階の軽課税率となります。</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HG丸ｺﾞｼｯｸM-PRO"/>
              <a:ea typeface="HG丸ｺﾞｼｯｸM-PRO"/>
              <a:cs typeface="HG丸ｺﾞｼｯｸM-PRO"/>
            </a:rPr>
            <a:t>R</a:t>
          </a:r>
          <a:r>
            <a:rPr lang="en-US" cap="none" sz="700" b="0" i="0" u="none" baseline="0">
              <a:solidFill>
                <a:srgbClr val="000000"/>
              </a:solidFill>
              <a:latin typeface="HG丸ｺﾞｼｯｸM-PRO"/>
              <a:ea typeface="HG丸ｺﾞｼｯｸM-PRO"/>
              <a:cs typeface="HG丸ｺﾞｼｯｸM-PRO"/>
            </a:rPr>
            <a:t>４対象車　</a:t>
          </a:r>
          <a:r>
            <a:rPr lang="en-US" cap="none" sz="700" b="0" i="0" u="none" baseline="0">
              <a:solidFill>
                <a:srgbClr val="000000"/>
              </a:solidFill>
              <a:latin typeface="HG丸ｺﾞｼｯｸM-PRO"/>
              <a:ea typeface="HG丸ｺﾞｼｯｸM-PRO"/>
              <a:cs typeface="HG丸ｺﾞｼｯｸM-PRO"/>
            </a:rPr>
            <a:t>R</a:t>
          </a:r>
          <a:r>
            <a:rPr lang="en-US" cap="none" sz="700" b="0" i="0" u="none" baseline="0">
              <a:solidFill>
                <a:srgbClr val="000000"/>
              </a:solidFill>
              <a:latin typeface="HG丸ｺﾞｼｯｸM-PRO"/>
              <a:ea typeface="HG丸ｺﾞｼｯｸM-PRO"/>
              <a:cs typeface="HG丸ｺﾞｼｯｸM-PRO"/>
            </a:rPr>
            <a:t>３年</a:t>
          </a:r>
          <a:r>
            <a:rPr lang="en-US" cap="none" sz="700" b="0" i="0" u="none" baseline="0">
              <a:solidFill>
                <a:srgbClr val="000000"/>
              </a:solidFill>
              <a:latin typeface="HG丸ｺﾞｼｯｸM-PRO"/>
              <a:ea typeface="HG丸ｺﾞｼｯｸM-PRO"/>
              <a:cs typeface="HG丸ｺﾞｼｯｸM-PRO"/>
            </a:rPr>
            <a:t>4</a:t>
          </a:r>
          <a:r>
            <a:rPr lang="en-US" cap="none" sz="700" b="0" i="0" u="none" baseline="0">
              <a:solidFill>
                <a:srgbClr val="000000"/>
              </a:solidFill>
              <a:latin typeface="HG丸ｺﾞｼｯｸM-PRO"/>
              <a:ea typeface="HG丸ｺﾞｼｯｸM-PRO"/>
              <a:cs typeface="HG丸ｺﾞｼｯｸM-PRO"/>
            </a:rPr>
            <a:t>月から</a:t>
          </a:r>
          <a:r>
            <a:rPr lang="en-US" cap="none" sz="700" b="0" i="0" u="none" baseline="0">
              <a:solidFill>
                <a:srgbClr val="000000"/>
              </a:solidFill>
              <a:latin typeface="HG丸ｺﾞｼｯｸM-PRO"/>
              <a:ea typeface="HG丸ｺﾞｼｯｸM-PRO"/>
              <a:cs typeface="HG丸ｺﾞｼｯｸM-PRO"/>
            </a:rPr>
            <a:t>R</a:t>
          </a:r>
          <a:r>
            <a:rPr lang="en-US" cap="none" sz="700" b="0" i="0" u="none" baseline="0">
              <a:solidFill>
                <a:srgbClr val="000000"/>
              </a:solidFill>
              <a:latin typeface="HG丸ｺﾞｼｯｸM-PRO"/>
              <a:ea typeface="HG丸ｺﾞｼｯｸM-PRO"/>
              <a:cs typeface="HG丸ｺﾞｼｯｸM-PRO"/>
            </a:rPr>
            <a:t>４年</a:t>
          </a:r>
          <a:r>
            <a:rPr lang="en-US" cap="none" sz="700" b="0" i="0" u="none" baseline="0">
              <a:solidFill>
                <a:srgbClr val="000000"/>
              </a:solidFill>
              <a:latin typeface="HG丸ｺﾞｼｯｸM-PRO"/>
              <a:ea typeface="HG丸ｺﾞｼｯｸM-PRO"/>
              <a:cs typeface="HG丸ｺﾞｼｯｸM-PRO"/>
            </a:rPr>
            <a:t>3</a:t>
          </a:r>
          <a:r>
            <a:rPr lang="en-US" cap="none" sz="700" b="0" i="0" u="none" baseline="0">
              <a:solidFill>
                <a:srgbClr val="000000"/>
              </a:solidFill>
              <a:latin typeface="HG丸ｺﾞｼｯｸM-PRO"/>
              <a:ea typeface="HG丸ｺﾞｼｯｸM-PRO"/>
              <a:cs typeface="HG丸ｺﾞｼｯｸM-PRO"/>
            </a:rPr>
            <a:t>月登録車両</a:t>
          </a:r>
          <a:r>
            <a:rPr lang="en-US" cap="none" sz="700" b="0" i="0" u="none" baseline="0">
              <a:solidFill>
                <a:srgbClr val="000000"/>
              </a:solidFill>
              <a:latin typeface="HG丸ｺﾞｼｯｸM-PRO"/>
              <a:ea typeface="HG丸ｺﾞｼｯｸM-PRO"/>
              <a:cs typeface="HG丸ｺﾞｼｯｸM-PRO"/>
            </a:rPr>
            <a:t>
</a:t>
          </a:r>
          <a:r>
            <a:rPr lang="en-US" cap="none" sz="6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①</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電気軽自動車、天然ガス軽自動車で平成</a:t>
          </a:r>
          <a:r>
            <a:rPr lang="en-US" cap="none" sz="700" b="0" i="0" u="none" baseline="0">
              <a:solidFill>
                <a:srgbClr val="000000"/>
              </a:solidFill>
              <a:latin typeface="HG丸ｺﾞｼｯｸM-PRO"/>
              <a:ea typeface="HG丸ｺﾞｼｯｸM-PRO"/>
              <a:cs typeface="HG丸ｺﾞｼｯｸM-PRO"/>
            </a:rPr>
            <a:t>30</a:t>
          </a:r>
          <a:r>
            <a:rPr lang="en-US" cap="none" sz="700" b="0" i="0" u="none" baseline="0">
              <a:solidFill>
                <a:srgbClr val="000000"/>
              </a:solidFill>
              <a:latin typeface="HG丸ｺﾞｼｯｸM-PRO"/>
              <a:ea typeface="HG丸ｺﾞｼｯｸM-PRO"/>
              <a:cs typeface="HG丸ｺﾞｼｯｸM-PRO"/>
            </a:rPr>
            <a:t>年排出ガス規制適合または平成</a:t>
          </a:r>
          <a:r>
            <a:rPr lang="en-US" cap="none" sz="700" b="0" i="0" u="none" baseline="0">
              <a:solidFill>
                <a:srgbClr val="000000"/>
              </a:solidFill>
              <a:latin typeface="HG丸ｺﾞｼｯｸM-PRO"/>
              <a:ea typeface="HG丸ｺﾞｼｯｸM-PRO"/>
              <a:cs typeface="HG丸ｺﾞｼｯｸM-PRO"/>
            </a:rPr>
            <a:t>21</a:t>
          </a:r>
          <a:r>
            <a:rPr lang="en-US" cap="none" sz="700" b="0" i="0" u="none" baseline="0">
              <a:solidFill>
                <a:srgbClr val="000000"/>
              </a:solidFill>
              <a:latin typeface="HG丸ｺﾞｼｯｸM-PRO"/>
              <a:ea typeface="HG丸ｺﾞｼｯｸM-PRO"/>
              <a:cs typeface="HG丸ｺﾞｼｯｸM-PRO"/>
            </a:rPr>
            <a:t>年排出ガス基準値より窒素酸化物</a:t>
          </a:r>
          <a:r>
            <a:rPr lang="en-US" cap="none" sz="700" b="0" i="0" u="none" baseline="0">
              <a:solidFill>
                <a:srgbClr val="000000"/>
              </a:solidFill>
              <a:latin typeface="HG丸ｺﾞｼｯｸM-PRO"/>
              <a:ea typeface="HG丸ｺﾞｼｯｸM-PRO"/>
              <a:cs typeface="HG丸ｺﾞｼｯｸM-PRO"/>
            </a:rPr>
            <a:t>10</a:t>
          </a:r>
          <a:r>
            <a:rPr lang="en-US" cap="none" sz="700" b="0" i="0" u="none" baseline="0">
              <a:solidFill>
                <a:srgbClr val="000000"/>
              </a:solidFill>
              <a:latin typeface="HG丸ｺﾞｼｯｸM-PRO"/>
              <a:ea typeface="HG丸ｺﾞｼｯｸM-PRO"/>
              <a:cs typeface="HG丸ｺﾞｼｯｸM-PRO"/>
            </a:rPr>
            <a:t>％以上低減</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②</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ガソリン・ハイブリッド車で</a:t>
          </a:r>
          <a:r>
            <a:rPr lang="en-US" cap="none" sz="700" b="0" i="0" u="none" baseline="0">
              <a:solidFill>
                <a:srgbClr val="000000"/>
              </a:solidFill>
              <a:latin typeface="HG丸ｺﾞｼｯｸM-PRO"/>
              <a:ea typeface="HG丸ｺﾞｼｯｸM-PRO"/>
              <a:cs typeface="HG丸ｺﾞｼｯｸM-PRO"/>
            </a:rPr>
            <a:t>H17</a:t>
          </a:r>
          <a:r>
            <a:rPr lang="en-US" cap="none" sz="700" b="0" i="0" u="none" baseline="0">
              <a:solidFill>
                <a:srgbClr val="000000"/>
              </a:solidFill>
              <a:latin typeface="HG丸ｺﾞｼｯｸM-PRO"/>
              <a:ea typeface="HG丸ｺﾞｼｯｸM-PRO"/>
              <a:cs typeface="HG丸ｺﾞｼｯｸM-PRO"/>
            </a:rPr>
            <a:t>年排出ガス基準</a:t>
          </a:r>
          <a:r>
            <a:rPr lang="en-US" cap="none" sz="700" b="0" i="0" u="none" baseline="0">
              <a:solidFill>
                <a:srgbClr val="000000"/>
              </a:solidFill>
              <a:latin typeface="HG丸ｺﾞｼｯｸM-PRO"/>
              <a:ea typeface="HG丸ｺﾞｼｯｸM-PRO"/>
              <a:cs typeface="HG丸ｺﾞｼｯｸM-PRO"/>
            </a:rPr>
            <a:t>75</a:t>
          </a:r>
          <a:r>
            <a:rPr lang="en-US" cap="none" sz="700" b="0" i="0" u="none" baseline="0">
              <a:solidFill>
                <a:srgbClr val="000000"/>
              </a:solidFill>
              <a:latin typeface="HG丸ｺﾞｼｯｸM-PRO"/>
              <a:ea typeface="HG丸ｺﾞｼｯｸM-PRO"/>
              <a:cs typeface="HG丸ｺﾞｼｯｸM-PRO"/>
            </a:rPr>
            <a:t>％低減または</a:t>
          </a:r>
          <a:r>
            <a:rPr lang="en-US" cap="none" sz="700" b="0" i="0" u="none" baseline="0">
              <a:solidFill>
                <a:srgbClr val="000000"/>
              </a:solidFill>
              <a:latin typeface="HG丸ｺﾞｼｯｸM-PRO"/>
              <a:ea typeface="HG丸ｺﾞｼｯｸM-PRO"/>
              <a:cs typeface="HG丸ｺﾞｼｯｸM-PRO"/>
            </a:rPr>
            <a:t>H30</a:t>
          </a:r>
          <a:r>
            <a:rPr lang="en-US" cap="none" sz="700" b="0" i="0" u="none" baseline="0">
              <a:solidFill>
                <a:srgbClr val="000000"/>
              </a:solidFill>
              <a:latin typeface="HG丸ｺﾞｼｯｸM-PRO"/>
              <a:ea typeface="HG丸ｺﾞｼｯｸM-PRO"/>
              <a:cs typeface="HG丸ｺﾞｼｯｸM-PRO"/>
            </a:rPr>
            <a:t>年排出ガス基準</a:t>
          </a:r>
          <a:r>
            <a:rPr lang="en-US" cap="none" sz="700" b="0" i="0" u="none" baseline="0">
              <a:solidFill>
                <a:srgbClr val="000000"/>
              </a:solidFill>
              <a:latin typeface="HG丸ｺﾞｼｯｸM-PRO"/>
              <a:ea typeface="HG丸ｺﾞｼｯｸM-PRO"/>
              <a:cs typeface="HG丸ｺﾞｼｯｸM-PRO"/>
            </a:rPr>
            <a:t>50</a:t>
          </a:r>
          <a:r>
            <a:rPr lang="en-US" cap="none" sz="700" b="0" i="0" u="none" baseline="0">
              <a:solidFill>
                <a:srgbClr val="000000"/>
              </a:solidFill>
              <a:latin typeface="HG丸ｺﾞｼｯｸM-PRO"/>
              <a:ea typeface="HG丸ｺﾞｼｯｸM-PRO"/>
              <a:cs typeface="HG丸ｺﾞｼｯｸM-PRO"/>
            </a:rPr>
            <a:t>％低減達成車であり、かつ</a:t>
          </a:r>
          <a:r>
            <a:rPr lang="en-US" cap="none" sz="700" b="0" i="0" u="none" baseline="0">
              <a:solidFill>
                <a:srgbClr val="000000"/>
              </a:solidFill>
              <a:latin typeface="HG丸ｺﾞｼｯｸM-PRO"/>
              <a:ea typeface="HG丸ｺﾞｼｯｸM-PRO"/>
              <a:cs typeface="HG丸ｺﾞｼｯｸM-PRO"/>
            </a:rPr>
            <a:t>R2</a:t>
          </a:r>
          <a:r>
            <a:rPr lang="en-US" cap="none" sz="700" b="0" i="0" u="none" baseline="0">
              <a:solidFill>
                <a:srgbClr val="000000"/>
              </a:solidFill>
              <a:latin typeface="HG丸ｺﾞｼｯｸM-PRO"/>
              <a:ea typeface="HG丸ｺﾞｼｯｸM-PRO"/>
              <a:cs typeface="HG丸ｺﾞｼｯｸM-PRO"/>
            </a:rPr>
            <a:t>年度燃費基準達成＋令和</a:t>
          </a:r>
          <a:r>
            <a:rPr lang="en-US" cap="none" sz="700" b="0" i="0" u="none" baseline="0">
              <a:solidFill>
                <a:srgbClr val="000000"/>
              </a:solidFill>
              <a:latin typeface="HG丸ｺﾞｼｯｸM-PRO"/>
              <a:ea typeface="HG丸ｺﾞｼｯｸM-PRO"/>
              <a:cs typeface="HG丸ｺﾞｼｯｸM-PRO"/>
            </a:rPr>
            <a:t>12</a:t>
          </a:r>
          <a:r>
            <a:rPr lang="en-US" cap="none" sz="700" b="0" i="0" u="none" baseline="0">
              <a:solidFill>
                <a:srgbClr val="000000"/>
              </a:solidFill>
              <a:latin typeface="HG丸ｺﾞｼｯｸM-PRO"/>
              <a:ea typeface="HG丸ｺﾞｼｯｸM-PRO"/>
              <a:cs typeface="HG丸ｺﾞｼｯｸM-PRO"/>
            </a:rPr>
            <a:t>年度燃料基準</a:t>
          </a:r>
          <a:r>
            <a:rPr lang="en-US" cap="none" sz="700" b="0" i="0" u="none" baseline="0">
              <a:solidFill>
                <a:srgbClr val="000000"/>
              </a:solidFill>
              <a:latin typeface="HG丸ｺﾞｼｯｸM-PRO"/>
              <a:ea typeface="HG丸ｺﾞｼｯｸM-PRO"/>
              <a:cs typeface="HG丸ｺﾞｼｯｸM-PRO"/>
            </a:rPr>
            <a:t>90</a:t>
          </a:r>
          <a:r>
            <a:rPr lang="en-US" cap="none" sz="700" b="0" i="0" u="none" baseline="0">
              <a:solidFill>
                <a:srgbClr val="000000"/>
              </a:solidFill>
              <a:latin typeface="HG丸ｺﾞｼｯｸM-PRO"/>
              <a:ea typeface="HG丸ｺﾞｼｯｸM-PRO"/>
              <a:cs typeface="HG丸ｺﾞｼｯｸM-PRO"/>
            </a:rPr>
            <a:t>％達成車</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③</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ガソリン・ハイブリッド車で</a:t>
          </a:r>
          <a:r>
            <a:rPr lang="en-US" cap="none" sz="700" b="0" i="0" u="none" baseline="0">
              <a:solidFill>
                <a:srgbClr val="000000"/>
              </a:solidFill>
              <a:latin typeface="HG丸ｺﾞｼｯｸM-PRO"/>
              <a:ea typeface="HG丸ｺﾞｼｯｸM-PRO"/>
              <a:cs typeface="HG丸ｺﾞｼｯｸM-PRO"/>
            </a:rPr>
            <a:t>H17</a:t>
          </a:r>
          <a:r>
            <a:rPr lang="en-US" cap="none" sz="700" b="0" i="0" u="none" baseline="0">
              <a:solidFill>
                <a:srgbClr val="000000"/>
              </a:solidFill>
              <a:latin typeface="HG丸ｺﾞｼｯｸM-PRO"/>
              <a:ea typeface="HG丸ｺﾞｼｯｸM-PRO"/>
              <a:cs typeface="HG丸ｺﾞｼｯｸM-PRO"/>
            </a:rPr>
            <a:t>年排出ガス基準</a:t>
          </a:r>
          <a:r>
            <a:rPr lang="en-US" cap="none" sz="700" b="0" i="0" u="none" baseline="0">
              <a:solidFill>
                <a:srgbClr val="000000"/>
              </a:solidFill>
              <a:latin typeface="HG丸ｺﾞｼｯｸM-PRO"/>
              <a:ea typeface="HG丸ｺﾞｼｯｸM-PRO"/>
              <a:cs typeface="HG丸ｺﾞｼｯｸM-PRO"/>
            </a:rPr>
            <a:t>75</a:t>
          </a:r>
          <a:r>
            <a:rPr lang="en-US" cap="none" sz="700" b="0" i="0" u="none" baseline="0">
              <a:solidFill>
                <a:srgbClr val="000000"/>
              </a:solidFill>
              <a:latin typeface="HG丸ｺﾞｼｯｸM-PRO"/>
              <a:ea typeface="HG丸ｺﾞｼｯｸM-PRO"/>
              <a:cs typeface="HG丸ｺﾞｼｯｸM-PRO"/>
            </a:rPr>
            <a:t>％低減または</a:t>
          </a:r>
          <a:r>
            <a:rPr lang="en-US" cap="none" sz="700" b="0" i="0" u="none" baseline="0">
              <a:solidFill>
                <a:srgbClr val="000000"/>
              </a:solidFill>
              <a:latin typeface="HG丸ｺﾞｼｯｸM-PRO"/>
              <a:ea typeface="HG丸ｺﾞｼｯｸM-PRO"/>
              <a:cs typeface="HG丸ｺﾞｼｯｸM-PRO"/>
            </a:rPr>
            <a:t>H30</a:t>
          </a:r>
          <a:r>
            <a:rPr lang="en-US" cap="none" sz="700" b="0" i="0" u="none" baseline="0">
              <a:solidFill>
                <a:srgbClr val="000000"/>
              </a:solidFill>
              <a:latin typeface="HG丸ｺﾞｼｯｸM-PRO"/>
              <a:ea typeface="HG丸ｺﾞｼｯｸM-PRO"/>
              <a:cs typeface="HG丸ｺﾞｼｯｸM-PRO"/>
            </a:rPr>
            <a:t>年排出ガス基準</a:t>
          </a:r>
          <a:r>
            <a:rPr lang="en-US" cap="none" sz="700" b="0" i="0" u="none" baseline="0">
              <a:solidFill>
                <a:srgbClr val="000000"/>
              </a:solidFill>
              <a:latin typeface="HG丸ｺﾞｼｯｸM-PRO"/>
              <a:ea typeface="HG丸ｺﾞｼｯｸM-PRO"/>
              <a:cs typeface="HG丸ｺﾞｼｯｸM-PRO"/>
            </a:rPr>
            <a:t>50</a:t>
          </a:r>
          <a:r>
            <a:rPr lang="en-US" cap="none" sz="700" b="0" i="0" u="none" baseline="0">
              <a:solidFill>
                <a:srgbClr val="000000"/>
              </a:solidFill>
              <a:latin typeface="HG丸ｺﾞｼｯｸM-PRO"/>
              <a:ea typeface="HG丸ｺﾞｼｯｸM-PRO"/>
              <a:cs typeface="HG丸ｺﾞｼｯｸM-PRO"/>
            </a:rPr>
            <a:t>％低減達成車であり、かつ</a:t>
          </a:r>
          <a:r>
            <a:rPr lang="en-US" cap="none" sz="700" b="0" i="0" u="none" baseline="0">
              <a:solidFill>
                <a:srgbClr val="000000"/>
              </a:solidFill>
              <a:latin typeface="HG丸ｺﾞｼｯｸM-PRO"/>
              <a:ea typeface="HG丸ｺﾞｼｯｸM-PRO"/>
              <a:cs typeface="HG丸ｺﾞｼｯｸM-PRO"/>
            </a:rPr>
            <a:t>R2</a:t>
          </a:r>
          <a:r>
            <a:rPr lang="en-US" cap="none" sz="700" b="0" i="0" u="none" baseline="0">
              <a:solidFill>
                <a:srgbClr val="000000"/>
              </a:solidFill>
              <a:latin typeface="HG丸ｺﾞｼｯｸM-PRO"/>
              <a:ea typeface="HG丸ｺﾞｼｯｸM-PRO"/>
              <a:cs typeface="HG丸ｺﾞｼｯｸM-PRO"/>
            </a:rPr>
            <a:t>年度燃費基準達成＋令和</a:t>
          </a:r>
          <a:r>
            <a:rPr lang="en-US" cap="none" sz="700" b="0" i="0" u="none" baseline="0">
              <a:solidFill>
                <a:srgbClr val="000000"/>
              </a:solidFill>
              <a:latin typeface="HG丸ｺﾞｼｯｸM-PRO"/>
              <a:ea typeface="HG丸ｺﾞｼｯｸM-PRO"/>
              <a:cs typeface="HG丸ｺﾞｼｯｸM-PRO"/>
            </a:rPr>
            <a:t>12</a:t>
          </a:r>
          <a:r>
            <a:rPr lang="en-US" cap="none" sz="700" b="0" i="0" u="none" baseline="0">
              <a:solidFill>
                <a:srgbClr val="000000"/>
              </a:solidFill>
              <a:latin typeface="HG丸ｺﾞｼｯｸM-PRO"/>
              <a:ea typeface="HG丸ｺﾞｼｯｸM-PRO"/>
              <a:cs typeface="HG丸ｺﾞｼｯｸM-PRO"/>
            </a:rPr>
            <a:t>年度燃費基準</a:t>
          </a:r>
          <a:r>
            <a:rPr lang="en-US" cap="none" sz="700" b="0" i="0" u="none" baseline="0">
              <a:solidFill>
                <a:srgbClr val="000000"/>
              </a:solidFill>
              <a:latin typeface="HG丸ｺﾞｼｯｸM-PRO"/>
              <a:ea typeface="HG丸ｺﾞｼｯｸM-PRO"/>
              <a:cs typeface="HG丸ｺﾞｼｯｸM-PRO"/>
            </a:rPr>
            <a:t>70</a:t>
          </a:r>
          <a:r>
            <a:rPr lang="en-US" cap="none" sz="700" b="0" i="0" u="none" baseline="0">
              <a:solidFill>
                <a:srgbClr val="000000"/>
              </a:solidFill>
              <a:latin typeface="HG丸ｺﾞｼｯｸM-PRO"/>
              <a:ea typeface="HG丸ｺﾞｼｯｸM-PRO"/>
              <a:cs typeface="HG丸ｺﾞｼｯｸM-PRO"/>
            </a:rPr>
            <a:t>％達成車</a:t>
          </a:r>
        </a:p>
      </xdr:txBody>
    </xdr:sp>
    <xdr:clientData/>
  </xdr:twoCellAnchor>
  <xdr:twoCellAnchor editAs="oneCell">
    <xdr:from>
      <xdr:col>50</xdr:col>
      <xdr:colOff>171450</xdr:colOff>
      <xdr:row>53</xdr:row>
      <xdr:rowOff>66675</xdr:rowOff>
    </xdr:from>
    <xdr:to>
      <xdr:col>58</xdr:col>
      <xdr:colOff>552450</xdr:colOff>
      <xdr:row>53</xdr:row>
      <xdr:rowOff>2781300</xdr:rowOff>
    </xdr:to>
    <xdr:pic>
      <xdr:nvPicPr>
        <xdr:cNvPr id="14" name="図 24"/>
        <xdr:cNvPicPr preferRelativeResize="1">
          <a:picLocks noChangeAspect="1"/>
        </xdr:cNvPicPr>
      </xdr:nvPicPr>
      <xdr:blipFill>
        <a:blip r:embed="rId10"/>
        <a:stretch>
          <a:fillRect/>
        </a:stretch>
      </xdr:blipFill>
      <xdr:spPr>
        <a:xfrm>
          <a:off x="42929175" y="12277725"/>
          <a:ext cx="5867400" cy="2714625"/>
        </a:xfrm>
        <a:prstGeom prst="rect">
          <a:avLst/>
        </a:prstGeom>
        <a:noFill/>
        <a:ln w="9525" cmpd="sng">
          <a:noFill/>
        </a:ln>
      </xdr:spPr>
    </xdr:pic>
    <xdr:clientData/>
  </xdr:twoCellAnchor>
  <xdr:twoCellAnchor editAs="oneCell">
    <xdr:from>
      <xdr:col>54</xdr:col>
      <xdr:colOff>533400</xdr:colOff>
      <xdr:row>28</xdr:row>
      <xdr:rowOff>47625</xdr:rowOff>
    </xdr:from>
    <xdr:to>
      <xdr:col>58</xdr:col>
      <xdr:colOff>561975</xdr:colOff>
      <xdr:row>43</xdr:row>
      <xdr:rowOff>19050</xdr:rowOff>
    </xdr:to>
    <xdr:pic>
      <xdr:nvPicPr>
        <xdr:cNvPr id="15" name="図 16"/>
        <xdr:cNvPicPr preferRelativeResize="1">
          <a:picLocks noChangeAspect="1"/>
        </xdr:cNvPicPr>
      </xdr:nvPicPr>
      <xdr:blipFill>
        <a:blip r:embed="rId11"/>
        <a:stretch>
          <a:fillRect/>
        </a:stretch>
      </xdr:blipFill>
      <xdr:spPr>
        <a:xfrm>
          <a:off x="46034325" y="6543675"/>
          <a:ext cx="2771775" cy="3400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2</xdr:col>
      <xdr:colOff>19050</xdr:colOff>
      <xdr:row>2</xdr:row>
      <xdr:rowOff>333375</xdr:rowOff>
    </xdr:to>
    <xdr:sp>
      <xdr:nvSpPr>
        <xdr:cNvPr id="1" name="直線コネクタ 1"/>
        <xdr:cNvSpPr>
          <a:spLocks/>
        </xdr:cNvSpPr>
      </xdr:nvSpPr>
      <xdr:spPr>
        <a:xfrm>
          <a:off x="47625" y="533400"/>
          <a:ext cx="2181225"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24"/>
  <sheetViews>
    <sheetView showGridLines="0" tabSelected="1" view="pageBreakPreview" zoomScaleSheetLayoutView="100" workbookViewId="0" topLeftCell="A1">
      <selection activeCell="A1" sqref="A1"/>
    </sheetView>
  </sheetViews>
  <sheetFormatPr defaultColWidth="13.25390625" defaultRowHeight="30" customHeight="1"/>
  <cols>
    <col min="1" max="1" width="6.875" style="0" customWidth="1"/>
    <col min="2" max="2" width="12.625" style="0" customWidth="1"/>
    <col min="3" max="3" width="13.50390625" style="0" bestFit="1" customWidth="1"/>
    <col min="4" max="10" width="12.625" style="0" hidden="1" customWidth="1"/>
    <col min="11" max="16" width="12.625" style="0" customWidth="1"/>
    <col min="17" max="18" width="12.375" style="2" customWidth="1"/>
    <col min="19" max="19" width="12.375" style="0" customWidth="1"/>
  </cols>
  <sheetData>
    <row r="1" spans="1:19" ht="30" customHeight="1">
      <c r="A1" s="4"/>
      <c r="B1" s="5" t="s">
        <v>27</v>
      </c>
      <c r="C1" s="6"/>
      <c r="D1" s="7"/>
      <c r="E1" s="7"/>
      <c r="F1" s="7"/>
      <c r="G1" s="7"/>
      <c r="H1" s="7"/>
      <c r="I1" s="7"/>
      <c r="J1" s="7"/>
      <c r="K1" s="7"/>
      <c r="L1" s="7"/>
      <c r="M1" s="7"/>
      <c r="N1" s="7"/>
      <c r="O1" s="7"/>
      <c r="P1" s="7"/>
      <c r="Q1" s="8"/>
      <c r="R1" s="8"/>
      <c r="S1" s="7"/>
    </row>
    <row r="2" spans="1:19" ht="18" customHeight="1">
      <c r="A2" s="7"/>
      <c r="B2" s="9" t="s">
        <v>28</v>
      </c>
      <c r="C2" s="6"/>
      <c r="D2" s="7"/>
      <c r="E2" s="7"/>
      <c r="F2" s="7"/>
      <c r="G2" s="7"/>
      <c r="H2" s="7"/>
      <c r="I2" s="7"/>
      <c r="J2" s="7"/>
      <c r="K2" s="7"/>
      <c r="L2" s="7"/>
      <c r="M2" s="7"/>
      <c r="N2" s="7"/>
      <c r="O2" s="7"/>
      <c r="P2" s="7"/>
      <c r="Q2" s="8"/>
      <c r="R2" s="8"/>
      <c r="S2" s="7"/>
    </row>
    <row r="3" spans="1:19" ht="18" customHeight="1" thickBot="1">
      <c r="A3" s="7"/>
      <c r="B3" s="7"/>
      <c r="C3" s="7"/>
      <c r="D3" s="10"/>
      <c r="E3" s="10"/>
      <c r="F3" s="10"/>
      <c r="G3" s="10"/>
      <c r="H3" s="10"/>
      <c r="I3" s="10"/>
      <c r="J3" s="10"/>
      <c r="K3" s="10"/>
      <c r="L3" s="10"/>
      <c r="M3" s="10"/>
      <c r="N3" s="10"/>
      <c r="O3" s="10"/>
      <c r="P3" s="10"/>
      <c r="Q3" s="11"/>
      <c r="R3" s="8"/>
      <c r="S3" s="11" t="s">
        <v>6</v>
      </c>
    </row>
    <row r="4" spans="1:19" ht="30" customHeight="1">
      <c r="A4" s="7"/>
      <c r="B4" s="12" t="s">
        <v>0</v>
      </c>
      <c r="C4" s="13" t="s">
        <v>1</v>
      </c>
      <c r="D4" s="14" t="s">
        <v>7</v>
      </c>
      <c r="E4" s="13" t="s">
        <v>8</v>
      </c>
      <c r="F4" s="13" t="s">
        <v>9</v>
      </c>
      <c r="G4" s="13" t="s">
        <v>10</v>
      </c>
      <c r="H4" s="15" t="s">
        <v>13</v>
      </c>
      <c r="I4" s="14" t="s">
        <v>17</v>
      </c>
      <c r="J4" s="13" t="s">
        <v>18</v>
      </c>
      <c r="K4" s="13" t="s">
        <v>19</v>
      </c>
      <c r="L4" s="15" t="s">
        <v>20</v>
      </c>
      <c r="M4" s="16" t="s">
        <v>21</v>
      </c>
      <c r="N4" s="16" t="s">
        <v>22</v>
      </c>
      <c r="O4" s="17" t="s">
        <v>23</v>
      </c>
      <c r="P4" s="17" t="s">
        <v>24</v>
      </c>
      <c r="Q4" s="18" t="s">
        <v>25</v>
      </c>
      <c r="R4" s="17" t="s">
        <v>26</v>
      </c>
      <c r="S4" s="19" t="s">
        <v>29</v>
      </c>
    </row>
    <row r="5" spans="1:19" ht="24.75" customHeight="1">
      <c r="A5" s="7"/>
      <c r="B5" s="356" t="s">
        <v>15</v>
      </c>
      <c r="C5" s="20" t="s">
        <v>2</v>
      </c>
      <c r="D5" s="21">
        <v>22315</v>
      </c>
      <c r="E5" s="22">
        <v>27960</v>
      </c>
      <c r="F5" s="22">
        <v>21225</v>
      </c>
      <c r="G5" s="22">
        <v>20054</v>
      </c>
      <c r="H5" s="23">
        <v>20048</v>
      </c>
      <c r="I5" s="21">
        <v>19981</v>
      </c>
      <c r="J5" s="22">
        <v>20309</v>
      </c>
      <c r="K5" s="22">
        <v>19791</v>
      </c>
      <c r="L5" s="23">
        <v>18821</v>
      </c>
      <c r="M5" s="24">
        <v>18959</v>
      </c>
      <c r="N5" s="24">
        <v>18007</v>
      </c>
      <c r="O5" s="25">
        <v>17618</v>
      </c>
      <c r="P5" s="25">
        <v>17490</v>
      </c>
      <c r="Q5" s="26">
        <v>19083</v>
      </c>
      <c r="R5" s="25">
        <v>18581</v>
      </c>
      <c r="S5" s="27">
        <v>17210</v>
      </c>
    </row>
    <row r="6" spans="1:19" ht="24.75" customHeight="1">
      <c r="A6" s="7"/>
      <c r="B6" s="356"/>
      <c r="C6" s="20" t="s">
        <v>12</v>
      </c>
      <c r="D6" s="28">
        <v>31.3</v>
      </c>
      <c r="E6" s="29">
        <v>33.6</v>
      </c>
      <c r="F6" s="29">
        <v>24.1</v>
      </c>
      <c r="G6" s="29">
        <v>28.7</v>
      </c>
      <c r="H6" s="30">
        <v>29.43</v>
      </c>
      <c r="I6" s="28">
        <v>29.67</v>
      </c>
      <c r="J6" s="29">
        <v>30.21</v>
      </c>
      <c r="K6" s="29">
        <v>30.2</v>
      </c>
      <c r="L6" s="30">
        <v>30.5</v>
      </c>
      <c r="M6" s="31">
        <v>32.04</v>
      </c>
      <c r="N6" s="31">
        <v>31.82</v>
      </c>
      <c r="O6" s="32">
        <v>32.23</v>
      </c>
      <c r="P6" s="32">
        <v>33.27</v>
      </c>
      <c r="Q6" s="33">
        <v>35.99</v>
      </c>
      <c r="R6" s="32">
        <v>36.3</v>
      </c>
      <c r="S6" s="34">
        <v>34.4</v>
      </c>
    </row>
    <row r="7" spans="1:19" ht="24.75" customHeight="1">
      <c r="A7" s="7"/>
      <c r="B7" s="356"/>
      <c r="C7" s="20" t="s">
        <v>3</v>
      </c>
      <c r="D7" s="21">
        <v>1219583</v>
      </c>
      <c r="E7" s="22">
        <v>1511323</v>
      </c>
      <c r="F7" s="22">
        <v>1418171</v>
      </c>
      <c r="G7" s="22">
        <v>1240436</v>
      </c>
      <c r="H7" s="23">
        <v>1249963</v>
      </c>
      <c r="I7" s="21">
        <v>1385379</v>
      </c>
      <c r="J7" s="22">
        <v>1400267</v>
      </c>
      <c r="K7" s="22">
        <v>1334463</v>
      </c>
      <c r="L7" s="23">
        <v>1298952</v>
      </c>
      <c r="M7" s="24">
        <v>1533503</v>
      </c>
      <c r="N7" s="24">
        <v>1362567</v>
      </c>
      <c r="O7" s="25">
        <v>1372513</v>
      </c>
      <c r="P7" s="25">
        <v>1483369</v>
      </c>
      <c r="Q7" s="26">
        <v>1503557</v>
      </c>
      <c r="R7" s="25">
        <v>1365661</v>
      </c>
      <c r="S7" s="27">
        <v>1693947</v>
      </c>
    </row>
    <row r="8" spans="1:19" ht="24.75" customHeight="1">
      <c r="A8" s="7"/>
      <c r="B8" s="356"/>
      <c r="C8" s="20" t="s">
        <v>11</v>
      </c>
      <c r="D8" s="35">
        <v>25</v>
      </c>
      <c r="E8" s="36">
        <v>26.4</v>
      </c>
      <c r="F8" s="36">
        <v>23.8</v>
      </c>
      <c r="G8" s="36">
        <v>24.9</v>
      </c>
      <c r="H8" s="37">
        <v>26</v>
      </c>
      <c r="I8" s="35">
        <v>27.8</v>
      </c>
      <c r="J8" s="36">
        <v>27.77</v>
      </c>
      <c r="K8" s="36">
        <v>26.9</v>
      </c>
      <c r="L8" s="37">
        <v>26.87</v>
      </c>
      <c r="M8" s="38">
        <v>32.04</v>
      </c>
      <c r="N8" s="38">
        <v>30.19</v>
      </c>
      <c r="O8" s="39">
        <v>30.87</v>
      </c>
      <c r="P8" s="39">
        <v>33.83</v>
      </c>
      <c r="Q8" s="40">
        <v>34.03</v>
      </c>
      <c r="R8" s="39">
        <v>32</v>
      </c>
      <c r="S8" s="41">
        <v>34.3</v>
      </c>
    </row>
    <row r="9" spans="1:19" ht="24.75" customHeight="1">
      <c r="A9" s="7"/>
      <c r="B9" s="356"/>
      <c r="C9" s="20" t="s">
        <v>16</v>
      </c>
      <c r="D9" s="35">
        <v>108.5</v>
      </c>
      <c r="E9" s="36">
        <v>123.9</v>
      </c>
      <c r="F9" s="36">
        <v>84.8</v>
      </c>
      <c r="G9" s="36">
        <v>87.5</v>
      </c>
      <c r="H9" s="37">
        <v>100.8</v>
      </c>
      <c r="I9" s="35">
        <v>110.8</v>
      </c>
      <c r="J9" s="36">
        <v>101.1</v>
      </c>
      <c r="K9" s="36">
        <v>95.3</v>
      </c>
      <c r="L9" s="37">
        <v>97.34</v>
      </c>
      <c r="M9" s="39">
        <v>118.06</v>
      </c>
      <c r="N9" s="38">
        <v>88.85</v>
      </c>
      <c r="O9" s="39">
        <v>100.73</v>
      </c>
      <c r="P9" s="39">
        <v>108.08</v>
      </c>
      <c r="Q9" s="40">
        <v>101.36</v>
      </c>
      <c r="R9" s="39">
        <v>90.8</v>
      </c>
      <c r="S9" s="41">
        <v>124.04</v>
      </c>
    </row>
    <row r="10" spans="1:19" ht="24.75" customHeight="1">
      <c r="A10" s="7"/>
      <c r="B10" s="356" t="s">
        <v>14</v>
      </c>
      <c r="C10" s="20" t="s">
        <v>2</v>
      </c>
      <c r="D10" s="21">
        <v>47340</v>
      </c>
      <c r="E10" s="22">
        <v>50765</v>
      </c>
      <c r="F10" s="22">
        <v>52050</v>
      </c>
      <c r="G10" s="22">
        <v>52704</v>
      </c>
      <c r="H10" s="23">
        <v>53320</v>
      </c>
      <c r="I10" s="21">
        <v>54434</v>
      </c>
      <c r="J10" s="22">
        <v>55554</v>
      </c>
      <c r="K10" s="22">
        <v>53911</v>
      </c>
      <c r="L10" s="23">
        <v>55043</v>
      </c>
      <c r="M10" s="24">
        <v>56253</v>
      </c>
      <c r="N10" s="24">
        <v>57404</v>
      </c>
      <c r="O10" s="25">
        <v>58549</v>
      </c>
      <c r="P10" s="25">
        <v>60210</v>
      </c>
      <c r="Q10" s="26">
        <v>60836</v>
      </c>
      <c r="R10" s="25">
        <v>64537</v>
      </c>
      <c r="S10" s="27">
        <v>61317</v>
      </c>
    </row>
    <row r="11" spans="1:19" ht="24.75" customHeight="1">
      <c r="A11" s="7"/>
      <c r="B11" s="356"/>
      <c r="C11" s="20" t="s">
        <v>12</v>
      </c>
      <c r="D11" s="42">
        <v>32.2</v>
      </c>
      <c r="E11" s="43">
        <v>33.2</v>
      </c>
      <c r="F11" s="43">
        <v>33.5</v>
      </c>
      <c r="G11" s="43">
        <v>33.7</v>
      </c>
      <c r="H11" s="44">
        <v>34</v>
      </c>
      <c r="I11" s="42">
        <v>34.5</v>
      </c>
      <c r="J11" s="43">
        <v>35.05</v>
      </c>
      <c r="K11" s="43">
        <v>33.8</v>
      </c>
      <c r="L11" s="44">
        <v>34.4</v>
      </c>
      <c r="M11" s="45">
        <v>34.97</v>
      </c>
      <c r="N11" s="46">
        <v>35.51</v>
      </c>
      <c r="O11" s="46">
        <v>36.06</v>
      </c>
      <c r="P11" s="46">
        <v>36.94</v>
      </c>
      <c r="Q11" s="47">
        <v>37.18</v>
      </c>
      <c r="R11" s="46">
        <v>39.3</v>
      </c>
      <c r="S11" s="48">
        <v>37.15</v>
      </c>
    </row>
    <row r="12" spans="1:19" ht="24.75" customHeight="1">
      <c r="A12" s="7"/>
      <c r="B12" s="356"/>
      <c r="C12" s="20" t="s">
        <v>3</v>
      </c>
      <c r="D12" s="21">
        <v>6548676</v>
      </c>
      <c r="E12" s="22">
        <v>6473627</v>
      </c>
      <c r="F12" s="22">
        <v>6422850</v>
      </c>
      <c r="G12" s="22">
        <v>6481013</v>
      </c>
      <c r="H12" s="23">
        <v>6585050</v>
      </c>
      <c r="I12" s="21">
        <v>6294475</v>
      </c>
      <c r="J12" s="22">
        <v>6395615</v>
      </c>
      <c r="K12" s="22">
        <v>6404947</v>
      </c>
      <c r="L12" s="23">
        <v>6458340</v>
      </c>
      <c r="M12" s="24">
        <v>6653524</v>
      </c>
      <c r="N12" s="25">
        <v>7079981</v>
      </c>
      <c r="O12" s="25">
        <v>7125217</v>
      </c>
      <c r="P12" s="25">
        <v>7492240</v>
      </c>
      <c r="Q12" s="26">
        <v>7423553</v>
      </c>
      <c r="R12" s="25">
        <v>7831411</v>
      </c>
      <c r="S12" s="27">
        <v>7236653</v>
      </c>
    </row>
    <row r="13" spans="1:19" ht="24.75" customHeight="1">
      <c r="A13" s="7"/>
      <c r="B13" s="356"/>
      <c r="C13" s="20" t="s">
        <v>11</v>
      </c>
      <c r="D13" s="35">
        <v>27.1</v>
      </c>
      <c r="E13" s="36">
        <v>27.4</v>
      </c>
      <c r="F13" s="36">
        <v>27.2</v>
      </c>
      <c r="G13" s="36">
        <v>27.2</v>
      </c>
      <c r="H13" s="37">
        <v>27.4</v>
      </c>
      <c r="I13" s="35">
        <v>27.7</v>
      </c>
      <c r="J13" s="36">
        <v>27.96</v>
      </c>
      <c r="K13" s="36">
        <v>27.8</v>
      </c>
      <c r="L13" s="37">
        <v>28.4</v>
      </c>
      <c r="M13" s="38">
        <v>28.83</v>
      </c>
      <c r="N13" s="39">
        <v>30.34</v>
      </c>
      <c r="O13" s="39">
        <v>30.81</v>
      </c>
      <c r="P13" s="39">
        <v>31.94</v>
      </c>
      <c r="Q13" s="40">
        <v>31.26</v>
      </c>
      <c r="R13" s="39">
        <v>34.3</v>
      </c>
      <c r="S13" s="41">
        <v>30.74</v>
      </c>
    </row>
    <row r="14" spans="1:19" ht="24.75" customHeight="1">
      <c r="A14" s="7"/>
      <c r="B14" s="356"/>
      <c r="C14" s="20" t="s">
        <v>16</v>
      </c>
      <c r="D14" s="35">
        <v>101.8</v>
      </c>
      <c r="E14" s="36">
        <v>98.9</v>
      </c>
      <c r="F14" s="36">
        <v>96.5</v>
      </c>
      <c r="G14" s="36">
        <v>100.9</v>
      </c>
      <c r="H14" s="37">
        <v>101.6</v>
      </c>
      <c r="I14" s="35">
        <v>95.6</v>
      </c>
      <c r="J14" s="36">
        <v>101.6</v>
      </c>
      <c r="K14" s="36">
        <v>100.2</v>
      </c>
      <c r="L14" s="37">
        <v>100.8</v>
      </c>
      <c r="M14" s="38">
        <v>103.02</v>
      </c>
      <c r="N14" s="39">
        <v>106.41</v>
      </c>
      <c r="O14" s="39">
        <v>100.64</v>
      </c>
      <c r="P14" s="39">
        <v>105.15</v>
      </c>
      <c r="Q14" s="40">
        <v>99.08</v>
      </c>
      <c r="R14" s="39">
        <v>105.5</v>
      </c>
      <c r="S14" s="41">
        <v>92.4</v>
      </c>
    </row>
    <row r="15" spans="1:19" ht="24.75" customHeight="1">
      <c r="A15" s="7"/>
      <c r="B15" s="357" t="s">
        <v>4</v>
      </c>
      <c r="C15" s="20" t="s">
        <v>2</v>
      </c>
      <c r="D15" s="49">
        <f aca="true" t="shared" si="0" ref="D15:Q15">+D5+D10</f>
        <v>69655</v>
      </c>
      <c r="E15" s="50">
        <f t="shared" si="0"/>
        <v>78725</v>
      </c>
      <c r="F15" s="50">
        <f t="shared" si="0"/>
        <v>73275</v>
      </c>
      <c r="G15" s="50">
        <f t="shared" si="0"/>
        <v>72758</v>
      </c>
      <c r="H15" s="51">
        <f t="shared" si="0"/>
        <v>73368</v>
      </c>
      <c r="I15" s="49">
        <f t="shared" si="0"/>
        <v>74415</v>
      </c>
      <c r="J15" s="50">
        <f t="shared" si="0"/>
        <v>75863</v>
      </c>
      <c r="K15" s="50">
        <f t="shared" si="0"/>
        <v>73702</v>
      </c>
      <c r="L15" s="51">
        <f t="shared" si="0"/>
        <v>73864</v>
      </c>
      <c r="M15" s="52">
        <f t="shared" si="0"/>
        <v>75212</v>
      </c>
      <c r="N15" s="52">
        <f>+N5+N10</f>
        <v>75411</v>
      </c>
      <c r="O15" s="52">
        <f>+O5+O10</f>
        <v>76167</v>
      </c>
      <c r="P15" s="52">
        <f>+P5+P10</f>
        <v>77700</v>
      </c>
      <c r="Q15" s="53">
        <f t="shared" si="0"/>
        <v>79919</v>
      </c>
      <c r="R15" s="52">
        <f>+R5+R10</f>
        <v>83118</v>
      </c>
      <c r="S15" s="54">
        <f>+S5+S10</f>
        <v>78527</v>
      </c>
    </row>
    <row r="16" spans="1:19" ht="24.75" customHeight="1">
      <c r="A16" s="7"/>
      <c r="B16" s="357"/>
      <c r="C16" s="20" t="s">
        <v>12</v>
      </c>
      <c r="D16" s="28">
        <v>31.9</v>
      </c>
      <c r="E16" s="29">
        <v>33.4</v>
      </c>
      <c r="F16" s="29">
        <v>30.1</v>
      </c>
      <c r="G16" s="29">
        <v>32.2</v>
      </c>
      <c r="H16" s="30">
        <v>32.6</v>
      </c>
      <c r="I16" s="28">
        <v>33.1</v>
      </c>
      <c r="J16" s="29">
        <v>33.6</v>
      </c>
      <c r="K16" s="29">
        <v>32.8</v>
      </c>
      <c r="L16" s="30">
        <v>33.27</v>
      </c>
      <c r="M16" s="31">
        <v>34.18</v>
      </c>
      <c r="N16" s="32">
        <v>34.55</v>
      </c>
      <c r="O16" s="32">
        <v>35.1</v>
      </c>
      <c r="P16" s="32">
        <v>36.04</v>
      </c>
      <c r="Q16" s="33">
        <v>36.89</v>
      </c>
      <c r="R16" s="32">
        <v>38.6</v>
      </c>
      <c r="S16" s="34">
        <v>36.51</v>
      </c>
    </row>
    <row r="17" spans="1:19" ht="24.75" customHeight="1">
      <c r="A17" s="7"/>
      <c r="B17" s="357"/>
      <c r="C17" s="20" t="s">
        <v>3</v>
      </c>
      <c r="D17" s="50">
        <f aca="true" t="shared" si="1" ref="D17:J17">+D7+D12</f>
        <v>7768259</v>
      </c>
      <c r="E17" s="50">
        <f t="shared" si="1"/>
        <v>7984950</v>
      </c>
      <c r="F17" s="50">
        <f>+F7+F12</f>
        <v>7841021</v>
      </c>
      <c r="G17" s="50">
        <f t="shared" si="1"/>
        <v>7721449</v>
      </c>
      <c r="H17" s="50">
        <f t="shared" si="1"/>
        <v>7835013</v>
      </c>
      <c r="I17" s="50">
        <f t="shared" si="1"/>
        <v>7679854</v>
      </c>
      <c r="J17" s="50">
        <f t="shared" si="1"/>
        <v>7795882</v>
      </c>
      <c r="K17" s="50">
        <f aca="true" t="shared" si="2" ref="K17:Q17">+K7+K12</f>
        <v>7739410</v>
      </c>
      <c r="L17" s="51">
        <f t="shared" si="2"/>
        <v>7757292</v>
      </c>
      <c r="M17" s="55">
        <f t="shared" si="2"/>
        <v>8187027</v>
      </c>
      <c r="N17" s="52">
        <f t="shared" si="2"/>
        <v>8442548</v>
      </c>
      <c r="O17" s="52">
        <f t="shared" si="2"/>
        <v>8497730</v>
      </c>
      <c r="P17" s="56">
        <f>+P7+P12</f>
        <v>8975609</v>
      </c>
      <c r="Q17" s="57">
        <f t="shared" si="2"/>
        <v>8927110</v>
      </c>
      <c r="R17" s="56">
        <f>+R7+R12</f>
        <v>9197072</v>
      </c>
      <c r="S17" s="58">
        <f>+S7+S12</f>
        <v>8930600</v>
      </c>
    </row>
    <row r="18" spans="1:19" ht="24.75" customHeight="1">
      <c r="A18" s="7"/>
      <c r="B18" s="357"/>
      <c r="C18" s="20" t="s">
        <v>11</v>
      </c>
      <c r="D18" s="36">
        <v>26.8</v>
      </c>
      <c r="E18" s="35">
        <v>27.2</v>
      </c>
      <c r="F18" s="36">
        <v>26.5</v>
      </c>
      <c r="G18" s="36">
        <v>26.8</v>
      </c>
      <c r="H18" s="37">
        <v>27.2</v>
      </c>
      <c r="I18" s="35">
        <v>27.7</v>
      </c>
      <c r="J18" s="36">
        <v>27.9</v>
      </c>
      <c r="K18" s="36">
        <v>27.6</v>
      </c>
      <c r="L18" s="37">
        <v>28.1</v>
      </c>
      <c r="M18" s="38">
        <v>29.38</v>
      </c>
      <c r="N18" s="39">
        <v>30.32</v>
      </c>
      <c r="O18" s="39">
        <v>30.82</v>
      </c>
      <c r="P18" s="39">
        <v>32.24</v>
      </c>
      <c r="Q18" s="40">
        <v>31.69</v>
      </c>
      <c r="R18" s="39">
        <v>34</v>
      </c>
      <c r="S18" s="41">
        <v>31.36</v>
      </c>
    </row>
    <row r="19" spans="1:19" ht="24.75" customHeight="1" thickBot="1">
      <c r="A19" s="7"/>
      <c r="B19" s="358"/>
      <c r="C19" s="59" t="s">
        <v>16</v>
      </c>
      <c r="D19" s="60">
        <v>102.8</v>
      </c>
      <c r="E19" s="61">
        <v>102.8</v>
      </c>
      <c r="F19" s="60">
        <v>94.2</v>
      </c>
      <c r="G19" s="60">
        <v>98.5</v>
      </c>
      <c r="H19" s="62">
        <v>101.5</v>
      </c>
      <c r="I19" s="60">
        <v>98</v>
      </c>
      <c r="J19" s="63">
        <v>101.5</v>
      </c>
      <c r="K19" s="63">
        <v>99.3</v>
      </c>
      <c r="L19" s="64">
        <v>100.23</v>
      </c>
      <c r="M19" s="65">
        <v>105.54</v>
      </c>
      <c r="N19" s="66">
        <v>103.12</v>
      </c>
      <c r="O19" s="66">
        <v>100.65</v>
      </c>
      <c r="P19" s="66">
        <v>105.62</v>
      </c>
      <c r="Q19" s="67">
        <v>99.46</v>
      </c>
      <c r="R19" s="66">
        <v>103</v>
      </c>
      <c r="S19" s="68">
        <v>97.1</v>
      </c>
    </row>
    <row r="20" spans="1:19" ht="18" customHeight="1">
      <c r="A20" s="7"/>
      <c r="B20" s="7"/>
      <c r="C20" s="69" t="s">
        <v>5</v>
      </c>
      <c r="D20" s="70"/>
      <c r="E20" s="70"/>
      <c r="F20" s="7"/>
      <c r="G20" s="7"/>
      <c r="H20" s="7"/>
      <c r="I20" s="7"/>
      <c r="J20" s="7"/>
      <c r="K20" s="7"/>
      <c r="L20" s="7"/>
      <c r="M20" s="8"/>
      <c r="N20" s="8"/>
      <c r="O20" s="8"/>
      <c r="P20" s="8"/>
      <c r="Q20" s="8"/>
      <c r="R20" s="8"/>
      <c r="S20" s="7"/>
    </row>
    <row r="21" spans="2:18" ht="18" customHeight="1">
      <c r="B21" s="1"/>
      <c r="C21" s="1"/>
      <c r="F21" s="1"/>
      <c r="G21" s="1"/>
      <c r="H21" s="1"/>
      <c r="I21" s="1"/>
      <c r="J21" s="1"/>
      <c r="K21" s="1"/>
      <c r="L21" s="1"/>
      <c r="M21" s="1"/>
      <c r="N21" s="1"/>
      <c r="O21" s="1"/>
      <c r="P21" s="1"/>
      <c r="Q21" s="3"/>
      <c r="R21" s="3"/>
    </row>
    <row r="22" spans="2:18" ht="18" customHeight="1">
      <c r="B22" s="1"/>
      <c r="C22" s="1"/>
      <c r="F22" s="1"/>
      <c r="G22" s="1"/>
      <c r="H22" s="1"/>
      <c r="I22" s="1"/>
      <c r="J22" s="1"/>
      <c r="K22" s="1"/>
      <c r="L22" s="1"/>
      <c r="M22" s="1"/>
      <c r="N22" s="1"/>
      <c r="O22" s="1"/>
      <c r="P22" s="1"/>
      <c r="Q22" s="3"/>
      <c r="R22" s="3"/>
    </row>
    <row r="23" spans="2:18" ht="18" customHeight="1">
      <c r="B23" s="1"/>
      <c r="C23" s="1"/>
      <c r="F23" s="1"/>
      <c r="G23" s="1"/>
      <c r="H23" s="1"/>
      <c r="I23" s="1"/>
      <c r="J23" s="1"/>
      <c r="K23" s="1"/>
      <c r="L23" s="1"/>
      <c r="M23" s="1"/>
      <c r="N23" s="1"/>
      <c r="O23" s="1"/>
      <c r="P23" s="1"/>
      <c r="Q23" s="3"/>
      <c r="R23" s="3"/>
    </row>
    <row r="24" spans="2:18" ht="18" customHeight="1">
      <c r="B24" s="1"/>
      <c r="C24" s="1"/>
      <c r="D24" s="1"/>
      <c r="F24" s="1"/>
      <c r="G24" s="1"/>
      <c r="H24" s="1"/>
      <c r="I24" s="1"/>
      <c r="J24" s="1"/>
      <c r="K24" s="1"/>
      <c r="L24" s="1"/>
      <c r="M24" s="1"/>
      <c r="N24" s="1"/>
      <c r="O24" s="1"/>
      <c r="P24" s="1"/>
      <c r="Q24" s="3"/>
      <c r="R24" s="3"/>
    </row>
    <row r="25" ht="18" customHeight="1"/>
    <row r="26" ht="18" customHeight="1"/>
    <row r="27" ht="18" customHeight="1"/>
  </sheetData>
  <sheetProtection/>
  <mergeCells count="3">
    <mergeCell ref="B5:B9"/>
    <mergeCell ref="B10:B14"/>
    <mergeCell ref="B15:B19"/>
  </mergeCells>
  <printOptions horizontalCentered="1"/>
  <pageMargins left="0.5905511811023623" right="0.5905511811023623" top="0.3937007874015748" bottom="0.1968503937007874" header="0.5905511811023623" footer="0.1968503937007874"/>
  <pageSetup horizontalDpi="300" verticalDpi="300" orientation="landscape" paperSize="9" scale="91" r:id="rId1"/>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1:Q32"/>
  <sheetViews>
    <sheetView showGridLines="0" view="pageBreakPreview" zoomScaleSheetLayoutView="100" zoomScalePageLayoutView="0" workbookViewId="0" topLeftCell="A1">
      <selection activeCell="A1" sqref="A1"/>
    </sheetView>
  </sheetViews>
  <sheetFormatPr defaultColWidth="9.00390625" defaultRowHeight="30" customHeight="1"/>
  <cols>
    <col min="1" max="1" width="9.25390625" style="73" customWidth="1"/>
    <col min="2" max="2" width="3.125" style="73" customWidth="1"/>
    <col min="3" max="3" width="8.625" style="73" customWidth="1"/>
    <col min="4" max="4" width="24.50390625" style="73" customWidth="1"/>
    <col min="5" max="5" width="16.125" style="73" hidden="1" customWidth="1"/>
    <col min="6" max="8" width="18.625" style="73" hidden="1" customWidth="1"/>
    <col min="9" max="12" width="19.375" style="73" hidden="1" customWidth="1"/>
    <col min="13" max="17" width="20.625" style="73" customWidth="1"/>
    <col min="18" max="16384" width="9.00390625" style="73" customWidth="1"/>
  </cols>
  <sheetData>
    <row r="1" spans="1:17" ht="30" customHeight="1">
      <c r="A1" s="71" t="s">
        <v>30</v>
      </c>
      <c r="B1" s="72"/>
      <c r="C1" s="72"/>
      <c r="D1" s="72"/>
      <c r="E1" s="72"/>
      <c r="F1" s="72"/>
      <c r="G1" s="72"/>
      <c r="H1" s="72"/>
      <c r="I1" s="72"/>
      <c r="J1" s="72"/>
      <c r="K1" s="72"/>
      <c r="L1" s="72"/>
      <c r="M1" s="72"/>
      <c r="N1" s="72"/>
      <c r="O1" s="72"/>
      <c r="P1" s="72"/>
      <c r="Q1" s="72"/>
    </row>
    <row r="2" spans="1:17" ht="19.5" customHeight="1" thickBot="1">
      <c r="A2" s="72"/>
      <c r="B2" s="74"/>
      <c r="C2" s="72"/>
      <c r="D2" s="72"/>
      <c r="E2" s="75"/>
      <c r="F2" s="75"/>
      <c r="G2" s="75"/>
      <c r="H2" s="75"/>
      <c r="I2" s="75"/>
      <c r="J2" s="75"/>
      <c r="K2" s="75"/>
      <c r="L2" s="75"/>
      <c r="M2" s="75"/>
      <c r="N2" s="75"/>
      <c r="O2" s="75"/>
      <c r="P2" s="75"/>
      <c r="Q2" s="75" t="s">
        <v>31</v>
      </c>
    </row>
    <row r="3" spans="1:17" ht="21.75" customHeight="1">
      <c r="A3" s="375" t="s">
        <v>32</v>
      </c>
      <c r="B3" s="376"/>
      <c r="C3" s="376"/>
      <c r="D3" s="376"/>
      <c r="E3" s="76" t="s">
        <v>33</v>
      </c>
      <c r="F3" s="76" t="s">
        <v>34</v>
      </c>
      <c r="G3" s="76" t="s">
        <v>35</v>
      </c>
      <c r="H3" s="76" t="s">
        <v>36</v>
      </c>
      <c r="I3" s="76" t="s">
        <v>37</v>
      </c>
      <c r="J3" s="76" t="s">
        <v>38</v>
      </c>
      <c r="K3" s="76" t="s">
        <v>39</v>
      </c>
      <c r="L3" s="76" t="s">
        <v>40</v>
      </c>
      <c r="M3" s="76" t="s">
        <v>41</v>
      </c>
      <c r="N3" s="76" t="s">
        <v>42</v>
      </c>
      <c r="O3" s="76" t="s">
        <v>43</v>
      </c>
      <c r="P3" s="77" t="s">
        <v>44</v>
      </c>
      <c r="Q3" s="78" t="s">
        <v>45</v>
      </c>
    </row>
    <row r="4" spans="1:17" ht="21.75" customHeight="1">
      <c r="A4" s="79"/>
      <c r="B4" s="80"/>
      <c r="C4" s="80"/>
      <c r="D4" s="81" t="s">
        <v>46</v>
      </c>
      <c r="E4" s="82">
        <v>64870400</v>
      </c>
      <c r="F4" s="83">
        <v>65130471</v>
      </c>
      <c r="G4" s="82">
        <v>64943065</v>
      </c>
      <c r="H4" s="82">
        <v>64977053</v>
      </c>
      <c r="I4" s="82">
        <v>65973022</v>
      </c>
      <c r="J4" s="82">
        <v>65706774</v>
      </c>
      <c r="K4" s="82">
        <v>66056904</v>
      </c>
      <c r="L4" s="82">
        <v>65987821</v>
      </c>
      <c r="M4" s="82">
        <v>66500606</v>
      </c>
      <c r="N4" s="82">
        <v>67152137</v>
      </c>
      <c r="O4" s="82">
        <v>66510358</v>
      </c>
      <c r="P4" s="84">
        <v>64963748</v>
      </c>
      <c r="Q4" s="85">
        <v>65373364</v>
      </c>
    </row>
    <row r="5" spans="1:17" ht="21.75" customHeight="1">
      <c r="A5" s="377" t="s">
        <v>47</v>
      </c>
      <c r="B5" s="378"/>
      <c r="C5" s="378"/>
      <c r="D5" s="86" t="s">
        <v>48</v>
      </c>
      <c r="E5" s="87">
        <v>15800248</v>
      </c>
      <c r="F5" s="88">
        <v>14186528</v>
      </c>
      <c r="G5" s="87">
        <v>15004773</v>
      </c>
      <c r="H5" s="87">
        <v>15253417</v>
      </c>
      <c r="I5" s="87">
        <v>15407198</v>
      </c>
      <c r="J5" s="89">
        <v>15581815</v>
      </c>
      <c r="K5" s="89">
        <v>16063356</v>
      </c>
      <c r="L5" s="89">
        <v>16111843</v>
      </c>
      <c r="M5" s="89">
        <v>16286740</v>
      </c>
      <c r="N5" s="89">
        <v>16626581</v>
      </c>
      <c r="O5" s="89">
        <v>16742204</v>
      </c>
      <c r="P5" s="90">
        <v>16448969</v>
      </c>
      <c r="Q5" s="91">
        <v>16464406</v>
      </c>
    </row>
    <row r="6" spans="1:17" ht="21.75" customHeight="1">
      <c r="A6" s="92"/>
      <c r="B6" s="93"/>
      <c r="C6" s="93"/>
      <c r="D6" s="94" t="s">
        <v>49</v>
      </c>
      <c r="E6" s="89">
        <f aca="true" t="shared" si="0" ref="E6:J6">SUM(E4:E5)</f>
        <v>80670648</v>
      </c>
      <c r="F6" s="95">
        <f t="shared" si="0"/>
        <v>79316999</v>
      </c>
      <c r="G6" s="89">
        <f t="shared" si="0"/>
        <v>79947838</v>
      </c>
      <c r="H6" s="89">
        <f t="shared" si="0"/>
        <v>80230470</v>
      </c>
      <c r="I6" s="89">
        <f t="shared" si="0"/>
        <v>81380220</v>
      </c>
      <c r="J6" s="89">
        <f t="shared" si="0"/>
        <v>81288589</v>
      </c>
      <c r="K6" s="89">
        <f>SUM(K4:K5)</f>
        <v>82120260</v>
      </c>
      <c r="L6" s="89">
        <v>82099664</v>
      </c>
      <c r="M6" s="89">
        <v>82787346</v>
      </c>
      <c r="N6" s="96">
        <f>SUM(N4:N5)</f>
        <v>83778718</v>
      </c>
      <c r="O6" s="89">
        <f>SUM(O4:O5)</f>
        <v>83252562</v>
      </c>
      <c r="P6" s="90">
        <f>SUM(P4:P5)</f>
        <v>81412717</v>
      </c>
      <c r="Q6" s="91">
        <f>SUM(Q4:Q5)</f>
        <v>81837770</v>
      </c>
    </row>
    <row r="7" spans="1:17" ht="21.75" customHeight="1">
      <c r="A7" s="379" t="s">
        <v>50</v>
      </c>
      <c r="B7" s="381" t="s">
        <v>51</v>
      </c>
      <c r="C7" s="382"/>
      <c r="D7" s="86" t="s">
        <v>52</v>
      </c>
      <c r="E7" s="87">
        <v>460079</v>
      </c>
      <c r="F7" s="88">
        <v>419911</v>
      </c>
      <c r="G7" s="87">
        <v>414874</v>
      </c>
      <c r="H7" s="87">
        <v>408315</v>
      </c>
      <c r="I7" s="87">
        <v>432267</v>
      </c>
      <c r="J7" s="87">
        <v>426677</v>
      </c>
      <c r="K7" s="87">
        <v>410457</v>
      </c>
      <c r="L7" s="87">
        <v>411240</v>
      </c>
      <c r="M7" s="87">
        <v>399528</v>
      </c>
      <c r="N7" s="87">
        <v>416791</v>
      </c>
      <c r="O7" s="87">
        <v>454049</v>
      </c>
      <c r="P7" s="97">
        <v>448514</v>
      </c>
      <c r="Q7" s="98">
        <v>468622</v>
      </c>
    </row>
    <row r="8" spans="1:17" ht="21.75" customHeight="1">
      <c r="A8" s="380"/>
      <c r="B8" s="383"/>
      <c r="C8" s="384"/>
      <c r="D8" s="86" t="s">
        <v>53</v>
      </c>
      <c r="E8" s="87">
        <f aca="true" t="shared" si="1" ref="E8:J8">SUM(E9:E11)</f>
        <v>272242</v>
      </c>
      <c r="F8" s="88">
        <f t="shared" si="1"/>
        <v>244700</v>
      </c>
      <c r="G8" s="87">
        <f t="shared" si="1"/>
        <v>242217</v>
      </c>
      <c r="H8" s="87">
        <f t="shared" si="1"/>
        <v>251340</v>
      </c>
      <c r="I8" s="87">
        <f t="shared" si="1"/>
        <v>250857</v>
      </c>
      <c r="J8" s="87">
        <f t="shared" si="1"/>
        <v>266319</v>
      </c>
      <c r="K8" s="87">
        <f>SUM(K9:K11)</f>
        <v>268589</v>
      </c>
      <c r="L8" s="87">
        <v>274138</v>
      </c>
      <c r="M8" s="87">
        <v>272245</v>
      </c>
      <c r="N8" s="87">
        <v>289398</v>
      </c>
      <c r="O8" s="87">
        <f>SUM(O9:O11)</f>
        <v>302203</v>
      </c>
      <c r="P8" s="97">
        <f>SUM(P9:P11)</f>
        <v>306315</v>
      </c>
      <c r="Q8" s="98">
        <f>SUM(Q9:Q11)</f>
        <v>321617</v>
      </c>
    </row>
    <row r="9" spans="1:17" ht="21.75" customHeight="1">
      <c r="A9" s="380"/>
      <c r="B9" s="383"/>
      <c r="C9" s="384"/>
      <c r="D9" s="99" t="s">
        <v>54</v>
      </c>
      <c r="E9" s="87">
        <v>24822</v>
      </c>
      <c r="F9" s="88">
        <v>27144</v>
      </c>
      <c r="G9" s="87">
        <v>29661</v>
      </c>
      <c r="H9" s="87">
        <v>40835</v>
      </c>
      <c r="I9" s="87">
        <v>31235</v>
      </c>
      <c r="J9" s="87">
        <v>29801</v>
      </c>
      <c r="K9" s="87">
        <v>28498</v>
      </c>
      <c r="L9" s="87">
        <v>31622</v>
      </c>
      <c r="M9" s="87">
        <v>31754</v>
      </c>
      <c r="N9" s="87">
        <v>35284</v>
      </c>
      <c r="O9" s="87">
        <v>39650</v>
      </c>
      <c r="P9" s="97">
        <v>46858</v>
      </c>
      <c r="Q9" s="98">
        <v>50053</v>
      </c>
    </row>
    <row r="10" spans="1:17" ht="21.75" customHeight="1">
      <c r="A10" s="380"/>
      <c r="B10" s="383"/>
      <c r="C10" s="384"/>
      <c r="D10" s="99" t="s">
        <v>55</v>
      </c>
      <c r="E10" s="87">
        <v>1349</v>
      </c>
      <c r="F10" s="88">
        <v>1087</v>
      </c>
      <c r="G10" s="87">
        <v>970</v>
      </c>
      <c r="H10" s="87">
        <v>216</v>
      </c>
      <c r="I10" s="87">
        <v>151</v>
      </c>
      <c r="J10" s="87">
        <v>116</v>
      </c>
      <c r="K10" s="87">
        <v>193</v>
      </c>
      <c r="L10" s="87">
        <v>157</v>
      </c>
      <c r="M10" s="87">
        <v>98</v>
      </c>
      <c r="N10" s="87">
        <v>100</v>
      </c>
      <c r="O10" s="87">
        <v>97</v>
      </c>
      <c r="P10" s="97">
        <v>108</v>
      </c>
      <c r="Q10" s="98">
        <v>256</v>
      </c>
    </row>
    <row r="11" spans="1:17" ht="21.75" customHeight="1">
      <c r="A11" s="380"/>
      <c r="B11" s="383"/>
      <c r="C11" s="384"/>
      <c r="D11" s="99" t="s">
        <v>56</v>
      </c>
      <c r="E11" s="87">
        <v>246071</v>
      </c>
      <c r="F11" s="88">
        <v>216469</v>
      </c>
      <c r="G11" s="87">
        <v>211586</v>
      </c>
      <c r="H11" s="87">
        <v>210289</v>
      </c>
      <c r="I11" s="87">
        <v>219471</v>
      </c>
      <c r="J11" s="87">
        <v>236402</v>
      </c>
      <c r="K11" s="87">
        <v>239898</v>
      </c>
      <c r="L11" s="87">
        <v>242359</v>
      </c>
      <c r="M11" s="87">
        <v>240393</v>
      </c>
      <c r="N11" s="87">
        <v>254014</v>
      </c>
      <c r="O11" s="87">
        <v>262456</v>
      </c>
      <c r="P11" s="97">
        <v>259349</v>
      </c>
      <c r="Q11" s="98">
        <v>271308</v>
      </c>
    </row>
    <row r="12" spans="1:17" ht="21.75" customHeight="1">
      <c r="A12" s="380"/>
      <c r="B12" s="383"/>
      <c r="C12" s="384"/>
      <c r="D12" s="86" t="s">
        <v>57</v>
      </c>
      <c r="E12" s="87">
        <v>165253</v>
      </c>
      <c r="F12" s="87">
        <v>172376</v>
      </c>
      <c r="G12" s="87">
        <v>167618</v>
      </c>
      <c r="H12" s="87">
        <v>163015</v>
      </c>
      <c r="I12" s="87">
        <f>151511+20897</f>
        <v>172408</v>
      </c>
      <c r="J12" s="87">
        <f>148891+18810</f>
        <v>167701</v>
      </c>
      <c r="K12" s="87">
        <f>145993+27301+65</f>
        <v>173359</v>
      </c>
      <c r="L12" s="87">
        <v>185837</v>
      </c>
      <c r="M12" s="87">
        <v>186367</v>
      </c>
      <c r="N12" s="87">
        <v>188281</v>
      </c>
      <c r="O12" s="87">
        <f>164303+26528</f>
        <v>190831</v>
      </c>
      <c r="P12" s="97">
        <f>24081+163375</f>
        <v>187456</v>
      </c>
      <c r="Q12" s="98">
        <f>22495+169224</f>
        <v>191719</v>
      </c>
    </row>
    <row r="13" spans="1:17" ht="21.75" customHeight="1">
      <c r="A13" s="380"/>
      <c r="B13" s="385"/>
      <c r="C13" s="386"/>
      <c r="D13" s="86" t="s">
        <v>58</v>
      </c>
      <c r="E13" s="87">
        <f aca="true" t="shared" si="2" ref="E13:J13">E7+E8+E12</f>
        <v>897574</v>
      </c>
      <c r="F13" s="88">
        <f t="shared" si="2"/>
        <v>836987</v>
      </c>
      <c r="G13" s="87">
        <f t="shared" si="2"/>
        <v>824709</v>
      </c>
      <c r="H13" s="87">
        <f t="shared" si="2"/>
        <v>822670</v>
      </c>
      <c r="I13" s="87">
        <f t="shared" si="2"/>
        <v>855532</v>
      </c>
      <c r="J13" s="89">
        <f t="shared" si="2"/>
        <v>860697</v>
      </c>
      <c r="K13" s="87">
        <f>K7+K8+K12</f>
        <v>852405</v>
      </c>
      <c r="L13" s="89">
        <v>871215</v>
      </c>
      <c r="M13" s="87">
        <v>858140</v>
      </c>
      <c r="N13" s="87">
        <v>894470</v>
      </c>
      <c r="O13" s="87">
        <f>O7+O8+O12</f>
        <v>947083</v>
      </c>
      <c r="P13" s="97">
        <f>P7+P8+P12</f>
        <v>942285</v>
      </c>
      <c r="Q13" s="98">
        <f>Q7+Q8+Q12</f>
        <v>981958</v>
      </c>
    </row>
    <row r="14" spans="1:17" ht="21.75" customHeight="1">
      <c r="A14" s="380"/>
      <c r="B14" s="381" t="s">
        <v>59</v>
      </c>
      <c r="C14" s="382"/>
      <c r="D14" s="81" t="s">
        <v>60</v>
      </c>
      <c r="E14" s="82">
        <v>543</v>
      </c>
      <c r="F14" s="83">
        <v>297</v>
      </c>
      <c r="G14" s="82">
        <v>301</v>
      </c>
      <c r="H14" s="82">
        <v>383</v>
      </c>
      <c r="I14" s="82">
        <v>384</v>
      </c>
      <c r="J14" s="82">
        <v>356</v>
      </c>
      <c r="K14" s="82">
        <v>1381</v>
      </c>
      <c r="L14" s="82">
        <v>373</v>
      </c>
      <c r="M14" s="82">
        <v>360</v>
      </c>
      <c r="N14" s="82">
        <v>491</v>
      </c>
      <c r="O14" s="82">
        <v>1458</v>
      </c>
      <c r="P14" s="84">
        <v>1535</v>
      </c>
      <c r="Q14" s="85">
        <v>2474</v>
      </c>
    </row>
    <row r="15" spans="1:17" ht="21.75" customHeight="1">
      <c r="A15" s="380"/>
      <c r="B15" s="383"/>
      <c r="C15" s="384"/>
      <c r="D15" s="86" t="s">
        <v>61</v>
      </c>
      <c r="E15" s="87">
        <v>21403</v>
      </c>
      <c r="F15" s="88">
        <v>27302</v>
      </c>
      <c r="G15" s="87">
        <v>25741</v>
      </c>
      <c r="H15" s="87">
        <v>33582</v>
      </c>
      <c r="I15" s="87">
        <v>22980</v>
      </c>
      <c r="J15" s="87">
        <v>27640</v>
      </c>
      <c r="K15" s="87">
        <v>26826</v>
      </c>
      <c r="L15" s="87">
        <v>23868</v>
      </c>
      <c r="M15" s="87">
        <v>42213</v>
      </c>
      <c r="N15" s="87">
        <v>49544</v>
      </c>
      <c r="O15" s="100">
        <v>0</v>
      </c>
      <c r="P15" s="101">
        <v>0</v>
      </c>
      <c r="Q15" s="102">
        <v>0</v>
      </c>
    </row>
    <row r="16" spans="1:17" ht="21.75" customHeight="1">
      <c r="A16" s="380"/>
      <c r="B16" s="383"/>
      <c r="C16" s="384"/>
      <c r="D16" s="86" t="s">
        <v>62</v>
      </c>
      <c r="E16" s="87">
        <v>383613</v>
      </c>
      <c r="F16" s="88">
        <v>426088</v>
      </c>
      <c r="G16" s="87">
        <v>362286</v>
      </c>
      <c r="H16" s="87">
        <v>248808</v>
      </c>
      <c r="I16" s="87">
        <v>307091</v>
      </c>
      <c r="J16" s="87">
        <v>266873</v>
      </c>
      <c r="K16" s="87">
        <v>218230</v>
      </c>
      <c r="L16" s="87">
        <v>318814</v>
      </c>
      <c r="M16" s="87">
        <v>238149</v>
      </c>
      <c r="N16" s="87">
        <v>227215</v>
      </c>
      <c r="O16" s="87">
        <v>373674</v>
      </c>
      <c r="P16" s="97">
        <v>295055</v>
      </c>
      <c r="Q16" s="98">
        <v>379200</v>
      </c>
    </row>
    <row r="17" spans="1:17" ht="21.75" customHeight="1">
      <c r="A17" s="380"/>
      <c r="B17" s="385"/>
      <c r="C17" s="386"/>
      <c r="D17" s="94" t="s">
        <v>63</v>
      </c>
      <c r="E17" s="89">
        <f aca="true" t="shared" si="3" ref="E17:J17">SUM(E14:E16)</f>
        <v>405559</v>
      </c>
      <c r="F17" s="95">
        <f t="shared" si="3"/>
        <v>453687</v>
      </c>
      <c r="G17" s="89">
        <f t="shared" si="3"/>
        <v>388328</v>
      </c>
      <c r="H17" s="89">
        <f t="shared" si="3"/>
        <v>282773</v>
      </c>
      <c r="I17" s="89">
        <f t="shared" si="3"/>
        <v>330455</v>
      </c>
      <c r="J17" s="89">
        <f t="shared" si="3"/>
        <v>294869</v>
      </c>
      <c r="K17" s="89">
        <f>SUM(K14:K16)</f>
        <v>246437</v>
      </c>
      <c r="L17" s="89">
        <v>343055</v>
      </c>
      <c r="M17" s="89">
        <v>280722</v>
      </c>
      <c r="N17" s="89">
        <v>277250</v>
      </c>
      <c r="O17" s="89">
        <f>O14+O15+O16</f>
        <v>375132</v>
      </c>
      <c r="P17" s="90">
        <f>P14+P15+P16</f>
        <v>296590</v>
      </c>
      <c r="Q17" s="91">
        <f>Q14+Q15+Q16</f>
        <v>381674</v>
      </c>
    </row>
    <row r="18" spans="1:17" ht="21.75" customHeight="1">
      <c r="A18" s="380"/>
      <c r="B18" s="387" t="s">
        <v>64</v>
      </c>
      <c r="C18" s="388"/>
      <c r="D18" s="86" t="s">
        <v>65</v>
      </c>
      <c r="E18" s="100">
        <v>0</v>
      </c>
      <c r="F18" s="103">
        <v>0</v>
      </c>
      <c r="G18" s="100">
        <v>0</v>
      </c>
      <c r="H18" s="100">
        <v>0</v>
      </c>
      <c r="I18" s="100">
        <v>0</v>
      </c>
      <c r="J18" s="100">
        <v>0</v>
      </c>
      <c r="K18" s="100">
        <v>0</v>
      </c>
      <c r="L18" s="100">
        <v>0</v>
      </c>
      <c r="M18" s="100">
        <v>0</v>
      </c>
      <c r="N18" s="100">
        <v>0</v>
      </c>
      <c r="O18" s="100">
        <v>0</v>
      </c>
      <c r="P18" s="101">
        <v>0</v>
      </c>
      <c r="Q18" s="102">
        <v>0</v>
      </c>
    </row>
    <row r="19" spans="1:17" ht="21.75" customHeight="1">
      <c r="A19" s="380"/>
      <c r="B19" s="389"/>
      <c r="C19" s="390"/>
      <c r="D19" s="86" t="s">
        <v>66</v>
      </c>
      <c r="E19" s="87">
        <v>1060</v>
      </c>
      <c r="F19" s="88">
        <v>955</v>
      </c>
      <c r="G19" s="87">
        <v>720</v>
      </c>
      <c r="H19" s="87">
        <v>830</v>
      </c>
      <c r="I19" s="87">
        <v>864</v>
      </c>
      <c r="J19" s="87">
        <v>881</v>
      </c>
      <c r="K19" s="87">
        <v>692</v>
      </c>
      <c r="L19" s="87">
        <v>790</v>
      </c>
      <c r="M19" s="87">
        <v>446</v>
      </c>
      <c r="N19" s="87">
        <v>470</v>
      </c>
      <c r="O19" s="87">
        <v>358</v>
      </c>
      <c r="P19" s="97">
        <v>129</v>
      </c>
      <c r="Q19" s="98">
        <v>267</v>
      </c>
    </row>
    <row r="20" spans="1:17" ht="21.75" customHeight="1">
      <c r="A20" s="380"/>
      <c r="B20" s="391"/>
      <c r="C20" s="392"/>
      <c r="D20" s="86" t="s">
        <v>67</v>
      </c>
      <c r="E20" s="87">
        <f aca="true" t="shared" si="4" ref="E20:J20">SUM(E18:E19)</f>
        <v>1060</v>
      </c>
      <c r="F20" s="88">
        <f t="shared" si="4"/>
        <v>955</v>
      </c>
      <c r="G20" s="87">
        <f t="shared" si="4"/>
        <v>720</v>
      </c>
      <c r="H20" s="87">
        <f t="shared" si="4"/>
        <v>830</v>
      </c>
      <c r="I20" s="87">
        <f t="shared" si="4"/>
        <v>864</v>
      </c>
      <c r="J20" s="89">
        <f t="shared" si="4"/>
        <v>881</v>
      </c>
      <c r="K20" s="87">
        <f>SUM(K18:K19)</f>
        <v>692</v>
      </c>
      <c r="L20" s="87">
        <v>790</v>
      </c>
      <c r="M20" s="87">
        <v>446</v>
      </c>
      <c r="N20" s="87">
        <v>470</v>
      </c>
      <c r="O20" s="87">
        <f>SUM(O18:O19)</f>
        <v>358</v>
      </c>
      <c r="P20" s="97">
        <f>SUM(P18:P19)</f>
        <v>129</v>
      </c>
      <c r="Q20" s="98">
        <f>SUM(Q18:Q19)</f>
        <v>267</v>
      </c>
    </row>
    <row r="21" spans="1:17" ht="21.75" customHeight="1">
      <c r="A21" s="380"/>
      <c r="B21" s="104"/>
      <c r="C21" s="105" t="s">
        <v>68</v>
      </c>
      <c r="D21" s="105"/>
      <c r="E21" s="96">
        <v>16787</v>
      </c>
      <c r="F21" s="106">
        <v>16941</v>
      </c>
      <c r="G21" s="96">
        <v>17052</v>
      </c>
      <c r="H21" s="96">
        <v>18923</v>
      </c>
      <c r="I21" s="96">
        <v>18188</v>
      </c>
      <c r="J21" s="96">
        <v>18793</v>
      </c>
      <c r="K21" s="96">
        <v>19641</v>
      </c>
      <c r="L21" s="96">
        <v>19833</v>
      </c>
      <c r="M21" s="96">
        <v>19915</v>
      </c>
      <c r="N21" s="96">
        <v>21738</v>
      </c>
      <c r="O21" s="96">
        <v>22996</v>
      </c>
      <c r="P21" s="107">
        <v>24683</v>
      </c>
      <c r="Q21" s="108">
        <v>30046</v>
      </c>
    </row>
    <row r="22" spans="1:17" ht="21.75" customHeight="1">
      <c r="A22" s="380"/>
      <c r="B22" s="109"/>
      <c r="C22" s="72" t="s">
        <v>69</v>
      </c>
      <c r="D22" s="72"/>
      <c r="E22" s="87">
        <f aca="true" t="shared" si="5" ref="E22:J22">E13+E17+E20+E21</f>
        <v>1320980</v>
      </c>
      <c r="F22" s="88">
        <f t="shared" si="5"/>
        <v>1308570</v>
      </c>
      <c r="G22" s="87">
        <f t="shared" si="5"/>
        <v>1230809</v>
      </c>
      <c r="H22" s="87">
        <f t="shared" si="5"/>
        <v>1125196</v>
      </c>
      <c r="I22" s="87">
        <f t="shared" si="5"/>
        <v>1205039</v>
      </c>
      <c r="J22" s="87">
        <f t="shared" si="5"/>
        <v>1175240</v>
      </c>
      <c r="K22" s="87">
        <f>K13+K17+K20+K21</f>
        <v>1119175</v>
      </c>
      <c r="L22" s="87">
        <v>1234893</v>
      </c>
      <c r="M22" s="87">
        <f>M13+M17+M20+M21</f>
        <v>1159223</v>
      </c>
      <c r="N22" s="87">
        <v>1193928</v>
      </c>
      <c r="O22" s="87">
        <f>O13+O17+O20+O21</f>
        <v>1345569</v>
      </c>
      <c r="P22" s="97">
        <f>P13+P17+P20+P21</f>
        <v>1263687</v>
      </c>
      <c r="Q22" s="98">
        <f>Q13+Q17+Q20+Q21</f>
        <v>1393945</v>
      </c>
    </row>
    <row r="23" spans="1:17" ht="21.75" customHeight="1">
      <c r="A23" s="359" t="s">
        <v>70</v>
      </c>
      <c r="B23" s="360"/>
      <c r="C23" s="110" t="s">
        <v>71</v>
      </c>
      <c r="D23" s="111"/>
      <c r="E23" s="112">
        <v>690007</v>
      </c>
      <c r="F23" s="113">
        <v>591742</v>
      </c>
      <c r="G23" s="112">
        <v>575979</v>
      </c>
      <c r="H23" s="112">
        <v>578037</v>
      </c>
      <c r="I23" s="112">
        <v>579287</v>
      </c>
      <c r="J23" s="112">
        <v>582798</v>
      </c>
      <c r="K23" s="112">
        <v>589173</v>
      </c>
      <c r="L23" s="112">
        <v>593265</v>
      </c>
      <c r="M23" s="112">
        <v>600115</v>
      </c>
      <c r="N23" s="112">
        <v>604823</v>
      </c>
      <c r="O23" s="112">
        <v>611841</v>
      </c>
      <c r="P23" s="114">
        <v>614064</v>
      </c>
      <c r="Q23" s="115">
        <v>612277</v>
      </c>
    </row>
    <row r="24" spans="1:17" ht="21.75" customHeight="1">
      <c r="A24" s="361"/>
      <c r="B24" s="362"/>
      <c r="C24" s="109" t="s">
        <v>72</v>
      </c>
      <c r="D24" s="116"/>
      <c r="E24" s="100">
        <v>6592</v>
      </c>
      <c r="F24" s="103">
        <v>5894</v>
      </c>
      <c r="G24" s="100">
        <v>1571</v>
      </c>
      <c r="H24" s="100">
        <v>1088</v>
      </c>
      <c r="I24" s="100">
        <v>949</v>
      </c>
      <c r="J24" s="100">
        <v>851</v>
      </c>
      <c r="K24" s="100">
        <v>681</v>
      </c>
      <c r="L24" s="100">
        <v>466</v>
      </c>
      <c r="M24" s="100">
        <v>531</v>
      </c>
      <c r="N24" s="100">
        <v>0</v>
      </c>
      <c r="O24" s="100">
        <v>0</v>
      </c>
      <c r="P24" s="101">
        <v>0</v>
      </c>
      <c r="Q24" s="102">
        <v>0</v>
      </c>
    </row>
    <row r="25" spans="1:17" ht="21.75" customHeight="1">
      <c r="A25" s="363"/>
      <c r="B25" s="364"/>
      <c r="C25" s="117" t="s">
        <v>73</v>
      </c>
      <c r="D25" s="118"/>
      <c r="E25" s="89">
        <f aca="true" t="shared" si="6" ref="E25:J25">SUM(E23:E24)</f>
        <v>696599</v>
      </c>
      <c r="F25" s="95">
        <f t="shared" si="6"/>
        <v>597636</v>
      </c>
      <c r="G25" s="89">
        <f t="shared" si="6"/>
        <v>577550</v>
      </c>
      <c r="H25" s="89">
        <f t="shared" si="6"/>
        <v>579125</v>
      </c>
      <c r="I25" s="89">
        <f t="shared" si="6"/>
        <v>580236</v>
      </c>
      <c r="J25" s="89">
        <f t="shared" si="6"/>
        <v>583649</v>
      </c>
      <c r="K25" s="89">
        <f>SUM(K23:K24)</f>
        <v>589854</v>
      </c>
      <c r="L25" s="89">
        <v>593731</v>
      </c>
      <c r="M25" s="89">
        <f>SUM(M23:M24)</f>
        <v>600646</v>
      </c>
      <c r="N25" s="89">
        <v>604823</v>
      </c>
      <c r="O25" s="89">
        <f>SUM(O23:O24)</f>
        <v>611841</v>
      </c>
      <c r="P25" s="90">
        <f>SUM(P23:P24)</f>
        <v>614064</v>
      </c>
      <c r="Q25" s="91">
        <f>SUM(Q23:Q24)</f>
        <v>612277</v>
      </c>
    </row>
    <row r="26" spans="1:17" ht="21.75" customHeight="1">
      <c r="A26" s="365" t="s">
        <v>74</v>
      </c>
      <c r="B26" s="366"/>
      <c r="C26" s="366"/>
      <c r="D26" s="366"/>
      <c r="E26" s="87">
        <f aca="true" t="shared" si="7" ref="E26:J26">E22-E25</f>
        <v>624381</v>
      </c>
      <c r="F26" s="88">
        <f t="shared" si="7"/>
        <v>710934</v>
      </c>
      <c r="G26" s="87">
        <f t="shared" si="7"/>
        <v>653259</v>
      </c>
      <c r="H26" s="87">
        <f t="shared" si="7"/>
        <v>546071</v>
      </c>
      <c r="I26" s="87">
        <f t="shared" si="7"/>
        <v>624803</v>
      </c>
      <c r="J26" s="82">
        <f t="shared" si="7"/>
        <v>591591</v>
      </c>
      <c r="K26" s="87">
        <f>K22-K25</f>
        <v>529321</v>
      </c>
      <c r="L26" s="87">
        <v>641162</v>
      </c>
      <c r="M26" s="87">
        <f>M22-M25</f>
        <v>558577</v>
      </c>
      <c r="N26" s="87">
        <v>589105</v>
      </c>
      <c r="O26" s="87">
        <f>O22-O25</f>
        <v>733728</v>
      </c>
      <c r="P26" s="97">
        <f>P22-P25</f>
        <v>649623</v>
      </c>
      <c r="Q26" s="98">
        <f>Q22-Q25</f>
        <v>781668</v>
      </c>
    </row>
    <row r="27" spans="1:17" ht="21.75" customHeight="1">
      <c r="A27" s="367" t="s">
        <v>75</v>
      </c>
      <c r="B27" s="368"/>
      <c r="C27" s="368"/>
      <c r="D27" s="119" t="s">
        <v>76</v>
      </c>
      <c r="E27" s="120">
        <f aca="true" t="shared" si="8" ref="E27:J27">E22/E6*100</f>
        <v>1.6374976930890652</v>
      </c>
      <c r="F27" s="121">
        <f t="shared" si="8"/>
        <v>1.649797668214855</v>
      </c>
      <c r="G27" s="120">
        <f t="shared" si="8"/>
        <v>1.5395150523019772</v>
      </c>
      <c r="H27" s="120">
        <f t="shared" si="8"/>
        <v>1.4024547033066115</v>
      </c>
      <c r="I27" s="120">
        <f t="shared" si="8"/>
        <v>1.4807517109194348</v>
      </c>
      <c r="J27" s="120">
        <f t="shared" si="8"/>
        <v>1.4457625780661538</v>
      </c>
      <c r="K27" s="120">
        <f>K22/K6*100</f>
        <v>1.3628488268303096</v>
      </c>
      <c r="L27" s="120">
        <f>L22/L6*100</f>
        <v>1.504138920714706</v>
      </c>
      <c r="M27" s="120">
        <f>M22/M6*100</f>
        <v>1.4002417712484707</v>
      </c>
      <c r="N27" s="120">
        <v>1.425097003752194</v>
      </c>
      <c r="O27" s="120">
        <f>O22/O6*100</f>
        <v>1.6162493593890839</v>
      </c>
      <c r="P27" s="122">
        <f>P22/P6*100</f>
        <v>1.5521985342904105</v>
      </c>
      <c r="Q27" s="123">
        <f>Q22/Q6*100</f>
        <v>1.7033027659478013</v>
      </c>
    </row>
    <row r="28" spans="1:17" ht="21.75" customHeight="1">
      <c r="A28" s="369" t="s">
        <v>77</v>
      </c>
      <c r="B28" s="370"/>
      <c r="C28" s="370"/>
      <c r="D28" s="124" t="s">
        <v>78</v>
      </c>
      <c r="E28" s="125">
        <f aca="true" t="shared" si="9" ref="E28:J28">E26/E4*100</f>
        <v>0.9625052412194159</v>
      </c>
      <c r="F28" s="126">
        <f t="shared" si="9"/>
        <v>1.0915535986220644</v>
      </c>
      <c r="G28" s="125">
        <f t="shared" si="9"/>
        <v>1.0058949327383917</v>
      </c>
      <c r="H28" s="125">
        <f t="shared" si="9"/>
        <v>0.8404059199176054</v>
      </c>
      <c r="I28" s="125">
        <f t="shared" si="9"/>
        <v>0.9470583293880338</v>
      </c>
      <c r="J28" s="125">
        <f t="shared" si="9"/>
        <v>0.9003500917576627</v>
      </c>
      <c r="K28" s="125">
        <f>K26/K4*100</f>
        <v>0.8013106396872612</v>
      </c>
      <c r="L28" s="125">
        <f>L26/L4*100</f>
        <v>0.971636872204039</v>
      </c>
      <c r="M28" s="125">
        <f>M26/M4*100</f>
        <v>0.8399577591819238</v>
      </c>
      <c r="N28" s="125">
        <v>0.8772691775989199</v>
      </c>
      <c r="O28" s="125">
        <f>O26/O4*100</f>
        <v>1.1031785455131666</v>
      </c>
      <c r="P28" s="127">
        <f>P26/P4*100</f>
        <v>0.9999777106456357</v>
      </c>
      <c r="Q28" s="128">
        <f>Q26/Q4*100</f>
        <v>1.1956979910044097</v>
      </c>
    </row>
    <row r="29" spans="1:17" ht="21.75" customHeight="1">
      <c r="A29" s="129"/>
      <c r="B29" s="130"/>
      <c r="C29" s="130"/>
      <c r="D29" s="130" t="s">
        <v>79</v>
      </c>
      <c r="E29" s="87">
        <v>143</v>
      </c>
      <c r="F29" s="88">
        <v>140</v>
      </c>
      <c r="G29" s="87">
        <v>139</v>
      </c>
      <c r="H29" s="87">
        <v>139</v>
      </c>
      <c r="I29" s="87">
        <v>138</v>
      </c>
      <c r="J29" s="87">
        <v>137</v>
      </c>
      <c r="K29" s="87">
        <v>135</v>
      </c>
      <c r="L29" s="87">
        <v>134</v>
      </c>
      <c r="M29" s="96">
        <v>134</v>
      </c>
      <c r="N29" s="96">
        <v>137</v>
      </c>
      <c r="O29" s="87">
        <v>137</v>
      </c>
      <c r="P29" s="97">
        <v>136</v>
      </c>
      <c r="Q29" s="98">
        <v>136</v>
      </c>
    </row>
    <row r="30" spans="1:17" ht="21.75" customHeight="1">
      <c r="A30" s="371" t="s">
        <v>80</v>
      </c>
      <c r="B30" s="372"/>
      <c r="C30" s="372"/>
      <c r="D30" s="119" t="s">
        <v>81</v>
      </c>
      <c r="E30" s="131">
        <v>92.8</v>
      </c>
      <c r="F30" s="132">
        <f aca="true" t="shared" si="10" ref="F30:L30">F22/E22*100</f>
        <v>99.06054595830368</v>
      </c>
      <c r="G30" s="131">
        <f t="shared" si="10"/>
        <v>94.05755901480242</v>
      </c>
      <c r="H30" s="131">
        <f t="shared" si="10"/>
        <v>91.4192210164209</v>
      </c>
      <c r="I30" s="131">
        <f t="shared" si="10"/>
        <v>107.09591928872837</v>
      </c>
      <c r="J30" s="131">
        <f t="shared" si="10"/>
        <v>97.52713397657669</v>
      </c>
      <c r="K30" s="131">
        <f t="shared" si="10"/>
        <v>95.22948504135326</v>
      </c>
      <c r="L30" s="131">
        <f t="shared" si="10"/>
        <v>110.33958049456072</v>
      </c>
      <c r="M30" s="131">
        <f>M22/L22*100</f>
        <v>93.87234359576094</v>
      </c>
      <c r="N30" s="131">
        <v>102.99381568516152</v>
      </c>
      <c r="O30" s="131">
        <f>O22/N22*100</f>
        <v>112.70101714676261</v>
      </c>
      <c r="P30" s="133">
        <f>P22/O22*100</f>
        <v>93.91469333791133</v>
      </c>
      <c r="Q30" s="134">
        <f>Q22/P22*100</f>
        <v>110.30777399783331</v>
      </c>
    </row>
    <row r="31" spans="1:17" ht="21.75" customHeight="1" thickBot="1">
      <c r="A31" s="373"/>
      <c r="B31" s="374"/>
      <c r="C31" s="374"/>
      <c r="D31" s="135" t="s">
        <v>79</v>
      </c>
      <c r="E31" s="136">
        <v>99.3</v>
      </c>
      <c r="F31" s="137">
        <f aca="true" t="shared" si="11" ref="F31:L31">F29/E29*100</f>
        <v>97.9020979020979</v>
      </c>
      <c r="G31" s="136">
        <f t="shared" si="11"/>
        <v>99.28571428571429</v>
      </c>
      <c r="H31" s="136">
        <f t="shared" si="11"/>
        <v>100</v>
      </c>
      <c r="I31" s="136">
        <f t="shared" si="11"/>
        <v>99.28057553956835</v>
      </c>
      <c r="J31" s="136">
        <f t="shared" si="11"/>
        <v>99.27536231884058</v>
      </c>
      <c r="K31" s="136">
        <f t="shared" si="11"/>
        <v>98.54014598540147</v>
      </c>
      <c r="L31" s="136">
        <f t="shared" si="11"/>
        <v>99.25925925925925</v>
      </c>
      <c r="M31" s="136">
        <f>M29/L29*100</f>
        <v>100</v>
      </c>
      <c r="N31" s="136">
        <v>102.23880597014924</v>
      </c>
      <c r="O31" s="136">
        <f>O29/N29*100</f>
        <v>100</v>
      </c>
      <c r="P31" s="138">
        <f>P29/O29*100</f>
        <v>99.27007299270073</v>
      </c>
      <c r="Q31" s="139">
        <f>Q29/P29*100</f>
        <v>100</v>
      </c>
    </row>
    <row r="32" spans="1:17" ht="21.75" customHeight="1">
      <c r="A32" s="72" t="s">
        <v>82</v>
      </c>
      <c r="B32" s="72"/>
      <c r="C32" s="72"/>
      <c r="D32" s="72"/>
      <c r="E32" s="72"/>
      <c r="F32" s="72"/>
      <c r="G32" s="72"/>
      <c r="H32" s="72"/>
      <c r="I32" s="72"/>
      <c r="J32" s="72"/>
      <c r="K32" s="72"/>
      <c r="L32" s="72"/>
      <c r="M32" s="72"/>
      <c r="N32" s="72"/>
      <c r="O32" s="72"/>
      <c r="P32" s="72"/>
      <c r="Q32" s="72"/>
    </row>
  </sheetData>
  <sheetProtection/>
  <mergeCells count="11">
    <mergeCell ref="B18:C20"/>
    <mergeCell ref="A23:B25"/>
    <mergeCell ref="A26:D26"/>
    <mergeCell ref="A27:C27"/>
    <mergeCell ref="A28:C28"/>
    <mergeCell ref="A30:C31"/>
    <mergeCell ref="A3:D3"/>
    <mergeCell ref="A5:C5"/>
    <mergeCell ref="A7:A22"/>
    <mergeCell ref="B7:C13"/>
    <mergeCell ref="B14:C17"/>
  </mergeCells>
  <printOptions/>
  <pageMargins left="0.5905511811023623" right="0.5905511811023623" top="0.3937007874015748" bottom="0.1968503937007874" header="0.5905511811023623" footer="0.1968503937007874"/>
  <pageSetup horizontalDpi="300" verticalDpi="300" orientation="portrait" paperSize="9" scale="95"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dimension ref="A1:R54"/>
  <sheetViews>
    <sheetView showGridLines="0" view="pageBreakPreview" zoomScale="70" zoomScaleNormal="70" zoomScaleSheetLayoutView="70" zoomScalePageLayoutView="0" workbookViewId="0" topLeftCell="C1">
      <selection activeCell="A1" sqref="A1"/>
    </sheetView>
  </sheetViews>
  <sheetFormatPr defaultColWidth="9.00390625" defaultRowHeight="18" customHeight="1"/>
  <cols>
    <col min="1" max="1" width="4.25390625" style="141" customWidth="1"/>
    <col min="2" max="2" width="5.25390625" style="141" customWidth="1"/>
    <col min="3" max="3" width="8.125" style="141" customWidth="1"/>
    <col min="4" max="4" width="13.125" style="141" customWidth="1"/>
    <col min="5" max="5" width="4.50390625" style="141" customWidth="1"/>
    <col min="6" max="6" width="26.625" style="141" customWidth="1"/>
    <col min="7" max="7" width="18.00390625" style="141" customWidth="1"/>
    <col min="8" max="8" width="10.875" style="141" customWidth="1"/>
    <col min="9" max="9" width="8.125" style="141" customWidth="1"/>
    <col min="10" max="10" width="24.875" style="141" customWidth="1"/>
    <col min="11" max="11" width="10.875" style="141" customWidth="1"/>
    <col min="12" max="12" width="21.75390625" style="141" customWidth="1"/>
    <col min="13" max="14" width="9.00390625" style="141" customWidth="1"/>
    <col min="15" max="15" width="16.50390625" style="141" customWidth="1"/>
    <col min="16" max="16" width="12.375" style="141" customWidth="1"/>
    <col min="17" max="17" width="33.625" style="141" customWidth="1"/>
    <col min="18" max="16384" width="9.00390625" style="141" customWidth="1"/>
  </cols>
  <sheetData>
    <row r="1" spans="1:2" ht="20.25" customHeight="1">
      <c r="A1" s="140" t="s">
        <v>83</v>
      </c>
      <c r="B1" s="140"/>
    </row>
    <row r="2" spans="1:2" ht="15" customHeight="1" thickBot="1">
      <c r="A2" s="142" t="s">
        <v>84</v>
      </c>
      <c r="B2" s="143"/>
    </row>
    <row r="3" spans="1:17" ht="18" customHeight="1">
      <c r="A3" s="428" t="s">
        <v>85</v>
      </c>
      <c r="B3" s="429"/>
      <c r="C3" s="144" t="s">
        <v>86</v>
      </c>
      <c r="D3" s="145" t="s">
        <v>87</v>
      </c>
      <c r="E3" s="430" t="s">
        <v>88</v>
      </c>
      <c r="F3" s="431"/>
      <c r="G3" s="431"/>
      <c r="H3" s="431"/>
      <c r="I3" s="431"/>
      <c r="J3" s="429"/>
      <c r="K3" s="432" t="s">
        <v>89</v>
      </c>
      <c r="L3" s="433"/>
      <c r="M3" s="433"/>
      <c r="N3" s="433"/>
      <c r="O3" s="434"/>
      <c r="P3" s="432" t="s">
        <v>90</v>
      </c>
      <c r="Q3" s="435"/>
    </row>
    <row r="4" spans="1:18" s="152" customFormat="1" ht="18" customHeight="1">
      <c r="A4" s="396" t="s">
        <v>91</v>
      </c>
      <c r="B4" s="397"/>
      <c r="C4" s="146">
        <v>37622</v>
      </c>
      <c r="D4" s="407" t="s">
        <v>92</v>
      </c>
      <c r="E4" s="147" t="s">
        <v>93</v>
      </c>
      <c r="F4" s="147"/>
      <c r="G4" s="148"/>
      <c r="H4" s="148"/>
      <c r="I4" s="148"/>
      <c r="J4" s="149"/>
      <c r="K4" s="150" t="s">
        <v>94</v>
      </c>
      <c r="L4" s="147"/>
      <c r="M4" s="147"/>
      <c r="N4" s="147"/>
      <c r="O4" s="149"/>
      <c r="P4" s="150" t="s">
        <v>95</v>
      </c>
      <c r="Q4" s="151"/>
      <c r="R4" s="141"/>
    </row>
    <row r="5" spans="1:18" s="152" customFormat="1" ht="18" customHeight="1">
      <c r="A5" s="410" t="s">
        <v>96</v>
      </c>
      <c r="B5" s="411"/>
      <c r="C5" s="154"/>
      <c r="D5" s="409"/>
      <c r="E5" s="141" t="s">
        <v>97</v>
      </c>
      <c r="F5" s="141"/>
      <c r="G5" s="156"/>
      <c r="H5" s="156"/>
      <c r="I5" s="156"/>
      <c r="J5" s="157"/>
      <c r="K5" s="158" t="s">
        <v>98</v>
      </c>
      <c r="L5" s="159" t="s">
        <v>99</v>
      </c>
      <c r="M5" s="141"/>
      <c r="N5" s="141"/>
      <c r="O5" s="157"/>
      <c r="P5" s="436" t="s">
        <v>100</v>
      </c>
      <c r="Q5" s="437"/>
      <c r="R5" s="141"/>
    </row>
    <row r="6" spans="1:18" s="152" customFormat="1" ht="18" customHeight="1">
      <c r="A6" s="153"/>
      <c r="B6" s="160"/>
      <c r="C6" s="154"/>
      <c r="D6" s="409" t="s">
        <v>101</v>
      </c>
      <c r="E6" s="141"/>
      <c r="F6" s="141"/>
      <c r="G6" s="156"/>
      <c r="H6" s="156"/>
      <c r="I6" s="156"/>
      <c r="J6" s="157"/>
      <c r="K6" s="158" t="s">
        <v>102</v>
      </c>
      <c r="L6" s="159" t="s">
        <v>103</v>
      </c>
      <c r="M6" s="141"/>
      <c r="N6" s="141"/>
      <c r="O6" s="157"/>
      <c r="P6" s="436"/>
      <c r="Q6" s="437"/>
      <c r="R6" s="141"/>
    </row>
    <row r="7" spans="1:18" s="152" customFormat="1" ht="18" customHeight="1">
      <c r="A7" s="153"/>
      <c r="B7" s="160"/>
      <c r="C7" s="154"/>
      <c r="D7" s="409"/>
      <c r="E7" s="141"/>
      <c r="F7" s="141"/>
      <c r="G7" s="141"/>
      <c r="H7" s="141"/>
      <c r="I7" s="141"/>
      <c r="J7" s="157"/>
      <c r="K7" s="158" t="s">
        <v>104</v>
      </c>
      <c r="L7" s="159" t="s">
        <v>105</v>
      </c>
      <c r="M7" s="141"/>
      <c r="N7" s="141"/>
      <c r="O7" s="157"/>
      <c r="P7" s="161"/>
      <c r="Q7" s="162"/>
      <c r="R7" s="141"/>
    </row>
    <row r="8" spans="1:18" s="152" customFormat="1" ht="18" customHeight="1">
      <c r="A8" s="153"/>
      <c r="B8" s="160"/>
      <c r="C8" s="154"/>
      <c r="D8" s="409"/>
      <c r="E8" s="141"/>
      <c r="F8" s="141"/>
      <c r="G8" s="141"/>
      <c r="H8" s="141"/>
      <c r="I8" s="141"/>
      <c r="J8" s="157"/>
      <c r="K8" s="158" t="s">
        <v>106</v>
      </c>
      <c r="L8" s="159" t="s">
        <v>107</v>
      </c>
      <c r="M8" s="141"/>
      <c r="N8" s="141"/>
      <c r="O8" s="157"/>
      <c r="P8" s="161" t="s">
        <v>108</v>
      </c>
      <c r="Q8" s="162"/>
      <c r="R8" s="141"/>
    </row>
    <row r="9" spans="1:18" s="152" customFormat="1" ht="18" customHeight="1">
      <c r="A9" s="153"/>
      <c r="B9" s="160"/>
      <c r="C9" s="154"/>
      <c r="D9" s="409"/>
      <c r="E9" s="141"/>
      <c r="F9" s="141"/>
      <c r="G9" s="141"/>
      <c r="H9" s="141"/>
      <c r="I9" s="141"/>
      <c r="J9" s="157"/>
      <c r="K9" s="161"/>
      <c r="L9" s="163" t="s">
        <v>109</v>
      </c>
      <c r="M9" s="141"/>
      <c r="N9" s="141"/>
      <c r="O9" s="157"/>
      <c r="P9" s="424" t="s">
        <v>110</v>
      </c>
      <c r="Q9" s="425"/>
      <c r="R9" s="141"/>
    </row>
    <row r="10" spans="1:18" s="152" customFormat="1" ht="18" customHeight="1">
      <c r="A10" s="153"/>
      <c r="B10" s="160"/>
      <c r="C10" s="154"/>
      <c r="D10" s="409"/>
      <c r="E10" s="141"/>
      <c r="F10" s="141"/>
      <c r="G10" s="141"/>
      <c r="H10" s="141"/>
      <c r="I10" s="141"/>
      <c r="J10" s="157"/>
      <c r="K10" s="164" t="s">
        <v>111</v>
      </c>
      <c r="L10" s="141"/>
      <c r="M10" s="141"/>
      <c r="N10" s="141"/>
      <c r="O10" s="157"/>
      <c r="P10" s="424"/>
      <c r="Q10" s="425"/>
      <c r="R10" s="141"/>
    </row>
    <row r="11" spans="1:18" s="152" customFormat="1" ht="18" customHeight="1">
      <c r="A11" s="153"/>
      <c r="B11" s="160"/>
      <c r="C11" s="154"/>
      <c r="D11" s="409"/>
      <c r="E11" s="141"/>
      <c r="F11" s="141"/>
      <c r="G11" s="141"/>
      <c r="H11" s="141"/>
      <c r="I11" s="141"/>
      <c r="J11" s="157"/>
      <c r="K11" s="164" t="s">
        <v>112</v>
      </c>
      <c r="L11" s="141"/>
      <c r="M11" s="141"/>
      <c r="N11" s="141"/>
      <c r="O11" s="157"/>
      <c r="P11" s="161"/>
      <c r="Q11" s="162"/>
      <c r="R11" s="141"/>
    </row>
    <row r="12" spans="1:18" s="152" customFormat="1" ht="87.75" customHeight="1">
      <c r="A12" s="165"/>
      <c r="B12" s="166"/>
      <c r="C12" s="167"/>
      <c r="D12" s="408"/>
      <c r="E12" s="168"/>
      <c r="F12" s="168"/>
      <c r="G12" s="168"/>
      <c r="H12" s="168"/>
      <c r="I12" s="168"/>
      <c r="J12" s="169"/>
      <c r="K12" s="170" t="s">
        <v>113</v>
      </c>
      <c r="L12" s="168"/>
      <c r="M12" s="168"/>
      <c r="N12" s="168"/>
      <c r="O12" s="169"/>
      <c r="P12" s="171"/>
      <c r="Q12" s="172"/>
      <c r="R12" s="141"/>
    </row>
    <row r="13" spans="1:18" s="152" customFormat="1" ht="18" customHeight="1">
      <c r="A13" s="396" t="s">
        <v>91</v>
      </c>
      <c r="B13" s="397"/>
      <c r="C13" s="154"/>
      <c r="D13" s="409" t="s">
        <v>114</v>
      </c>
      <c r="E13" s="141" t="s">
        <v>115</v>
      </c>
      <c r="F13" s="141"/>
      <c r="G13" s="141"/>
      <c r="H13" s="141"/>
      <c r="I13" s="141"/>
      <c r="J13" s="157"/>
      <c r="K13" s="161"/>
      <c r="L13" s="141"/>
      <c r="M13" s="141"/>
      <c r="N13" s="141"/>
      <c r="O13" s="157"/>
      <c r="P13" s="161" t="s">
        <v>116</v>
      </c>
      <c r="Q13" s="162"/>
      <c r="R13" s="141"/>
    </row>
    <row r="14" spans="1:18" s="152" customFormat="1" ht="18" customHeight="1">
      <c r="A14" s="410" t="s">
        <v>117</v>
      </c>
      <c r="B14" s="411"/>
      <c r="C14" s="154"/>
      <c r="D14" s="409"/>
      <c r="E14" s="141"/>
      <c r="F14" s="173" t="s">
        <v>118</v>
      </c>
      <c r="G14" s="173" t="s">
        <v>119</v>
      </c>
      <c r="H14" s="173" t="s">
        <v>120</v>
      </c>
      <c r="I14" s="141"/>
      <c r="J14" s="157"/>
      <c r="K14" s="161"/>
      <c r="L14" s="141"/>
      <c r="M14" s="141"/>
      <c r="N14" s="141"/>
      <c r="O14" s="157"/>
      <c r="P14" s="174"/>
      <c r="Q14" s="175"/>
      <c r="R14" s="141"/>
    </row>
    <row r="15" spans="1:18" s="152" customFormat="1" ht="18" customHeight="1">
      <c r="A15" s="153"/>
      <c r="B15" s="160"/>
      <c r="C15" s="154"/>
      <c r="D15" s="409"/>
      <c r="E15" s="141"/>
      <c r="F15" s="398" t="s">
        <v>121</v>
      </c>
      <c r="G15" s="176" t="s">
        <v>122</v>
      </c>
      <c r="H15" s="177" t="s">
        <v>123</v>
      </c>
      <c r="I15" s="141"/>
      <c r="J15" s="157"/>
      <c r="K15" s="161"/>
      <c r="L15" s="141"/>
      <c r="M15" s="141"/>
      <c r="N15" s="141"/>
      <c r="O15" s="157"/>
      <c r="P15" s="426" t="s">
        <v>124</v>
      </c>
      <c r="Q15" s="427"/>
      <c r="R15" s="141"/>
    </row>
    <row r="16" spans="1:18" s="152" customFormat="1" ht="18" customHeight="1">
      <c r="A16" s="153"/>
      <c r="B16" s="160"/>
      <c r="C16" s="154"/>
      <c r="D16" s="409"/>
      <c r="E16" s="141"/>
      <c r="F16" s="399"/>
      <c r="G16" s="178" t="s">
        <v>125</v>
      </c>
      <c r="H16" s="179" t="s">
        <v>126</v>
      </c>
      <c r="I16" s="141"/>
      <c r="J16" s="157"/>
      <c r="K16" s="161"/>
      <c r="L16" s="141" t="s">
        <v>127</v>
      </c>
      <c r="M16" s="141"/>
      <c r="N16" s="141"/>
      <c r="O16" s="157"/>
      <c r="P16" s="426"/>
      <c r="Q16" s="427"/>
      <c r="R16" s="141"/>
    </row>
    <row r="17" spans="1:18" s="152" customFormat="1" ht="18" customHeight="1">
      <c r="A17" s="153"/>
      <c r="B17" s="160"/>
      <c r="C17" s="154"/>
      <c r="D17" s="409"/>
      <c r="E17" s="141"/>
      <c r="F17" s="398" t="s">
        <v>128</v>
      </c>
      <c r="G17" s="176" t="s">
        <v>122</v>
      </c>
      <c r="H17" s="177" t="s">
        <v>129</v>
      </c>
      <c r="I17" s="141"/>
      <c r="J17" s="157"/>
      <c r="K17" s="161"/>
      <c r="L17" s="141" t="s">
        <v>130</v>
      </c>
      <c r="M17" s="141"/>
      <c r="N17" s="141"/>
      <c r="O17" s="157"/>
      <c r="P17" s="161"/>
      <c r="Q17" s="162"/>
      <c r="R17" s="141"/>
    </row>
    <row r="18" spans="1:18" s="152" customFormat="1" ht="18" customHeight="1">
      <c r="A18" s="153"/>
      <c r="B18" s="160"/>
      <c r="C18" s="154"/>
      <c r="D18" s="409"/>
      <c r="E18" s="141"/>
      <c r="F18" s="399"/>
      <c r="G18" s="178" t="s">
        <v>125</v>
      </c>
      <c r="H18" s="179" t="s">
        <v>126</v>
      </c>
      <c r="I18" s="141"/>
      <c r="J18" s="157"/>
      <c r="K18" s="161" t="s">
        <v>131</v>
      </c>
      <c r="L18" s="141" t="s">
        <v>132</v>
      </c>
      <c r="M18" s="141"/>
      <c r="N18" s="141"/>
      <c r="O18" s="157"/>
      <c r="P18" s="412" t="s">
        <v>133</v>
      </c>
      <c r="Q18" s="413"/>
      <c r="R18" s="141"/>
    </row>
    <row r="19" spans="1:18" s="152" customFormat="1" ht="18" customHeight="1">
      <c r="A19" s="153"/>
      <c r="B19" s="160"/>
      <c r="C19" s="154"/>
      <c r="D19" s="409"/>
      <c r="E19" s="141"/>
      <c r="F19" s="398" t="s">
        <v>134</v>
      </c>
      <c r="G19" s="176" t="s">
        <v>122</v>
      </c>
      <c r="H19" s="177" t="s">
        <v>135</v>
      </c>
      <c r="I19" s="141"/>
      <c r="J19" s="157"/>
      <c r="K19" s="161"/>
      <c r="L19" s="141"/>
      <c r="M19" s="141"/>
      <c r="N19" s="141"/>
      <c r="O19" s="157"/>
      <c r="P19" s="412"/>
      <c r="Q19" s="413"/>
      <c r="R19" s="141"/>
    </row>
    <row r="20" spans="1:18" s="152" customFormat="1" ht="18" customHeight="1">
      <c r="A20" s="153"/>
      <c r="B20" s="160"/>
      <c r="C20" s="154"/>
      <c r="D20" s="409"/>
      <c r="E20" s="141"/>
      <c r="F20" s="399"/>
      <c r="G20" s="178" t="s">
        <v>125</v>
      </c>
      <c r="H20" s="179" t="s">
        <v>136</v>
      </c>
      <c r="I20" s="141"/>
      <c r="J20" s="157"/>
      <c r="K20" s="161"/>
      <c r="L20" s="141" t="s">
        <v>137</v>
      </c>
      <c r="M20" s="141"/>
      <c r="N20" s="141"/>
      <c r="O20" s="157"/>
      <c r="P20" s="412"/>
      <c r="Q20" s="413"/>
      <c r="R20" s="141"/>
    </row>
    <row r="21" spans="1:18" s="152" customFormat="1" ht="18" customHeight="1">
      <c r="A21" s="153"/>
      <c r="B21" s="160"/>
      <c r="C21" s="154"/>
      <c r="D21" s="409"/>
      <c r="E21" s="141"/>
      <c r="F21" s="398" t="s">
        <v>138</v>
      </c>
      <c r="G21" s="176" t="s">
        <v>122</v>
      </c>
      <c r="H21" s="177" t="s">
        <v>139</v>
      </c>
      <c r="I21" s="141"/>
      <c r="J21" s="157"/>
      <c r="K21" s="161"/>
      <c r="L21" s="141" t="s">
        <v>140</v>
      </c>
      <c r="M21" s="141"/>
      <c r="N21" s="141"/>
      <c r="O21" s="157"/>
      <c r="P21" s="412" t="s">
        <v>141</v>
      </c>
      <c r="Q21" s="413"/>
      <c r="R21" s="141"/>
    </row>
    <row r="22" spans="1:18" s="152" customFormat="1" ht="18" customHeight="1">
      <c r="A22" s="153"/>
      <c r="B22" s="160"/>
      <c r="C22" s="154"/>
      <c r="D22" s="409"/>
      <c r="E22" s="141"/>
      <c r="F22" s="399"/>
      <c r="G22" s="180" t="s">
        <v>125</v>
      </c>
      <c r="H22" s="181" t="s">
        <v>142</v>
      </c>
      <c r="I22" s="141"/>
      <c r="J22" s="157"/>
      <c r="K22" s="161"/>
      <c r="L22" s="141"/>
      <c r="M22" s="141"/>
      <c r="N22" s="141"/>
      <c r="O22" s="157"/>
      <c r="P22" s="412"/>
      <c r="Q22" s="413"/>
      <c r="R22" s="141"/>
    </row>
    <row r="23" spans="1:18" s="152" customFormat="1" ht="18" customHeight="1">
      <c r="A23" s="153"/>
      <c r="B23" s="160"/>
      <c r="C23" s="154"/>
      <c r="D23" s="409"/>
      <c r="E23" s="141"/>
      <c r="F23" s="414" t="s">
        <v>143</v>
      </c>
      <c r="G23" s="416" t="s">
        <v>122</v>
      </c>
      <c r="H23" s="418" t="s">
        <v>144</v>
      </c>
      <c r="I23" s="141"/>
      <c r="J23" s="157"/>
      <c r="K23" s="161"/>
      <c r="L23" s="141"/>
      <c r="M23" s="141"/>
      <c r="N23" s="141"/>
      <c r="O23" s="157"/>
      <c r="P23" s="412"/>
      <c r="Q23" s="413"/>
      <c r="R23" s="141"/>
    </row>
    <row r="24" spans="1:18" s="152" customFormat="1" ht="18" customHeight="1">
      <c r="A24" s="153"/>
      <c r="B24" s="160"/>
      <c r="C24" s="154"/>
      <c r="D24" s="409"/>
      <c r="E24" s="141"/>
      <c r="F24" s="415"/>
      <c r="G24" s="417"/>
      <c r="H24" s="419"/>
      <c r="I24" s="141"/>
      <c r="J24" s="157"/>
      <c r="K24" s="161"/>
      <c r="L24" s="141"/>
      <c r="M24" s="141"/>
      <c r="N24" s="141"/>
      <c r="O24" s="157"/>
      <c r="P24" s="161"/>
      <c r="Q24" s="162"/>
      <c r="R24" s="141"/>
    </row>
    <row r="25" spans="1:18" s="152" customFormat="1" ht="18" customHeight="1">
      <c r="A25" s="153"/>
      <c r="B25" s="160"/>
      <c r="C25" s="154"/>
      <c r="D25" s="409"/>
      <c r="E25" s="141"/>
      <c r="F25" s="171" t="s">
        <v>145</v>
      </c>
      <c r="G25" s="180"/>
      <c r="H25" s="181" t="s">
        <v>146</v>
      </c>
      <c r="I25" s="141"/>
      <c r="J25" s="157"/>
      <c r="K25" s="161"/>
      <c r="L25" s="141"/>
      <c r="M25" s="141"/>
      <c r="N25" s="141"/>
      <c r="O25" s="157"/>
      <c r="P25" s="161"/>
      <c r="Q25" s="162"/>
      <c r="R25" s="141"/>
    </row>
    <row r="26" spans="1:18" s="152" customFormat="1" ht="18" customHeight="1">
      <c r="A26" s="153"/>
      <c r="B26" s="160"/>
      <c r="C26" s="154"/>
      <c r="D26" s="409"/>
      <c r="E26" s="141" t="s">
        <v>147</v>
      </c>
      <c r="F26" s="141"/>
      <c r="G26" s="141"/>
      <c r="H26" s="141"/>
      <c r="I26" s="141"/>
      <c r="J26" s="157"/>
      <c r="K26" s="161"/>
      <c r="L26" s="141"/>
      <c r="M26" s="141"/>
      <c r="N26" s="141"/>
      <c r="O26" s="157"/>
      <c r="P26" s="161"/>
      <c r="Q26" s="162"/>
      <c r="R26" s="141"/>
    </row>
    <row r="27" spans="1:18" s="152" customFormat="1" ht="18" customHeight="1">
      <c r="A27" s="420" t="s">
        <v>148</v>
      </c>
      <c r="B27" s="421"/>
      <c r="C27" s="146">
        <v>37622</v>
      </c>
      <c r="D27" s="407" t="s">
        <v>149</v>
      </c>
      <c r="E27" s="147" t="s">
        <v>150</v>
      </c>
      <c r="F27" s="147"/>
      <c r="G27" s="147"/>
      <c r="H27" s="147"/>
      <c r="I27" s="147"/>
      <c r="J27" s="149"/>
      <c r="K27" s="150" t="s">
        <v>94</v>
      </c>
      <c r="L27" s="147"/>
      <c r="M27" s="147"/>
      <c r="N27" s="147"/>
      <c r="O27" s="149"/>
      <c r="P27" s="150" t="s">
        <v>151</v>
      </c>
      <c r="Q27" s="151"/>
      <c r="R27" s="141"/>
    </row>
    <row r="28" spans="1:18" s="152" customFormat="1" ht="18" customHeight="1">
      <c r="A28" s="422" t="s">
        <v>152</v>
      </c>
      <c r="B28" s="423"/>
      <c r="C28" s="178"/>
      <c r="D28" s="409"/>
      <c r="E28" s="141" t="s">
        <v>153</v>
      </c>
      <c r="F28" s="141"/>
      <c r="G28" s="141"/>
      <c r="H28" s="141"/>
      <c r="I28" s="141"/>
      <c r="J28" s="157"/>
      <c r="K28" s="158" t="s">
        <v>98</v>
      </c>
      <c r="L28" s="159" t="s">
        <v>154</v>
      </c>
      <c r="M28" s="141"/>
      <c r="N28" s="141"/>
      <c r="O28" s="157"/>
      <c r="P28" s="161" t="s">
        <v>155</v>
      </c>
      <c r="Q28" s="162" t="s">
        <v>156</v>
      </c>
      <c r="R28" s="141"/>
    </row>
    <row r="29" spans="1:18" s="152" customFormat="1" ht="18" customHeight="1">
      <c r="A29" s="153"/>
      <c r="B29" s="160"/>
      <c r="C29" s="178"/>
      <c r="D29" s="409"/>
      <c r="E29" s="141" t="s">
        <v>157</v>
      </c>
      <c r="F29" s="141"/>
      <c r="G29" s="141"/>
      <c r="H29" s="141"/>
      <c r="I29" s="141"/>
      <c r="J29" s="157"/>
      <c r="K29" s="158" t="s">
        <v>102</v>
      </c>
      <c r="L29" s="159" t="s">
        <v>158</v>
      </c>
      <c r="M29" s="141"/>
      <c r="N29" s="141"/>
      <c r="O29" s="157"/>
      <c r="P29" s="161" t="s">
        <v>159</v>
      </c>
      <c r="Q29" s="162" t="s">
        <v>160</v>
      </c>
      <c r="R29" s="141"/>
    </row>
    <row r="30" spans="1:18" s="152" customFormat="1" ht="18" customHeight="1">
      <c r="A30" s="153"/>
      <c r="B30" s="160"/>
      <c r="C30" s="178"/>
      <c r="D30" s="155"/>
      <c r="E30" s="141" t="s">
        <v>161</v>
      </c>
      <c r="F30" s="141"/>
      <c r="G30" s="141"/>
      <c r="H30" s="141"/>
      <c r="I30" s="141"/>
      <c r="J30" s="157"/>
      <c r="K30" s="158" t="s">
        <v>104</v>
      </c>
      <c r="L30" s="159" t="s">
        <v>162</v>
      </c>
      <c r="M30" s="141"/>
      <c r="N30" s="141"/>
      <c r="O30" s="157"/>
      <c r="P30" s="161" t="s">
        <v>163</v>
      </c>
      <c r="Q30" s="162" t="s">
        <v>164</v>
      </c>
      <c r="R30" s="141"/>
    </row>
    <row r="31" spans="1:18" s="152" customFormat="1" ht="18" customHeight="1">
      <c r="A31" s="165"/>
      <c r="B31" s="166"/>
      <c r="C31" s="180"/>
      <c r="D31" s="180"/>
      <c r="E31" s="168"/>
      <c r="F31" s="168"/>
      <c r="G31" s="168"/>
      <c r="H31" s="168"/>
      <c r="I31" s="168"/>
      <c r="J31" s="169"/>
      <c r="K31" s="182" t="s">
        <v>106</v>
      </c>
      <c r="L31" s="183" t="s">
        <v>165</v>
      </c>
      <c r="M31" s="168"/>
      <c r="N31" s="168"/>
      <c r="O31" s="169"/>
      <c r="P31" s="171"/>
      <c r="Q31" s="172" t="s">
        <v>166</v>
      </c>
      <c r="R31" s="141"/>
    </row>
    <row r="32" spans="1:17" ht="18" customHeight="1">
      <c r="A32" s="400" t="s">
        <v>167</v>
      </c>
      <c r="B32" s="184"/>
      <c r="C32" s="185">
        <v>37712</v>
      </c>
      <c r="D32" s="403" t="s">
        <v>168</v>
      </c>
      <c r="E32" s="142" t="s">
        <v>169</v>
      </c>
      <c r="G32" s="143"/>
      <c r="H32" s="143"/>
      <c r="I32" s="143"/>
      <c r="J32" s="186"/>
      <c r="K32" s="150" t="s">
        <v>94</v>
      </c>
      <c r="L32" s="187" t="s">
        <v>170</v>
      </c>
      <c r="M32" s="147"/>
      <c r="N32" s="147"/>
      <c r="O32" s="149"/>
      <c r="P32" s="161"/>
      <c r="Q32" s="162"/>
    </row>
    <row r="33" spans="1:17" ht="18" customHeight="1">
      <c r="A33" s="401"/>
      <c r="B33" s="405" t="s">
        <v>171</v>
      </c>
      <c r="C33" s="178"/>
      <c r="D33" s="404"/>
      <c r="F33" s="163" t="s">
        <v>172</v>
      </c>
      <c r="G33" s="189"/>
      <c r="H33" s="143"/>
      <c r="I33" s="143"/>
      <c r="J33" s="190"/>
      <c r="K33" s="161"/>
      <c r="O33" s="157"/>
      <c r="P33" s="161"/>
      <c r="Q33" s="162"/>
    </row>
    <row r="34" spans="1:17" ht="18" customHeight="1">
      <c r="A34" s="401"/>
      <c r="B34" s="405"/>
      <c r="C34" s="178"/>
      <c r="D34" s="404"/>
      <c r="F34" s="163" t="s">
        <v>173</v>
      </c>
      <c r="G34" s="189"/>
      <c r="H34" s="143"/>
      <c r="I34" s="143"/>
      <c r="J34" s="190"/>
      <c r="K34" s="161"/>
      <c r="O34" s="157"/>
      <c r="P34" s="161"/>
      <c r="Q34" s="162"/>
    </row>
    <row r="35" spans="1:17" ht="18" customHeight="1">
      <c r="A35" s="401"/>
      <c r="B35" s="405"/>
      <c r="C35" s="178"/>
      <c r="D35" s="404"/>
      <c r="F35" s="163" t="s">
        <v>174</v>
      </c>
      <c r="G35" s="189"/>
      <c r="H35" s="191"/>
      <c r="I35" s="143"/>
      <c r="J35" s="190"/>
      <c r="K35" s="161"/>
      <c r="O35" s="157"/>
      <c r="P35" s="161"/>
      <c r="Q35" s="162"/>
    </row>
    <row r="36" spans="1:17" ht="18" customHeight="1">
      <c r="A36" s="401"/>
      <c r="B36" s="405"/>
      <c r="C36" s="178"/>
      <c r="D36" s="404"/>
      <c r="F36" s="163" t="s">
        <v>175</v>
      </c>
      <c r="G36" s="192"/>
      <c r="H36" s="191"/>
      <c r="I36" s="143"/>
      <c r="J36" s="190"/>
      <c r="K36" s="161"/>
      <c r="O36" s="157"/>
      <c r="P36" s="161"/>
      <c r="Q36" s="162"/>
    </row>
    <row r="37" spans="1:17" ht="18" customHeight="1">
      <c r="A37" s="401"/>
      <c r="B37" s="405"/>
      <c r="C37" s="178"/>
      <c r="D37" s="404"/>
      <c r="E37" s="141" t="s">
        <v>176</v>
      </c>
      <c r="G37" s="191"/>
      <c r="H37" s="191"/>
      <c r="I37" s="143"/>
      <c r="J37" s="190"/>
      <c r="K37" s="161"/>
      <c r="O37" s="157"/>
      <c r="P37" s="161"/>
      <c r="Q37" s="162"/>
    </row>
    <row r="38" spans="1:17" ht="18" customHeight="1">
      <c r="A38" s="401"/>
      <c r="B38" s="405"/>
      <c r="C38" s="178"/>
      <c r="D38" s="404"/>
      <c r="F38" s="163" t="s">
        <v>177</v>
      </c>
      <c r="G38" s="143"/>
      <c r="H38" s="191"/>
      <c r="I38" s="143"/>
      <c r="J38" s="190"/>
      <c r="K38" s="161"/>
      <c r="O38" s="157"/>
      <c r="P38" s="161"/>
      <c r="Q38" s="162"/>
    </row>
    <row r="39" spans="1:17" ht="18" customHeight="1">
      <c r="A39" s="401"/>
      <c r="B39" s="405"/>
      <c r="C39" s="178"/>
      <c r="D39" s="404"/>
      <c r="F39" s="163" t="s">
        <v>178</v>
      </c>
      <c r="G39" s="143"/>
      <c r="H39" s="143"/>
      <c r="I39" s="143"/>
      <c r="J39" s="190"/>
      <c r="K39" s="161"/>
      <c r="O39" s="157"/>
      <c r="P39" s="161"/>
      <c r="Q39" s="162"/>
    </row>
    <row r="40" spans="1:17" ht="18" customHeight="1">
      <c r="A40" s="401"/>
      <c r="B40" s="405"/>
      <c r="C40" s="178"/>
      <c r="D40" s="404"/>
      <c r="E40" s="141" t="s">
        <v>179</v>
      </c>
      <c r="F40" s="163"/>
      <c r="G40" s="143"/>
      <c r="H40" s="143"/>
      <c r="I40" s="143"/>
      <c r="J40" s="190"/>
      <c r="K40" s="161"/>
      <c r="O40" s="157"/>
      <c r="P40" s="161"/>
      <c r="Q40" s="162"/>
    </row>
    <row r="41" spans="1:17" ht="18" customHeight="1">
      <c r="A41" s="401"/>
      <c r="B41" s="405"/>
      <c r="C41" s="178"/>
      <c r="D41" s="188"/>
      <c r="E41" s="141" t="s">
        <v>180</v>
      </c>
      <c r="G41" s="143"/>
      <c r="H41" s="143"/>
      <c r="I41" s="143"/>
      <c r="J41" s="190"/>
      <c r="K41" s="161"/>
      <c r="O41" s="157"/>
      <c r="P41" s="161"/>
      <c r="Q41" s="162"/>
    </row>
    <row r="42" spans="1:17" ht="24" customHeight="1">
      <c r="A42" s="401"/>
      <c r="B42" s="406"/>
      <c r="C42" s="178"/>
      <c r="D42" s="188"/>
      <c r="G42" s="143"/>
      <c r="H42" s="143"/>
      <c r="I42" s="143"/>
      <c r="J42" s="193"/>
      <c r="K42" s="171"/>
      <c r="O42" s="157"/>
      <c r="P42" s="161"/>
      <c r="Q42" s="162"/>
    </row>
    <row r="43" spans="1:17" ht="159.75" customHeight="1">
      <c r="A43" s="402"/>
      <c r="B43" s="194" t="s">
        <v>181</v>
      </c>
      <c r="C43" s="195"/>
      <c r="D43" s="196" t="s">
        <v>182</v>
      </c>
      <c r="E43" s="197"/>
      <c r="F43" s="197"/>
      <c r="G43" s="198"/>
      <c r="H43" s="198"/>
      <c r="I43" s="198"/>
      <c r="J43" s="199"/>
      <c r="K43" s="200" t="s">
        <v>183</v>
      </c>
      <c r="L43" s="201"/>
      <c r="M43" s="201"/>
      <c r="N43" s="201"/>
      <c r="O43" s="202"/>
      <c r="P43" s="203"/>
      <c r="Q43" s="204"/>
    </row>
    <row r="44" spans="1:17" ht="18" customHeight="1">
      <c r="A44" s="396" t="s">
        <v>184</v>
      </c>
      <c r="B44" s="397"/>
      <c r="C44" s="146"/>
      <c r="D44" s="407" t="s">
        <v>185</v>
      </c>
      <c r="E44" s="205" t="s">
        <v>186</v>
      </c>
      <c r="F44" s="147"/>
      <c r="G44" s="206"/>
      <c r="H44" s="147"/>
      <c r="I44" s="147"/>
      <c r="J44" s="177"/>
      <c r="K44" s="150" t="s">
        <v>131</v>
      </c>
      <c r="L44" s="207" t="s">
        <v>187</v>
      </c>
      <c r="M44" s="147"/>
      <c r="N44" s="147"/>
      <c r="O44" s="149"/>
      <c r="P44" s="150"/>
      <c r="Q44" s="151"/>
    </row>
    <row r="45" spans="1:17" ht="18" customHeight="1">
      <c r="A45" s="165"/>
      <c r="B45" s="166"/>
      <c r="C45" s="180"/>
      <c r="D45" s="408"/>
      <c r="E45" s="168"/>
      <c r="F45" s="168"/>
      <c r="G45" s="208"/>
      <c r="H45" s="168"/>
      <c r="I45" s="168"/>
      <c r="J45" s="169"/>
      <c r="K45" s="171"/>
      <c r="L45" s="168"/>
      <c r="M45" s="168"/>
      <c r="N45" s="168"/>
      <c r="O45" s="169"/>
      <c r="P45" s="171"/>
      <c r="Q45" s="172"/>
    </row>
    <row r="46" spans="1:18" s="152" customFormat="1" ht="18" customHeight="1">
      <c r="A46" s="396" t="s">
        <v>188</v>
      </c>
      <c r="B46" s="397"/>
      <c r="C46" s="178"/>
      <c r="D46" s="409" t="s">
        <v>189</v>
      </c>
      <c r="E46" s="141" t="s">
        <v>190</v>
      </c>
      <c r="F46" s="141"/>
      <c r="G46" s="141"/>
      <c r="H46" s="141"/>
      <c r="I46" s="141"/>
      <c r="J46" s="157"/>
      <c r="K46" s="161"/>
      <c r="L46" s="141"/>
      <c r="M46" s="141"/>
      <c r="N46" s="141"/>
      <c r="O46" s="157"/>
      <c r="P46" s="209"/>
      <c r="Q46" s="151"/>
      <c r="R46" s="141"/>
    </row>
    <row r="47" spans="1:18" s="152" customFormat="1" ht="18" customHeight="1">
      <c r="A47" s="410" t="s">
        <v>191</v>
      </c>
      <c r="B47" s="411"/>
      <c r="C47" s="178"/>
      <c r="D47" s="409"/>
      <c r="E47" s="141"/>
      <c r="F47" s="141" t="s">
        <v>192</v>
      </c>
      <c r="G47" s="141"/>
      <c r="H47" s="141"/>
      <c r="I47" s="141"/>
      <c r="J47" s="157"/>
      <c r="K47" s="161"/>
      <c r="L47" s="141"/>
      <c r="M47" s="141"/>
      <c r="N47" s="141"/>
      <c r="O47" s="157"/>
      <c r="P47" s="393" t="s">
        <v>193</v>
      </c>
      <c r="Q47" s="394"/>
      <c r="R47" s="141"/>
    </row>
    <row r="48" spans="1:18" s="152" customFormat="1" ht="18" customHeight="1">
      <c r="A48" s="153"/>
      <c r="B48" s="160"/>
      <c r="C48" s="178"/>
      <c r="D48" s="409"/>
      <c r="E48" s="141" t="s">
        <v>194</v>
      </c>
      <c r="F48" s="141"/>
      <c r="G48" s="141"/>
      <c r="H48" s="141"/>
      <c r="I48" s="141"/>
      <c r="J48" s="157"/>
      <c r="K48" s="161"/>
      <c r="L48" s="141"/>
      <c r="M48" s="141"/>
      <c r="N48" s="141"/>
      <c r="O48" s="157"/>
      <c r="P48" s="395"/>
      <c r="Q48" s="394"/>
      <c r="R48" s="141"/>
    </row>
    <row r="49" spans="1:18" s="152" customFormat="1" ht="18" customHeight="1">
      <c r="A49" s="153"/>
      <c r="B49" s="160"/>
      <c r="C49" s="178"/>
      <c r="D49" s="409"/>
      <c r="E49" s="141"/>
      <c r="F49" s="141" t="s">
        <v>195</v>
      </c>
      <c r="G49" s="141"/>
      <c r="H49" s="141"/>
      <c r="I49" s="141"/>
      <c r="J49" s="157"/>
      <c r="K49" s="161"/>
      <c r="L49" s="141"/>
      <c r="M49" s="141"/>
      <c r="N49" s="141"/>
      <c r="O49" s="157"/>
      <c r="P49" s="171"/>
      <c r="Q49" s="172"/>
      <c r="R49" s="141"/>
    </row>
    <row r="50" spans="1:17" ht="18" customHeight="1">
      <c r="A50" s="396" t="s">
        <v>196</v>
      </c>
      <c r="B50" s="397"/>
      <c r="C50" s="176"/>
      <c r="D50" s="398" t="s">
        <v>197</v>
      </c>
      <c r="E50" s="147" t="s">
        <v>198</v>
      </c>
      <c r="F50" s="147"/>
      <c r="G50" s="147"/>
      <c r="H50" s="147"/>
      <c r="I50" s="147"/>
      <c r="J50" s="149"/>
      <c r="K50" s="150" t="s">
        <v>111</v>
      </c>
      <c r="L50" s="147" t="s">
        <v>199</v>
      </c>
      <c r="M50" s="147"/>
      <c r="N50" s="147"/>
      <c r="O50" s="149"/>
      <c r="P50" s="150"/>
      <c r="Q50" s="151"/>
    </row>
    <row r="51" spans="1:17" ht="18" customHeight="1">
      <c r="A51" s="165"/>
      <c r="B51" s="166"/>
      <c r="C51" s="180"/>
      <c r="D51" s="399"/>
      <c r="E51" s="168"/>
      <c r="F51" s="168"/>
      <c r="G51" s="168"/>
      <c r="H51" s="168"/>
      <c r="I51" s="168"/>
      <c r="J51" s="169"/>
      <c r="K51" s="171"/>
      <c r="L51" s="168"/>
      <c r="M51" s="168"/>
      <c r="N51" s="168"/>
      <c r="O51" s="169"/>
      <c r="P51" s="171"/>
      <c r="Q51" s="172"/>
    </row>
    <row r="52" spans="1:18" s="152" customFormat="1" ht="18" customHeight="1">
      <c r="A52" s="396" t="s">
        <v>200</v>
      </c>
      <c r="B52" s="397"/>
      <c r="C52" s="178"/>
      <c r="D52" s="178" t="s">
        <v>201</v>
      </c>
      <c r="E52" s="141" t="s">
        <v>202</v>
      </c>
      <c r="F52" s="141"/>
      <c r="G52" s="141"/>
      <c r="H52" s="141"/>
      <c r="I52" s="141"/>
      <c r="J52" s="157"/>
      <c r="K52" s="161" t="s">
        <v>131</v>
      </c>
      <c r="L52" s="141"/>
      <c r="M52" s="141"/>
      <c r="N52" s="141"/>
      <c r="O52" s="157"/>
      <c r="P52" s="161" t="s">
        <v>151</v>
      </c>
      <c r="Q52" s="162"/>
      <c r="R52" s="141"/>
    </row>
    <row r="53" spans="1:18" s="152" customFormat="1" ht="18" customHeight="1">
      <c r="A53" s="210"/>
      <c r="B53" s="141"/>
      <c r="C53" s="178"/>
      <c r="D53" s="178"/>
      <c r="E53" s="141"/>
      <c r="F53" s="141"/>
      <c r="G53" s="141"/>
      <c r="H53" s="141"/>
      <c r="I53" s="141"/>
      <c r="J53" s="157"/>
      <c r="K53" s="158" t="s">
        <v>203</v>
      </c>
      <c r="L53" s="141" t="s">
        <v>204</v>
      </c>
      <c r="M53" s="141"/>
      <c r="N53" s="141"/>
      <c r="O53" s="157"/>
      <c r="P53" s="161" t="s">
        <v>205</v>
      </c>
      <c r="Q53" s="162" t="s">
        <v>206</v>
      </c>
      <c r="R53" s="141"/>
    </row>
    <row r="54" spans="1:18" s="152" customFormat="1" ht="18" customHeight="1" thickBot="1">
      <c r="A54" s="211"/>
      <c r="B54" s="212"/>
      <c r="C54" s="213"/>
      <c r="D54" s="213"/>
      <c r="E54" s="212" t="s">
        <v>207</v>
      </c>
      <c r="F54" s="212"/>
      <c r="G54" s="212"/>
      <c r="H54" s="212"/>
      <c r="I54" s="212"/>
      <c r="J54" s="214"/>
      <c r="K54" s="215" t="s">
        <v>208</v>
      </c>
      <c r="L54" s="212" t="s">
        <v>209</v>
      </c>
      <c r="M54" s="212"/>
      <c r="N54" s="212"/>
      <c r="O54" s="214"/>
      <c r="P54" s="216" t="s">
        <v>210</v>
      </c>
      <c r="Q54" s="217" t="s">
        <v>211</v>
      </c>
      <c r="R54" s="141"/>
    </row>
  </sheetData>
  <sheetProtection/>
  <mergeCells count="39">
    <mergeCell ref="A3:B3"/>
    <mergeCell ref="E3:J3"/>
    <mergeCell ref="K3:O3"/>
    <mergeCell ref="P3:Q3"/>
    <mergeCell ref="A4:B4"/>
    <mergeCell ref="D4:D5"/>
    <mergeCell ref="A5:B5"/>
    <mergeCell ref="P5:Q6"/>
    <mergeCell ref="D6:D12"/>
    <mergeCell ref="P9:Q9"/>
    <mergeCell ref="P10:Q10"/>
    <mergeCell ref="A13:B13"/>
    <mergeCell ref="D13:D26"/>
    <mergeCell ref="A14:B14"/>
    <mergeCell ref="F15:F16"/>
    <mergeCell ref="P15:Q16"/>
    <mergeCell ref="F17:F18"/>
    <mergeCell ref="P18:Q20"/>
    <mergeCell ref="F19:F20"/>
    <mergeCell ref="F21:F22"/>
    <mergeCell ref="D46:D49"/>
    <mergeCell ref="A47:B47"/>
    <mergeCell ref="P21:Q23"/>
    <mergeCell ref="F23:F24"/>
    <mergeCell ref="G23:G24"/>
    <mergeCell ref="H23:H24"/>
    <mergeCell ref="A27:B27"/>
    <mergeCell ref="D27:D29"/>
    <mergeCell ref="A28:B28"/>
    <mergeCell ref="P47:Q48"/>
    <mergeCell ref="A50:B50"/>
    <mergeCell ref="D50:D51"/>
    <mergeCell ref="A52:B52"/>
    <mergeCell ref="A32:A43"/>
    <mergeCell ref="D32:D40"/>
    <mergeCell ref="B33:B42"/>
    <mergeCell ref="A44:B44"/>
    <mergeCell ref="D44:D45"/>
    <mergeCell ref="A46:B46"/>
  </mergeCells>
  <printOptions horizontalCentered="1"/>
  <pageMargins left="0.5905511811023623" right="0.5905511811023623" top="0.3937007874015748" bottom="0.1968503937007874" header="0.5905511811023623" footer="0.1968503937007874"/>
  <pageSetup horizontalDpi="300" verticalDpi="300" orientation="portrait" paperSize="9" scale="70" r:id="rId2"/>
  <colBreaks count="1" manualBreakCount="1">
    <brk id="10" max="53" man="1"/>
  </colBreaks>
  <drawing r:id="rId1"/>
</worksheet>
</file>

<file path=xl/worksheets/sheet4.xml><?xml version="1.0" encoding="utf-8"?>
<worksheet xmlns="http://schemas.openxmlformats.org/spreadsheetml/2006/main" xmlns:r="http://schemas.openxmlformats.org/officeDocument/2006/relationships">
  <dimension ref="A3:BG69"/>
  <sheetViews>
    <sheetView showGridLines="0" view="pageBreakPreview" zoomScale="85" zoomScaleNormal="70" zoomScaleSheetLayoutView="85" zoomScalePageLayoutView="0" workbookViewId="0" topLeftCell="A1">
      <selection activeCell="A1" sqref="A1"/>
    </sheetView>
  </sheetViews>
  <sheetFormatPr defaultColWidth="9.00390625" defaultRowHeight="18" customHeight="1"/>
  <cols>
    <col min="1" max="1" width="4.50390625" style="218" customWidth="1"/>
    <col min="2" max="2" width="4.00390625" style="218" customWidth="1"/>
    <col min="3" max="3" width="9.00390625" style="218" customWidth="1"/>
    <col min="4" max="4" width="5.00390625" style="218" customWidth="1"/>
    <col min="5" max="5" width="17.875" style="218" customWidth="1"/>
    <col min="6" max="6" width="13.75390625" style="218" customWidth="1"/>
    <col min="7" max="7" width="10.75390625" style="218" customWidth="1"/>
    <col min="8" max="8" width="3.625" style="218" customWidth="1"/>
    <col min="9" max="9" width="9.00390625" style="218" customWidth="1"/>
    <col min="10" max="10" width="4.75390625" style="218" hidden="1" customWidth="1"/>
    <col min="11" max="11" width="4.75390625" style="218" customWidth="1"/>
    <col min="12" max="12" width="11.25390625" style="218" customWidth="1"/>
    <col min="13" max="13" width="10.625" style="218" customWidth="1"/>
    <col min="14" max="14" width="11.25390625" style="218" customWidth="1"/>
    <col min="15" max="15" width="17.00390625" style="218" customWidth="1"/>
    <col min="16" max="16" width="0.12890625" style="218" hidden="1" customWidth="1"/>
    <col min="17" max="17" width="19.00390625" style="218" customWidth="1"/>
    <col min="18" max="18" width="8.125" style="218" customWidth="1"/>
    <col min="19" max="19" width="11.125" style="218" customWidth="1"/>
    <col min="20" max="20" width="28.50390625" style="218" customWidth="1"/>
    <col min="21" max="21" width="2.50390625" style="218" customWidth="1"/>
    <col min="22" max="23" width="15.00390625" style="218" customWidth="1"/>
    <col min="24" max="24" width="15.125" style="218" customWidth="1"/>
    <col min="25" max="25" width="21.875" style="218" customWidth="1"/>
    <col min="26" max="28" width="15.625" style="218" customWidth="1"/>
    <col min="29" max="29" width="16.875" style="218" customWidth="1"/>
    <col min="30" max="33" width="15.625" style="218" customWidth="1"/>
    <col min="34" max="34" width="18.00390625" style="218" customWidth="1"/>
    <col min="35" max="35" width="1.12109375" style="218" hidden="1" customWidth="1"/>
    <col min="36" max="37" width="15.625" style="218" customWidth="1"/>
    <col min="38" max="16384" width="9.00390625" style="218" customWidth="1"/>
  </cols>
  <sheetData>
    <row r="3" spans="1:59" ht="18" customHeight="1" thickBot="1">
      <c r="A3" s="218" t="s">
        <v>212</v>
      </c>
      <c r="T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row>
    <row r="4" spans="1:59" ht="18" customHeight="1">
      <c r="A4" s="220" t="s">
        <v>213</v>
      </c>
      <c r="B4" s="221"/>
      <c r="C4" s="222" t="s">
        <v>214</v>
      </c>
      <c r="D4" s="473">
        <v>24</v>
      </c>
      <c r="E4" s="475"/>
      <c r="F4" s="473">
        <v>25</v>
      </c>
      <c r="G4" s="475"/>
      <c r="H4" s="476"/>
      <c r="I4" s="473">
        <v>26</v>
      </c>
      <c r="J4" s="475"/>
      <c r="K4" s="475"/>
      <c r="L4" s="476"/>
      <c r="M4" s="473">
        <v>27</v>
      </c>
      <c r="N4" s="475"/>
      <c r="O4" s="476"/>
      <c r="P4" s="222"/>
      <c r="Q4" s="475">
        <v>28</v>
      </c>
      <c r="R4" s="475"/>
      <c r="S4" s="475"/>
      <c r="T4" s="475"/>
      <c r="U4" s="223"/>
      <c r="V4" s="472">
        <v>29</v>
      </c>
      <c r="W4" s="472"/>
      <c r="X4" s="472"/>
      <c r="Y4" s="472"/>
      <c r="Z4" s="472">
        <v>30</v>
      </c>
      <c r="AA4" s="472"/>
      <c r="AB4" s="472"/>
      <c r="AC4" s="473"/>
      <c r="AD4" s="472" t="s">
        <v>215</v>
      </c>
      <c r="AE4" s="472"/>
      <c r="AF4" s="472"/>
      <c r="AG4" s="472"/>
      <c r="AH4" s="472"/>
      <c r="AI4" s="472"/>
      <c r="AJ4" s="474" t="s">
        <v>216</v>
      </c>
      <c r="AK4" s="475"/>
      <c r="AL4" s="475"/>
      <c r="AM4" s="475"/>
      <c r="AN4" s="475"/>
      <c r="AO4" s="476"/>
      <c r="AP4" s="475" t="s">
        <v>217</v>
      </c>
      <c r="AQ4" s="475"/>
      <c r="AR4" s="475"/>
      <c r="AS4" s="475"/>
      <c r="AT4" s="475"/>
      <c r="AU4" s="475"/>
      <c r="AV4" s="475"/>
      <c r="AW4" s="475"/>
      <c r="AX4" s="477"/>
      <c r="AY4" s="475" t="s">
        <v>218</v>
      </c>
      <c r="AZ4" s="475"/>
      <c r="BA4" s="475"/>
      <c r="BB4" s="475"/>
      <c r="BC4" s="475"/>
      <c r="BD4" s="475"/>
      <c r="BE4" s="475"/>
      <c r="BF4" s="475"/>
      <c r="BG4" s="477"/>
    </row>
    <row r="5" spans="1:59" s="231" customFormat="1" ht="18" customHeight="1">
      <c r="A5" s="478" t="s">
        <v>219</v>
      </c>
      <c r="B5" s="479" t="s">
        <v>220</v>
      </c>
      <c r="C5" s="224" t="s">
        <v>221</v>
      </c>
      <c r="D5" s="225" t="s">
        <v>222</v>
      </c>
      <c r="E5" s="226"/>
      <c r="F5" s="227"/>
      <c r="G5" s="226"/>
      <c r="H5" s="226"/>
      <c r="I5" s="228" t="s">
        <v>223</v>
      </c>
      <c r="J5" s="218"/>
      <c r="K5" s="218"/>
      <c r="L5" s="226"/>
      <c r="M5" s="226"/>
      <c r="N5" s="226"/>
      <c r="O5" s="229"/>
      <c r="P5" s="218"/>
      <c r="Q5" s="218"/>
      <c r="R5" s="226"/>
      <c r="S5" s="226"/>
      <c r="T5" s="226"/>
      <c r="U5" s="218"/>
      <c r="V5" s="226"/>
      <c r="W5" s="218"/>
      <c r="X5" s="218"/>
      <c r="Y5" s="226"/>
      <c r="Z5" s="226"/>
      <c r="AA5" s="218"/>
      <c r="AB5" s="218"/>
      <c r="AC5" s="226"/>
      <c r="AD5" s="226"/>
      <c r="AE5" s="218"/>
      <c r="AF5" s="218"/>
      <c r="AG5" s="218"/>
      <c r="AH5" s="218"/>
      <c r="AI5" s="218"/>
      <c r="AJ5" s="226"/>
      <c r="AK5" s="218"/>
      <c r="AL5" s="218"/>
      <c r="AM5" s="218"/>
      <c r="AN5" s="218"/>
      <c r="AO5" s="226"/>
      <c r="AP5" s="218"/>
      <c r="AQ5" s="218"/>
      <c r="AR5" s="218"/>
      <c r="AS5" s="218"/>
      <c r="AT5" s="218"/>
      <c r="AU5" s="218"/>
      <c r="AV5" s="218"/>
      <c r="AW5" s="218"/>
      <c r="AX5" s="226"/>
      <c r="AY5" s="218"/>
      <c r="AZ5" s="218"/>
      <c r="BA5" s="218"/>
      <c r="BB5" s="218"/>
      <c r="BC5" s="218"/>
      <c r="BD5" s="218"/>
      <c r="BE5" s="218"/>
      <c r="BF5" s="218"/>
      <c r="BG5" s="230"/>
    </row>
    <row r="6" spans="1:59" s="231" customFormat="1" ht="18" customHeight="1">
      <c r="A6" s="478"/>
      <c r="B6" s="480"/>
      <c r="C6" s="224"/>
      <c r="D6" s="232"/>
      <c r="E6" s="218"/>
      <c r="F6" s="233"/>
      <c r="G6" s="218"/>
      <c r="H6" s="218"/>
      <c r="I6" s="234"/>
      <c r="J6" s="218"/>
      <c r="K6" s="218"/>
      <c r="L6" s="218"/>
      <c r="M6" s="218"/>
      <c r="N6" s="218"/>
      <c r="O6" s="235"/>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30"/>
    </row>
    <row r="7" spans="1:59" s="231" customFormat="1" ht="18" customHeight="1">
      <c r="A7" s="478"/>
      <c r="B7" s="480"/>
      <c r="C7" s="218"/>
      <c r="D7" s="232"/>
      <c r="E7" s="218"/>
      <c r="F7" s="233"/>
      <c r="G7" s="218"/>
      <c r="H7" s="218"/>
      <c r="I7" s="234"/>
      <c r="J7" s="218"/>
      <c r="K7" s="218"/>
      <c r="L7" s="218"/>
      <c r="M7" s="218"/>
      <c r="N7" s="218"/>
      <c r="O7" s="235"/>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30"/>
    </row>
    <row r="8" spans="1:59" s="231" customFormat="1" ht="18" customHeight="1">
      <c r="A8" s="478"/>
      <c r="B8" s="480"/>
      <c r="C8" s="224" t="s">
        <v>224</v>
      </c>
      <c r="D8" s="232" t="s">
        <v>225</v>
      </c>
      <c r="E8" s="218"/>
      <c r="F8" s="233"/>
      <c r="G8" s="218"/>
      <c r="H8" s="218"/>
      <c r="I8" s="236" t="s">
        <v>225</v>
      </c>
      <c r="J8" s="218"/>
      <c r="K8" s="218"/>
      <c r="L8" s="218"/>
      <c r="M8" s="218"/>
      <c r="N8" s="218"/>
      <c r="O8" s="235"/>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30"/>
    </row>
    <row r="9" spans="1:59" s="231" customFormat="1" ht="18" customHeight="1">
      <c r="A9" s="478"/>
      <c r="B9" s="480"/>
      <c r="C9" s="224"/>
      <c r="D9" s="237"/>
      <c r="E9" s="238"/>
      <c r="F9" s="239"/>
      <c r="G9" s="238"/>
      <c r="H9" s="238"/>
      <c r="I9" s="240"/>
      <c r="J9" s="238"/>
      <c r="K9" s="238"/>
      <c r="L9" s="238"/>
      <c r="M9" s="238"/>
      <c r="N9" s="238"/>
      <c r="O9" s="241"/>
      <c r="P9" s="238"/>
      <c r="Q9" s="238"/>
      <c r="R9" s="238"/>
      <c r="S9" s="238"/>
      <c r="T9" s="238"/>
      <c r="U9" s="218"/>
      <c r="V9" s="218"/>
      <c r="W9" s="218"/>
      <c r="X9" s="218"/>
      <c r="Y9" s="218"/>
      <c r="Z9" s="218"/>
      <c r="AA9" s="218"/>
      <c r="AB9" s="218"/>
      <c r="AC9" s="238"/>
      <c r="AD9" s="238"/>
      <c r="AE9" s="218"/>
      <c r="AF9" s="218"/>
      <c r="AG9" s="218"/>
      <c r="AH9" s="218"/>
      <c r="AI9" s="21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42"/>
    </row>
    <row r="10" spans="1:59" s="231" customFormat="1" ht="15" customHeight="1">
      <c r="A10" s="478"/>
      <c r="B10" s="479" t="s">
        <v>226</v>
      </c>
      <c r="C10" s="243"/>
      <c r="D10" s="234"/>
      <c r="E10" s="218"/>
      <c r="F10" s="218"/>
      <c r="G10" s="218"/>
      <c r="H10" s="218"/>
      <c r="I10" s="218"/>
      <c r="J10" s="218"/>
      <c r="K10" s="218"/>
      <c r="L10" s="218"/>
      <c r="M10" s="218"/>
      <c r="N10" s="218"/>
      <c r="O10" s="218"/>
      <c r="P10" s="218"/>
      <c r="Q10" s="218"/>
      <c r="R10" s="226"/>
      <c r="S10" s="218"/>
      <c r="T10" s="218"/>
      <c r="U10" s="226"/>
      <c r="V10" s="226"/>
      <c r="W10" s="226"/>
      <c r="X10" s="226"/>
      <c r="Y10" s="226"/>
      <c r="Z10" s="226"/>
      <c r="AA10" s="226"/>
      <c r="AB10" s="226"/>
      <c r="AC10" s="226"/>
      <c r="AD10" s="226"/>
      <c r="AE10" s="226"/>
      <c r="AF10" s="226"/>
      <c r="AG10" s="226"/>
      <c r="AH10" s="226"/>
      <c r="AI10" s="226"/>
      <c r="AJ10" s="226"/>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30"/>
    </row>
    <row r="11" spans="1:59" s="231" customFormat="1" ht="18" customHeight="1">
      <c r="A11" s="478"/>
      <c r="B11" s="480"/>
      <c r="C11" s="224" t="s">
        <v>227</v>
      </c>
      <c r="D11" s="234"/>
      <c r="E11" s="462" t="s">
        <v>228</v>
      </c>
      <c r="F11" s="462" t="s">
        <v>229</v>
      </c>
      <c r="G11" s="462" t="s">
        <v>230</v>
      </c>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30"/>
    </row>
    <row r="12" spans="1:59" s="231" customFormat="1" ht="18" customHeight="1">
      <c r="A12" s="478"/>
      <c r="B12" s="480"/>
      <c r="C12" s="224"/>
      <c r="D12" s="234"/>
      <c r="E12" s="463"/>
      <c r="F12" s="481"/>
      <c r="G12" s="463"/>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30"/>
    </row>
    <row r="13" spans="1:59" s="231" customFormat="1" ht="18" customHeight="1">
      <c r="A13" s="478"/>
      <c r="B13" s="480"/>
      <c r="C13" s="224"/>
      <c r="D13" s="234"/>
      <c r="E13" s="464" t="s">
        <v>121</v>
      </c>
      <c r="F13" s="244" t="s">
        <v>122</v>
      </c>
      <c r="G13" s="245" t="s">
        <v>123</v>
      </c>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30"/>
    </row>
    <row r="14" spans="1:59" s="231" customFormat="1" ht="18" customHeight="1">
      <c r="A14" s="478"/>
      <c r="B14" s="480"/>
      <c r="C14" s="224"/>
      <c r="D14" s="234"/>
      <c r="E14" s="465"/>
      <c r="F14" s="246" t="s">
        <v>125</v>
      </c>
      <c r="G14" s="247" t="s">
        <v>126</v>
      </c>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30"/>
    </row>
    <row r="15" spans="1:59" s="231" customFormat="1" ht="18" customHeight="1">
      <c r="A15" s="478"/>
      <c r="B15" s="480"/>
      <c r="C15" s="224"/>
      <c r="D15" s="234"/>
      <c r="E15" s="464" t="s">
        <v>231</v>
      </c>
      <c r="F15" s="244" t="s">
        <v>122</v>
      </c>
      <c r="G15" s="245" t="s">
        <v>129</v>
      </c>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30"/>
    </row>
    <row r="16" spans="1:59" s="231" customFormat="1" ht="18" customHeight="1">
      <c r="A16" s="478"/>
      <c r="B16" s="480"/>
      <c r="C16" s="224"/>
      <c r="D16" s="234"/>
      <c r="E16" s="465"/>
      <c r="F16" s="246" t="s">
        <v>125</v>
      </c>
      <c r="G16" s="247" t="s">
        <v>126</v>
      </c>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30"/>
    </row>
    <row r="17" spans="1:59" s="231" customFormat="1" ht="18" customHeight="1">
      <c r="A17" s="478"/>
      <c r="B17" s="480"/>
      <c r="C17" s="224"/>
      <c r="D17" s="234"/>
      <c r="E17" s="464" t="s">
        <v>134</v>
      </c>
      <c r="F17" s="244" t="s">
        <v>122</v>
      </c>
      <c r="G17" s="245" t="s">
        <v>135</v>
      </c>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30"/>
    </row>
    <row r="18" spans="1:59" s="231" customFormat="1" ht="18" customHeight="1">
      <c r="A18" s="478"/>
      <c r="B18" s="480"/>
      <c r="C18" s="224"/>
      <c r="D18" s="234"/>
      <c r="E18" s="465"/>
      <c r="F18" s="246" t="s">
        <v>125</v>
      </c>
      <c r="G18" s="247" t="s">
        <v>136</v>
      </c>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30"/>
    </row>
    <row r="19" spans="1:59" s="231" customFormat="1" ht="18" customHeight="1">
      <c r="A19" s="478"/>
      <c r="B19" s="480"/>
      <c r="C19" s="224"/>
      <c r="D19" s="234"/>
      <c r="E19" s="464" t="s">
        <v>232</v>
      </c>
      <c r="F19" s="244" t="s">
        <v>122</v>
      </c>
      <c r="G19" s="245" t="s">
        <v>139</v>
      </c>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30"/>
    </row>
    <row r="20" spans="1:59" s="231" customFormat="1" ht="18" customHeight="1">
      <c r="A20" s="478"/>
      <c r="B20" s="480"/>
      <c r="C20" s="224"/>
      <c r="D20" s="234"/>
      <c r="E20" s="465"/>
      <c r="F20" s="248" t="s">
        <v>125</v>
      </c>
      <c r="G20" s="249" t="s">
        <v>142</v>
      </c>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30"/>
    </row>
    <row r="21" spans="1:59" s="231" customFormat="1" ht="18" customHeight="1">
      <c r="A21" s="478"/>
      <c r="B21" s="480"/>
      <c r="C21" s="224"/>
      <c r="D21" s="234"/>
      <c r="E21" s="466" t="s">
        <v>143</v>
      </c>
      <c r="F21" s="468" t="s">
        <v>122</v>
      </c>
      <c r="G21" s="470" t="s">
        <v>144</v>
      </c>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30"/>
    </row>
    <row r="22" spans="1:59" s="231" customFormat="1" ht="18" customHeight="1">
      <c r="A22" s="478"/>
      <c r="B22" s="480"/>
      <c r="C22" s="224"/>
      <c r="D22" s="234"/>
      <c r="E22" s="467"/>
      <c r="F22" s="469"/>
      <c r="G22" s="471"/>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30"/>
    </row>
    <row r="23" spans="1:59" s="231" customFormat="1" ht="18" customHeight="1">
      <c r="A23" s="478"/>
      <c r="B23" s="480"/>
      <c r="C23" s="224"/>
      <c r="D23" s="234"/>
      <c r="E23" s="240" t="s">
        <v>145</v>
      </c>
      <c r="F23" s="250"/>
      <c r="G23" s="249" t="s">
        <v>146</v>
      </c>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30"/>
    </row>
    <row r="24" spans="1:59" s="231" customFormat="1" ht="15" customHeight="1">
      <c r="A24" s="478"/>
      <c r="B24" s="480"/>
      <c r="C24" s="224"/>
      <c r="D24" s="234"/>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30"/>
    </row>
    <row r="25" spans="1:59" s="231" customFormat="1" ht="18" customHeight="1">
      <c r="A25" s="478"/>
      <c r="B25" s="480"/>
      <c r="C25" s="224" t="s">
        <v>233</v>
      </c>
      <c r="D25" s="232" t="s">
        <v>234</v>
      </c>
      <c r="E25" s="218"/>
      <c r="F25" s="218"/>
      <c r="G25" s="218"/>
      <c r="H25" s="218"/>
      <c r="I25" s="234" t="s">
        <v>235</v>
      </c>
      <c r="J25" s="218"/>
      <c r="K25" s="218"/>
      <c r="L25" s="218"/>
      <c r="M25" s="218"/>
      <c r="N25" s="218"/>
      <c r="O25" s="218"/>
      <c r="P25" s="218"/>
      <c r="Q25" s="218"/>
      <c r="R25" s="218"/>
      <c r="S25" s="218"/>
      <c r="T25" s="218"/>
      <c r="U25" s="218"/>
      <c r="V25" s="218"/>
      <c r="W25" s="218"/>
      <c r="X25" s="218"/>
      <c r="Y25" s="218"/>
      <c r="Z25" s="218"/>
      <c r="AA25" s="218"/>
      <c r="AB25" s="218"/>
      <c r="AC25" s="218"/>
      <c r="AD25" s="234" t="s">
        <v>236</v>
      </c>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30"/>
    </row>
    <row r="26" spans="1:59" s="231" customFormat="1" ht="22.5" customHeight="1">
      <c r="A26" s="478"/>
      <c r="B26" s="480"/>
      <c r="C26" s="218"/>
      <c r="D26" s="234"/>
      <c r="E26" s="218"/>
      <c r="F26" s="218"/>
      <c r="G26" s="218"/>
      <c r="H26" s="218"/>
      <c r="I26" s="240" t="s">
        <v>237</v>
      </c>
      <c r="J26" s="218"/>
      <c r="K26" s="218"/>
      <c r="L26" s="218"/>
      <c r="M26" s="238"/>
      <c r="N26" s="218"/>
      <c r="O26" s="238"/>
      <c r="P26" s="218"/>
      <c r="Q26" s="218"/>
      <c r="R26" s="238"/>
      <c r="S26" s="218"/>
      <c r="T26" s="218"/>
      <c r="U26" s="238"/>
      <c r="V26" s="238"/>
      <c r="W26" s="238"/>
      <c r="X26" s="238"/>
      <c r="Y26" s="238"/>
      <c r="Z26" s="238"/>
      <c r="AA26" s="238"/>
      <c r="AB26" s="238"/>
      <c r="AC26" s="238"/>
      <c r="AD26" s="240" t="s">
        <v>238</v>
      </c>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42"/>
    </row>
    <row r="27" spans="1:59" s="231" customFormat="1" ht="22.5" customHeight="1">
      <c r="A27" s="444" t="s">
        <v>239</v>
      </c>
      <c r="B27" s="445"/>
      <c r="C27" s="446"/>
      <c r="D27" s="225" t="s">
        <v>240</v>
      </c>
      <c r="E27" s="226"/>
      <c r="F27" s="226"/>
      <c r="G27" s="226"/>
      <c r="H27" s="226"/>
      <c r="I27" s="226"/>
      <c r="J27" s="226"/>
      <c r="K27" s="226"/>
      <c r="L27" s="226"/>
      <c r="M27" s="226"/>
      <c r="N27" s="226"/>
      <c r="O27" s="226"/>
      <c r="P27" s="226"/>
      <c r="Q27" s="226"/>
      <c r="R27" s="226"/>
      <c r="S27" s="226"/>
      <c r="T27" s="226"/>
      <c r="U27" s="218"/>
      <c r="V27" s="218"/>
      <c r="W27" s="218"/>
      <c r="X27" s="218"/>
      <c r="Y27" s="218"/>
      <c r="Z27" s="218"/>
      <c r="AA27" s="218"/>
      <c r="AB27" s="218"/>
      <c r="AC27" s="218"/>
      <c r="AD27" s="218"/>
      <c r="AE27" s="218"/>
      <c r="AF27" s="218"/>
      <c r="AG27" s="218"/>
      <c r="AH27" s="218"/>
      <c r="AI27" s="218"/>
      <c r="AJ27" s="218"/>
      <c r="AK27" s="218"/>
      <c r="AL27" s="218"/>
      <c r="AM27" s="218"/>
      <c r="AN27" s="218"/>
      <c r="AO27" s="218"/>
      <c r="AP27" s="226"/>
      <c r="AQ27" s="226"/>
      <c r="AR27" s="226"/>
      <c r="AS27" s="226"/>
      <c r="AT27" s="226"/>
      <c r="AU27" s="226"/>
      <c r="AV27" s="226"/>
      <c r="AW27" s="226"/>
      <c r="AX27" s="226"/>
      <c r="AY27" s="218"/>
      <c r="AZ27" s="218"/>
      <c r="BA27" s="218"/>
      <c r="BB27" s="218"/>
      <c r="BC27" s="218"/>
      <c r="BD27" s="218"/>
      <c r="BE27" s="218"/>
      <c r="BF27" s="218"/>
      <c r="BG27" s="230"/>
    </row>
    <row r="28" spans="1:59" s="231" customFormat="1" ht="22.5" customHeight="1">
      <c r="A28" s="447"/>
      <c r="B28" s="448"/>
      <c r="C28" s="449"/>
      <c r="D28" s="237" t="s">
        <v>241</v>
      </c>
      <c r="E28" s="238"/>
      <c r="F28" s="238"/>
      <c r="G28" s="238"/>
      <c r="H28" s="238"/>
      <c r="I28" s="238"/>
      <c r="J28" s="238"/>
      <c r="K28" s="238"/>
      <c r="L28" s="238"/>
      <c r="M28" s="238"/>
      <c r="N28" s="238"/>
      <c r="O28" s="238"/>
      <c r="P28" s="218"/>
      <c r="Q28" s="218"/>
      <c r="R28" s="218"/>
      <c r="S28" s="218"/>
      <c r="T28" s="218"/>
      <c r="U28" s="218"/>
      <c r="V28" s="238"/>
      <c r="W28" s="218"/>
      <c r="X28" s="218"/>
      <c r="Y28" s="218"/>
      <c r="Z28" s="238"/>
      <c r="AA28" s="218"/>
      <c r="AB28" s="218"/>
      <c r="AC28" s="218"/>
      <c r="AD28" s="238"/>
      <c r="AE28" s="218"/>
      <c r="AF28" s="218"/>
      <c r="AG28" s="218"/>
      <c r="AH28" s="218"/>
      <c r="AI28" s="21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42"/>
    </row>
    <row r="29" spans="1:59" ht="18" customHeight="1">
      <c r="A29" s="251"/>
      <c r="B29" s="252"/>
      <c r="C29" s="450" t="s">
        <v>242</v>
      </c>
      <c r="D29" s="218" t="s">
        <v>243</v>
      </c>
      <c r="F29" s="253" t="s">
        <v>244</v>
      </c>
      <c r="L29" s="254"/>
      <c r="M29" s="255" t="s">
        <v>245</v>
      </c>
      <c r="N29" s="226"/>
      <c r="O29" s="256"/>
      <c r="P29" s="226"/>
      <c r="Q29" s="257" t="s">
        <v>243</v>
      </c>
      <c r="R29" s="258"/>
      <c r="S29" s="226"/>
      <c r="T29" s="226"/>
      <c r="U29" s="226"/>
      <c r="V29" s="226"/>
      <c r="W29" s="226"/>
      <c r="X29" s="226"/>
      <c r="Y29" s="226"/>
      <c r="Z29" s="226"/>
      <c r="AA29" s="226"/>
      <c r="AB29" s="226"/>
      <c r="AC29" s="226"/>
      <c r="AD29" s="226"/>
      <c r="AE29" s="226"/>
      <c r="AF29" s="226"/>
      <c r="AG29" s="226"/>
      <c r="AH29" s="226"/>
      <c r="AI29" s="226"/>
      <c r="AO29" s="226"/>
      <c r="AX29" s="256"/>
      <c r="AY29" s="257"/>
      <c r="BG29" s="230"/>
    </row>
    <row r="30" spans="1:59" ht="18" customHeight="1">
      <c r="A30" s="259"/>
      <c r="B30" s="260"/>
      <c r="C30" s="451"/>
      <c r="E30" s="253" t="s">
        <v>246</v>
      </c>
      <c r="F30" s="261" t="s">
        <v>247</v>
      </c>
      <c r="G30" s="218" t="s">
        <v>248</v>
      </c>
      <c r="L30" s="254"/>
      <c r="M30" s="262" t="s">
        <v>249</v>
      </c>
      <c r="O30" s="254"/>
      <c r="Q30" s="232" t="s">
        <v>250</v>
      </c>
      <c r="R30" s="263" t="s">
        <v>251</v>
      </c>
      <c r="AX30" s="254"/>
      <c r="AY30" s="234"/>
      <c r="BG30" s="230"/>
    </row>
    <row r="31" spans="1:59" ht="18" customHeight="1">
      <c r="A31" s="453" t="s">
        <v>252</v>
      </c>
      <c r="B31" s="454"/>
      <c r="C31" s="451"/>
      <c r="E31" s="253" t="s">
        <v>253</v>
      </c>
      <c r="F31" s="261" t="s">
        <v>254</v>
      </c>
      <c r="G31" s="218" t="s">
        <v>255</v>
      </c>
      <c r="L31" s="254"/>
      <c r="M31" s="234" t="s">
        <v>256</v>
      </c>
      <c r="O31" s="254"/>
      <c r="Q31" s="232" t="s">
        <v>257</v>
      </c>
      <c r="R31" s="263" t="s">
        <v>251</v>
      </c>
      <c r="AX31" s="254"/>
      <c r="AY31" s="234"/>
      <c r="BG31" s="230"/>
    </row>
    <row r="32" spans="1:59" ht="18" customHeight="1">
      <c r="A32" s="453"/>
      <c r="B32" s="454"/>
      <c r="C32" s="451"/>
      <c r="E32" s="253" t="s">
        <v>258</v>
      </c>
      <c r="F32" s="253" t="s">
        <v>259</v>
      </c>
      <c r="G32" s="263" t="s">
        <v>260</v>
      </c>
      <c r="H32" s="218" t="s">
        <v>261</v>
      </c>
      <c r="M32" s="234" t="s">
        <v>244</v>
      </c>
      <c r="O32" s="254"/>
      <c r="Q32" s="232" t="s">
        <v>262</v>
      </c>
      <c r="R32" s="263" t="s">
        <v>248</v>
      </c>
      <c r="AX32" s="254"/>
      <c r="AY32" s="234"/>
      <c r="BG32" s="230"/>
    </row>
    <row r="33" spans="1:59" ht="18" customHeight="1">
      <c r="A33" s="453"/>
      <c r="B33" s="454"/>
      <c r="C33" s="451"/>
      <c r="E33" s="253" t="s">
        <v>263</v>
      </c>
      <c r="F33" s="253"/>
      <c r="H33" s="218" t="s">
        <v>264</v>
      </c>
      <c r="M33" s="264" t="s">
        <v>265</v>
      </c>
      <c r="N33" s="218" t="s">
        <v>266</v>
      </c>
      <c r="O33" s="254"/>
      <c r="Q33" s="232" t="s">
        <v>267</v>
      </c>
      <c r="R33" s="263" t="s">
        <v>268</v>
      </c>
      <c r="AX33" s="254"/>
      <c r="AY33" s="234"/>
      <c r="BG33" s="230"/>
    </row>
    <row r="34" spans="1:59" ht="18" customHeight="1">
      <c r="A34" s="453"/>
      <c r="B34" s="454"/>
      <c r="C34" s="451"/>
      <c r="D34" s="218" t="s">
        <v>176</v>
      </c>
      <c r="F34" s="253"/>
      <c r="G34" s="263" t="s">
        <v>269</v>
      </c>
      <c r="H34" s="457" t="s">
        <v>270</v>
      </c>
      <c r="I34" s="457"/>
      <c r="J34" s="457"/>
      <c r="K34" s="457"/>
      <c r="M34" s="234" t="s">
        <v>271</v>
      </c>
      <c r="N34" s="253" t="s">
        <v>272</v>
      </c>
      <c r="O34" s="254" t="s">
        <v>273</v>
      </c>
      <c r="Q34" s="234" t="s">
        <v>176</v>
      </c>
      <c r="R34" s="263"/>
      <c r="AX34" s="254"/>
      <c r="AY34" s="234"/>
      <c r="BG34" s="230"/>
    </row>
    <row r="35" spans="1:59" ht="18" customHeight="1">
      <c r="A35" s="453"/>
      <c r="B35" s="454"/>
      <c r="C35" s="451"/>
      <c r="E35" s="253" t="s">
        <v>274</v>
      </c>
      <c r="H35" s="457" t="s">
        <v>275</v>
      </c>
      <c r="I35" s="457"/>
      <c r="J35" s="457"/>
      <c r="K35" s="457"/>
      <c r="M35" s="234"/>
      <c r="N35" s="253" t="s">
        <v>276</v>
      </c>
      <c r="O35" s="254" t="s">
        <v>277</v>
      </c>
      <c r="Q35" s="232" t="s">
        <v>278</v>
      </c>
      <c r="R35" s="263" t="s">
        <v>248</v>
      </c>
      <c r="AX35" s="254"/>
      <c r="AY35" s="234"/>
      <c r="BG35" s="230"/>
    </row>
    <row r="36" spans="1:59" ht="18" customHeight="1">
      <c r="A36" s="453"/>
      <c r="B36" s="454"/>
      <c r="C36" s="451"/>
      <c r="E36" s="253" t="s">
        <v>279</v>
      </c>
      <c r="L36" s="254"/>
      <c r="M36" s="234"/>
      <c r="N36" s="253" t="s">
        <v>280</v>
      </c>
      <c r="O36" s="254" t="s">
        <v>281</v>
      </c>
      <c r="Q36" s="232" t="s">
        <v>282</v>
      </c>
      <c r="R36" s="263" t="s">
        <v>283</v>
      </c>
      <c r="AX36" s="254"/>
      <c r="AY36" s="234"/>
      <c r="BG36" s="230"/>
    </row>
    <row r="37" spans="1:59" ht="18" customHeight="1">
      <c r="A37" s="453"/>
      <c r="B37" s="454"/>
      <c r="C37" s="451"/>
      <c r="D37" s="218" t="s">
        <v>284</v>
      </c>
      <c r="L37" s="254"/>
      <c r="M37" s="234"/>
      <c r="N37" s="253" t="s">
        <v>276</v>
      </c>
      <c r="O37" s="254" t="s">
        <v>285</v>
      </c>
      <c r="Q37" s="234" t="s">
        <v>286</v>
      </c>
      <c r="R37" s="263" t="s">
        <v>287</v>
      </c>
      <c r="AX37" s="254"/>
      <c r="AY37" s="234"/>
      <c r="BG37" s="230"/>
    </row>
    <row r="38" spans="1:59" ht="18" customHeight="1">
      <c r="A38" s="453"/>
      <c r="B38" s="454"/>
      <c r="C38" s="451"/>
      <c r="L38" s="254"/>
      <c r="M38" s="234"/>
      <c r="N38" s="253"/>
      <c r="O38" s="254"/>
      <c r="Q38" s="234" t="s">
        <v>288</v>
      </c>
      <c r="R38" s="263" t="s">
        <v>289</v>
      </c>
      <c r="AJ38" s="265" t="s">
        <v>290</v>
      </c>
      <c r="AP38" s="265" t="s">
        <v>291</v>
      </c>
      <c r="AX38" s="254"/>
      <c r="AY38" s="266"/>
      <c r="BG38" s="230"/>
    </row>
    <row r="39" spans="1:59" ht="18" customHeight="1">
      <c r="A39" s="453"/>
      <c r="B39" s="454"/>
      <c r="C39" s="451"/>
      <c r="L39" s="254"/>
      <c r="M39" s="234"/>
      <c r="N39" s="253"/>
      <c r="O39" s="254"/>
      <c r="Q39" s="234"/>
      <c r="R39" s="263"/>
      <c r="Z39" s="265" t="s">
        <v>292</v>
      </c>
      <c r="AD39" s="265" t="s">
        <v>293</v>
      </c>
      <c r="AJ39" s="267"/>
      <c r="AO39" s="268"/>
      <c r="AX39" s="254"/>
      <c r="AY39" s="266"/>
      <c r="BG39" s="230"/>
    </row>
    <row r="40" spans="1:59" ht="18" customHeight="1">
      <c r="A40" s="453"/>
      <c r="B40" s="454"/>
      <c r="C40" s="451"/>
      <c r="L40" s="254"/>
      <c r="M40" s="234"/>
      <c r="N40" s="253"/>
      <c r="O40" s="254"/>
      <c r="Q40" s="234"/>
      <c r="R40" s="263"/>
      <c r="Z40" s="267"/>
      <c r="AC40" s="268"/>
      <c r="AE40" s="265"/>
      <c r="AF40" s="265"/>
      <c r="AG40" s="265"/>
      <c r="AH40" s="269"/>
      <c r="AJ40" s="267"/>
      <c r="AO40" s="268"/>
      <c r="AX40" s="254"/>
      <c r="AY40" s="234"/>
      <c r="BG40" s="230"/>
    </row>
    <row r="41" spans="1:59" ht="18" customHeight="1">
      <c r="A41" s="453"/>
      <c r="B41" s="454"/>
      <c r="C41" s="451"/>
      <c r="L41" s="254"/>
      <c r="M41" s="234"/>
      <c r="N41" s="253"/>
      <c r="O41" s="254"/>
      <c r="Q41" s="234"/>
      <c r="R41" s="263"/>
      <c r="Z41" s="270"/>
      <c r="AC41" s="268"/>
      <c r="AD41" s="265"/>
      <c r="AE41" s="265"/>
      <c r="AF41" s="265"/>
      <c r="AG41" s="265"/>
      <c r="AH41" s="269"/>
      <c r="AJ41" s="267"/>
      <c r="AO41" s="268"/>
      <c r="AX41" s="254"/>
      <c r="AY41" s="234"/>
      <c r="BG41" s="230"/>
    </row>
    <row r="42" spans="1:59" ht="18" customHeight="1">
      <c r="A42" s="453"/>
      <c r="B42" s="454"/>
      <c r="C42" s="451"/>
      <c r="L42" s="254"/>
      <c r="M42" s="234"/>
      <c r="N42" s="253"/>
      <c r="O42" s="254"/>
      <c r="Q42" s="266" t="s">
        <v>294</v>
      </c>
      <c r="R42" s="263"/>
      <c r="V42" s="270" t="s">
        <v>295</v>
      </c>
      <c r="Y42" s="268"/>
      <c r="Z42" s="270"/>
      <c r="AC42" s="268"/>
      <c r="AD42" s="265"/>
      <c r="AE42" s="265"/>
      <c r="AF42" s="265"/>
      <c r="AG42" s="265"/>
      <c r="AH42" s="269"/>
      <c r="AJ42" s="267"/>
      <c r="AO42" s="268"/>
      <c r="AX42" s="254"/>
      <c r="AY42" s="266"/>
      <c r="BG42" s="230"/>
    </row>
    <row r="43" spans="1:59" ht="18" customHeight="1">
      <c r="A43" s="453"/>
      <c r="B43" s="454"/>
      <c r="C43" s="451"/>
      <c r="L43" s="254"/>
      <c r="M43" s="234"/>
      <c r="N43" s="253"/>
      <c r="O43" s="254"/>
      <c r="Q43" s="234"/>
      <c r="R43" s="263"/>
      <c r="V43" s="267"/>
      <c r="Y43" s="268"/>
      <c r="Z43" s="267"/>
      <c r="AC43" s="268"/>
      <c r="AH43" s="268"/>
      <c r="AJ43" s="267"/>
      <c r="AO43" s="268"/>
      <c r="AX43" s="254"/>
      <c r="AY43" s="266" t="s">
        <v>296</v>
      </c>
      <c r="BG43" s="230"/>
    </row>
    <row r="44" spans="1:59" ht="18" customHeight="1">
      <c r="A44" s="453"/>
      <c r="B44" s="454"/>
      <c r="C44" s="451"/>
      <c r="L44" s="254"/>
      <c r="M44" s="234"/>
      <c r="O44" s="254"/>
      <c r="Q44" s="234"/>
      <c r="V44" s="267"/>
      <c r="Y44" s="268"/>
      <c r="Z44" s="267"/>
      <c r="AC44" s="268"/>
      <c r="AH44" s="268"/>
      <c r="AJ44" s="267"/>
      <c r="AO44" s="268"/>
      <c r="AX44" s="254"/>
      <c r="AY44" s="266"/>
      <c r="BG44" s="230"/>
    </row>
    <row r="45" spans="1:59" ht="18" customHeight="1">
      <c r="A45" s="453"/>
      <c r="B45" s="454"/>
      <c r="C45" s="451"/>
      <c r="L45" s="254"/>
      <c r="M45" s="234"/>
      <c r="O45" s="254"/>
      <c r="Q45" s="234"/>
      <c r="V45" s="267"/>
      <c r="Y45" s="268"/>
      <c r="Z45" s="267"/>
      <c r="AC45" s="268"/>
      <c r="AH45" s="268"/>
      <c r="AJ45" s="267"/>
      <c r="AO45" s="268"/>
      <c r="AX45" s="254"/>
      <c r="AY45" s="234"/>
      <c r="BG45" s="230"/>
    </row>
    <row r="46" spans="1:59" ht="18" customHeight="1">
      <c r="A46" s="453"/>
      <c r="B46" s="454"/>
      <c r="C46" s="451"/>
      <c r="L46" s="254"/>
      <c r="M46" s="234"/>
      <c r="O46" s="254"/>
      <c r="Q46" s="234"/>
      <c r="V46" s="267"/>
      <c r="Y46" s="268"/>
      <c r="Z46" s="267"/>
      <c r="AC46" s="268"/>
      <c r="AH46" s="268"/>
      <c r="AJ46" s="267"/>
      <c r="AO46" s="268"/>
      <c r="AX46" s="254"/>
      <c r="AY46" s="234"/>
      <c r="BG46" s="230"/>
    </row>
    <row r="47" spans="1:59" ht="18" customHeight="1">
      <c r="A47" s="453"/>
      <c r="B47" s="454"/>
      <c r="C47" s="451"/>
      <c r="L47" s="254"/>
      <c r="M47" s="234"/>
      <c r="O47" s="254"/>
      <c r="Q47" s="234"/>
      <c r="V47" s="267"/>
      <c r="Y47" s="268"/>
      <c r="Z47" s="267"/>
      <c r="AC47" s="268"/>
      <c r="AH47" s="268"/>
      <c r="AJ47" s="267"/>
      <c r="AO47" s="268"/>
      <c r="AX47" s="254"/>
      <c r="AY47" s="234"/>
      <c r="BG47" s="230"/>
    </row>
    <row r="48" spans="1:59" ht="18" customHeight="1">
      <c r="A48" s="453"/>
      <c r="B48" s="454"/>
      <c r="C48" s="451"/>
      <c r="L48" s="254"/>
      <c r="M48" s="234"/>
      <c r="O48" s="254"/>
      <c r="Q48" s="234"/>
      <c r="V48" s="267"/>
      <c r="Y48" s="268"/>
      <c r="Z48" s="267"/>
      <c r="AC48" s="268"/>
      <c r="AH48" s="268"/>
      <c r="AJ48" s="267"/>
      <c r="AO48" s="268"/>
      <c r="AX48" s="254"/>
      <c r="AY48" s="234"/>
      <c r="BG48" s="230"/>
    </row>
    <row r="49" spans="1:59" ht="18" customHeight="1">
      <c r="A49" s="453"/>
      <c r="B49" s="454"/>
      <c r="C49" s="451"/>
      <c r="L49" s="254"/>
      <c r="M49" s="234"/>
      <c r="N49" s="253"/>
      <c r="O49" s="254"/>
      <c r="Q49" s="234"/>
      <c r="R49" s="263"/>
      <c r="V49" s="267"/>
      <c r="Y49" s="268"/>
      <c r="Z49" s="267"/>
      <c r="AC49" s="268"/>
      <c r="AH49" s="268"/>
      <c r="AJ49" s="267"/>
      <c r="AO49" s="268"/>
      <c r="AX49" s="254"/>
      <c r="AY49" s="234"/>
      <c r="BG49" s="230"/>
    </row>
    <row r="50" spans="1:59" ht="18" customHeight="1">
      <c r="A50" s="453"/>
      <c r="B50" s="454"/>
      <c r="C50" s="451"/>
      <c r="L50" s="254"/>
      <c r="M50" s="234"/>
      <c r="N50" s="253"/>
      <c r="O50" s="254"/>
      <c r="Q50" s="234"/>
      <c r="R50" s="263"/>
      <c r="V50" s="267"/>
      <c r="Y50" s="268"/>
      <c r="Z50" s="267"/>
      <c r="AC50" s="268"/>
      <c r="AH50" s="268"/>
      <c r="AJ50" s="267"/>
      <c r="AO50" s="268"/>
      <c r="AX50" s="254"/>
      <c r="AY50" s="234"/>
      <c r="BG50" s="230"/>
    </row>
    <row r="51" spans="1:59" ht="18" customHeight="1">
      <c r="A51" s="453"/>
      <c r="B51" s="454"/>
      <c r="C51" s="451"/>
      <c r="L51" s="254"/>
      <c r="M51" s="234"/>
      <c r="N51" s="253"/>
      <c r="O51" s="254"/>
      <c r="Q51" s="234"/>
      <c r="R51" s="263"/>
      <c r="V51" s="267"/>
      <c r="Y51" s="268"/>
      <c r="Z51" s="267"/>
      <c r="AC51" s="268"/>
      <c r="AH51" s="268"/>
      <c r="AJ51" s="267"/>
      <c r="AO51" s="268"/>
      <c r="AX51" s="254"/>
      <c r="AY51" s="234"/>
      <c r="BG51" s="230"/>
    </row>
    <row r="52" spans="1:59" ht="18" customHeight="1">
      <c r="A52" s="453"/>
      <c r="B52" s="454"/>
      <c r="C52" s="451"/>
      <c r="L52" s="254"/>
      <c r="M52" s="234"/>
      <c r="N52" s="253"/>
      <c r="O52" s="254"/>
      <c r="Q52" s="234"/>
      <c r="R52" s="263"/>
      <c r="V52" s="267"/>
      <c r="Y52" s="268"/>
      <c r="Z52" s="267"/>
      <c r="AC52" s="268"/>
      <c r="AH52" s="268"/>
      <c r="AJ52" s="267"/>
      <c r="AO52" s="268"/>
      <c r="AX52" s="254"/>
      <c r="AY52" s="234"/>
      <c r="BG52" s="230"/>
    </row>
    <row r="53" spans="1:59" ht="18" customHeight="1">
      <c r="A53" s="453"/>
      <c r="B53" s="454"/>
      <c r="C53" s="452"/>
      <c r="L53" s="254"/>
      <c r="M53" s="234"/>
      <c r="N53" s="253"/>
      <c r="O53" s="254"/>
      <c r="Q53" s="234"/>
      <c r="R53" s="263"/>
      <c r="V53" s="267"/>
      <c r="Y53" s="271"/>
      <c r="Z53" s="267"/>
      <c r="AC53" s="268"/>
      <c r="AH53" s="271"/>
      <c r="AJ53" s="272"/>
      <c r="AK53" s="238"/>
      <c r="AL53" s="238"/>
      <c r="AM53" s="238"/>
      <c r="AN53" s="238"/>
      <c r="AO53" s="271"/>
      <c r="AP53" s="238"/>
      <c r="AQ53" s="238"/>
      <c r="AR53" s="238"/>
      <c r="AS53" s="238"/>
      <c r="AT53" s="238"/>
      <c r="AU53" s="238"/>
      <c r="AV53" s="238"/>
      <c r="AW53" s="238"/>
      <c r="AX53" s="273"/>
      <c r="AY53" s="240"/>
      <c r="AZ53" s="238"/>
      <c r="BA53" s="238"/>
      <c r="BB53" s="238"/>
      <c r="BC53" s="238"/>
      <c r="BD53" s="238"/>
      <c r="BE53" s="238"/>
      <c r="BF53" s="238"/>
      <c r="BG53" s="242"/>
    </row>
    <row r="54" spans="1:59" ht="231" customHeight="1">
      <c r="A54" s="455"/>
      <c r="B54" s="456"/>
      <c r="C54" s="274" t="s">
        <v>297</v>
      </c>
      <c r="D54" s="275"/>
      <c r="E54" s="276"/>
      <c r="F54" s="276"/>
      <c r="G54" s="276"/>
      <c r="H54" s="276"/>
      <c r="I54" s="276"/>
      <c r="J54" s="276"/>
      <c r="K54" s="276"/>
      <c r="L54" s="276"/>
      <c r="M54" s="276"/>
      <c r="N54" s="277"/>
      <c r="O54" s="276"/>
      <c r="P54" s="276"/>
      <c r="Q54" s="276"/>
      <c r="R54" s="278"/>
      <c r="S54" s="276"/>
      <c r="T54" s="276"/>
      <c r="U54" s="276"/>
      <c r="V54" s="276"/>
      <c r="W54" s="276"/>
      <c r="X54" s="276"/>
      <c r="Y54" s="276"/>
      <c r="Z54" s="276"/>
      <c r="AA54" s="276"/>
      <c r="AB54" s="276"/>
      <c r="AC54" s="279"/>
      <c r="AD54" s="276"/>
      <c r="AE54" s="276"/>
      <c r="AF54" s="276"/>
      <c r="AG54" s="276"/>
      <c r="AH54" s="279"/>
      <c r="AI54" s="276"/>
      <c r="AJ54" s="275"/>
      <c r="AK54" s="276"/>
      <c r="AL54" s="276"/>
      <c r="AM54" s="276"/>
      <c r="AN54" s="276"/>
      <c r="AO54" s="279"/>
      <c r="AP54" s="276"/>
      <c r="AQ54" s="276"/>
      <c r="AR54" s="276"/>
      <c r="AS54" s="276"/>
      <c r="AT54" s="276"/>
      <c r="AU54" s="276"/>
      <c r="AV54" s="276"/>
      <c r="AW54" s="276"/>
      <c r="AX54" s="279"/>
      <c r="AY54" s="275"/>
      <c r="AZ54" s="276"/>
      <c r="BA54" s="276"/>
      <c r="BB54" s="276"/>
      <c r="BC54" s="276"/>
      <c r="BD54" s="276"/>
      <c r="BE54" s="276"/>
      <c r="BF54" s="276"/>
      <c r="BG54" s="280"/>
    </row>
    <row r="55" spans="1:59" ht="22.5" customHeight="1">
      <c r="A55" s="458" t="s">
        <v>298</v>
      </c>
      <c r="B55" s="459"/>
      <c r="C55" s="459"/>
      <c r="D55" s="262" t="s">
        <v>299</v>
      </c>
      <c r="F55" s="234" t="s">
        <v>300</v>
      </c>
      <c r="O55" s="254"/>
      <c r="Q55" s="234" t="s">
        <v>301</v>
      </c>
      <c r="V55" s="234" t="s">
        <v>302</v>
      </c>
      <c r="Y55" s="256"/>
      <c r="Z55" s="234" t="s">
        <v>303</v>
      </c>
      <c r="AC55" s="254"/>
      <c r="AD55" s="218" t="s">
        <v>304</v>
      </c>
      <c r="AH55" s="256"/>
      <c r="AJ55" s="257" t="s">
        <v>305</v>
      </c>
      <c r="AO55" s="254"/>
      <c r="AP55" s="218" t="s">
        <v>306</v>
      </c>
      <c r="AX55" s="256"/>
      <c r="BG55" s="230"/>
    </row>
    <row r="56" spans="1:59" ht="22.5" customHeight="1">
      <c r="A56" s="460"/>
      <c r="B56" s="461"/>
      <c r="C56" s="461"/>
      <c r="D56" s="240" t="s">
        <v>307</v>
      </c>
      <c r="E56" s="238"/>
      <c r="F56" s="240" t="s">
        <v>308</v>
      </c>
      <c r="G56" s="238"/>
      <c r="H56" s="238"/>
      <c r="I56" s="238"/>
      <c r="J56" s="238"/>
      <c r="K56" s="238"/>
      <c r="L56" s="238"/>
      <c r="M56" s="238"/>
      <c r="N56" s="238"/>
      <c r="O56" s="273"/>
      <c r="P56" s="238"/>
      <c r="Q56" s="240"/>
      <c r="R56" s="238"/>
      <c r="S56" s="238"/>
      <c r="T56" s="238"/>
      <c r="V56" s="240"/>
      <c r="W56" s="238"/>
      <c r="X56" s="238"/>
      <c r="Y56" s="273"/>
      <c r="Z56" s="240" t="s">
        <v>309</v>
      </c>
      <c r="AA56" s="238"/>
      <c r="AB56" s="238"/>
      <c r="AC56" s="238"/>
      <c r="AD56" s="240"/>
      <c r="AE56" s="238"/>
      <c r="AF56" s="238"/>
      <c r="AG56" s="238"/>
      <c r="AH56" s="273"/>
      <c r="AI56" s="238"/>
      <c r="AJ56" s="240"/>
      <c r="AK56" s="238"/>
      <c r="AL56" s="238"/>
      <c r="AM56" s="238"/>
      <c r="AN56" s="238"/>
      <c r="AO56" s="273"/>
      <c r="AP56" s="238"/>
      <c r="AQ56" s="238"/>
      <c r="AR56" s="238"/>
      <c r="AS56" s="238"/>
      <c r="AT56" s="238"/>
      <c r="AU56" s="238"/>
      <c r="AV56" s="238"/>
      <c r="AW56" s="238"/>
      <c r="AX56" s="273"/>
      <c r="AY56" s="238"/>
      <c r="AZ56" s="238"/>
      <c r="BA56" s="238"/>
      <c r="BB56" s="238"/>
      <c r="BC56" s="238"/>
      <c r="BD56" s="238"/>
      <c r="BE56" s="238"/>
      <c r="BF56" s="238"/>
      <c r="BG56" s="242"/>
    </row>
    <row r="57" spans="1:59" s="231" customFormat="1" ht="45" customHeight="1">
      <c r="A57" s="438" t="s">
        <v>310</v>
      </c>
      <c r="B57" s="439"/>
      <c r="C57" s="440"/>
      <c r="D57" s="232" t="s">
        <v>311</v>
      </c>
      <c r="E57" s="218"/>
      <c r="F57" s="218"/>
      <c r="G57" s="218"/>
      <c r="H57" s="218"/>
      <c r="I57" s="218"/>
      <c r="J57" s="218"/>
      <c r="K57" s="218"/>
      <c r="L57" s="218"/>
      <c r="M57" s="276"/>
      <c r="N57" s="238"/>
      <c r="O57" s="238"/>
      <c r="P57" s="238"/>
      <c r="Q57" s="238"/>
      <c r="R57" s="238"/>
      <c r="S57" s="238"/>
      <c r="T57" s="238"/>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80"/>
    </row>
    <row r="58" spans="1:59" ht="45" customHeight="1">
      <c r="A58" s="438" t="s">
        <v>312</v>
      </c>
      <c r="B58" s="439"/>
      <c r="C58" s="440"/>
      <c r="D58" s="281" t="s">
        <v>313</v>
      </c>
      <c r="E58" s="276"/>
      <c r="F58" s="276"/>
      <c r="G58" s="276"/>
      <c r="H58" s="276"/>
      <c r="I58" s="276"/>
      <c r="J58" s="276"/>
      <c r="K58" s="276"/>
      <c r="L58" s="276"/>
      <c r="M58" s="238"/>
      <c r="N58" s="238"/>
      <c r="O58" s="238"/>
      <c r="P58" s="238"/>
      <c r="Q58" s="238"/>
      <c r="R58" s="238"/>
      <c r="S58" s="238"/>
      <c r="T58" s="238"/>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80"/>
    </row>
    <row r="59" spans="1:59" s="231" customFormat="1" ht="45" customHeight="1">
      <c r="A59" s="438" t="s">
        <v>314</v>
      </c>
      <c r="B59" s="439"/>
      <c r="C59" s="440"/>
      <c r="D59" s="232" t="s">
        <v>315</v>
      </c>
      <c r="E59" s="238"/>
      <c r="F59" s="238"/>
      <c r="G59" s="238"/>
      <c r="H59" s="238"/>
      <c r="I59" s="238"/>
      <c r="J59" s="238"/>
      <c r="K59" s="238"/>
      <c r="L59" s="238"/>
      <c r="M59" s="238"/>
      <c r="N59" s="238"/>
      <c r="O59" s="238"/>
      <c r="P59" s="238"/>
      <c r="Q59" s="238"/>
      <c r="R59" s="238"/>
      <c r="S59" s="238"/>
      <c r="T59" s="238"/>
      <c r="U59" s="276"/>
      <c r="V59" s="218"/>
      <c r="W59" s="218"/>
      <c r="X59" s="218"/>
      <c r="Y59" s="218"/>
      <c r="Z59" s="218"/>
      <c r="AA59" s="218"/>
      <c r="AB59" s="218"/>
      <c r="AC59" s="218"/>
      <c r="AD59" s="218"/>
      <c r="AE59" s="218"/>
      <c r="AF59" s="218"/>
      <c r="AG59" s="218"/>
      <c r="AH59" s="218"/>
      <c r="AI59" s="218"/>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80"/>
    </row>
    <row r="60" spans="1:59" s="231" customFormat="1" ht="45" customHeight="1" thickBot="1">
      <c r="A60" s="441" t="s">
        <v>316</v>
      </c>
      <c r="B60" s="442"/>
      <c r="C60" s="443"/>
      <c r="D60" s="282" t="s">
        <v>317</v>
      </c>
      <c r="E60" s="219"/>
      <c r="F60" s="219"/>
      <c r="G60" s="219"/>
      <c r="H60" s="219"/>
      <c r="I60" s="219"/>
      <c r="J60" s="219"/>
      <c r="K60" s="219"/>
      <c r="L60" s="219"/>
      <c r="M60" s="219"/>
      <c r="N60" s="219"/>
      <c r="O60" s="219"/>
      <c r="P60" s="219"/>
      <c r="Q60" s="219"/>
      <c r="R60" s="219"/>
      <c r="S60" s="219"/>
      <c r="T60" s="219"/>
      <c r="U60" s="283"/>
      <c r="V60" s="283"/>
      <c r="W60" s="283"/>
      <c r="X60" s="283"/>
      <c r="Y60" s="283"/>
      <c r="Z60" s="283"/>
      <c r="AA60" s="283"/>
      <c r="AB60" s="283"/>
      <c r="AC60" s="283"/>
      <c r="AD60" s="283"/>
      <c r="AE60" s="283"/>
      <c r="AF60" s="283"/>
      <c r="AG60" s="283"/>
      <c r="AH60" s="283"/>
      <c r="AI60" s="283"/>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84"/>
    </row>
    <row r="61" spans="50:59" ht="18" customHeight="1">
      <c r="AX61" s="285"/>
      <c r="BG61" s="285"/>
    </row>
    <row r="69" ht="18" customHeight="1">
      <c r="AK69" s="286"/>
    </row>
  </sheetData>
  <sheetProtection/>
  <mergeCells count="34">
    <mergeCell ref="A5:A26"/>
    <mergeCell ref="B5:B9"/>
    <mergeCell ref="B10:B26"/>
    <mergeCell ref="E11:E12"/>
    <mergeCell ref="F11:F12"/>
    <mergeCell ref="D4:E4"/>
    <mergeCell ref="F4:H4"/>
    <mergeCell ref="G21:G22"/>
    <mergeCell ref="Z4:AC4"/>
    <mergeCell ref="AD4:AI4"/>
    <mergeCell ref="AJ4:AO4"/>
    <mergeCell ref="AP4:AX4"/>
    <mergeCell ref="AY4:BG4"/>
    <mergeCell ref="I4:L4"/>
    <mergeCell ref="M4:O4"/>
    <mergeCell ref="Q4:T4"/>
    <mergeCell ref="V4:Y4"/>
    <mergeCell ref="H34:K34"/>
    <mergeCell ref="H35:K35"/>
    <mergeCell ref="A55:C56"/>
    <mergeCell ref="G11:G12"/>
    <mergeCell ref="E13:E14"/>
    <mergeCell ref="E15:E16"/>
    <mergeCell ref="E17:E18"/>
    <mergeCell ref="E19:E20"/>
    <mergeCell ref="E21:E22"/>
    <mergeCell ref="F21:F22"/>
    <mergeCell ref="A57:C57"/>
    <mergeCell ref="A58:C58"/>
    <mergeCell ref="A59:C59"/>
    <mergeCell ref="A60:C60"/>
    <mergeCell ref="A27:C28"/>
    <mergeCell ref="C29:C53"/>
    <mergeCell ref="A31:B54"/>
  </mergeCells>
  <printOptions/>
  <pageMargins left="0.5905511811023623" right="0.5905511811023623" top="0.3937007874015748" bottom="0.1968503937007874" header="0.5905511811023623" footer="0.1968503937007874"/>
  <pageSetup fitToWidth="0" horizontalDpi="300" verticalDpi="300" orientation="portrait" paperSize="9" scale="55" r:id="rId2"/>
  <colBreaks count="4" manualBreakCount="4">
    <brk id="16" max="61" man="1"/>
    <brk id="25" max="61" man="1"/>
    <brk id="34" max="61" man="1"/>
    <brk id="50" max="61" man="1"/>
  </colBreaks>
  <drawing r:id="rId1"/>
</worksheet>
</file>

<file path=xl/worksheets/sheet5.xml><?xml version="1.0" encoding="utf-8"?>
<worksheet xmlns="http://schemas.openxmlformats.org/spreadsheetml/2006/main" xmlns:r="http://schemas.openxmlformats.org/officeDocument/2006/relationships">
  <dimension ref="A1:AC74"/>
  <sheetViews>
    <sheetView showGridLines="0" view="pageBreakPreview" zoomScale="70" zoomScaleNormal="55" zoomScaleSheetLayoutView="70" zoomScalePageLayoutView="0" workbookViewId="0" topLeftCell="A1">
      <selection activeCell="A1" sqref="A1"/>
    </sheetView>
  </sheetViews>
  <sheetFormatPr defaultColWidth="9.00390625" defaultRowHeight="18" customHeight="1"/>
  <cols>
    <col min="1" max="1" width="7.625" style="288" customWidth="1"/>
    <col min="2" max="2" width="21.375" style="288" bestFit="1" customWidth="1"/>
    <col min="3" max="3" width="4.625" style="288" customWidth="1"/>
    <col min="4" max="4" width="27.00390625" style="288" customWidth="1"/>
    <col min="5" max="5" width="23.50390625" style="288" bestFit="1" customWidth="1"/>
    <col min="6" max="6" width="7.00390625" style="288" customWidth="1"/>
    <col min="7" max="7" width="6.125" style="288" customWidth="1"/>
    <col min="8" max="8" width="2.875" style="288" bestFit="1" customWidth="1"/>
    <col min="9" max="9" width="25.75390625" style="288" customWidth="1"/>
    <col min="10" max="10" width="29.50390625" style="288" customWidth="1"/>
    <col min="11" max="14" width="7.625" style="288" customWidth="1"/>
    <col min="15" max="15" width="2.375" style="288" customWidth="1"/>
    <col min="16" max="16" width="20.00390625" style="288" customWidth="1"/>
    <col min="17" max="17" width="15.50390625" style="288" customWidth="1"/>
    <col min="18" max="19" width="20.00390625" style="288" customWidth="1"/>
    <col min="20" max="20" width="15.50390625" style="288" customWidth="1"/>
    <col min="21" max="21" width="7.625" style="289" customWidth="1"/>
    <col min="22" max="22" width="3.00390625" style="288" customWidth="1"/>
    <col min="23" max="23" width="19.875" style="288" customWidth="1"/>
    <col min="24" max="24" width="15.50390625" style="288" customWidth="1"/>
    <col min="25" max="26" width="19.875" style="288" customWidth="1"/>
    <col min="27" max="27" width="15.50390625" style="288" customWidth="1"/>
    <col min="28" max="16384" width="9.00390625" style="288" customWidth="1"/>
  </cols>
  <sheetData>
    <row r="1" ht="20.25" customHeight="1">
      <c r="A1" s="287" t="s">
        <v>318</v>
      </c>
    </row>
    <row r="2" ht="20.25" customHeight="1" thickBot="1"/>
    <row r="3" spans="1:29" ht="28.5" customHeight="1">
      <c r="A3" s="290" t="s">
        <v>1</v>
      </c>
      <c r="B3" s="291" t="s">
        <v>214</v>
      </c>
      <c r="C3" s="507">
        <v>24</v>
      </c>
      <c r="D3" s="508"/>
      <c r="E3" s="508"/>
      <c r="F3" s="508"/>
      <c r="G3" s="509"/>
      <c r="H3" s="510">
        <v>25</v>
      </c>
      <c r="I3" s="511"/>
      <c r="J3" s="293">
        <v>26</v>
      </c>
      <c r="K3" s="292">
        <v>27</v>
      </c>
      <c r="L3" s="294">
        <v>28</v>
      </c>
      <c r="M3" s="294">
        <v>29</v>
      </c>
      <c r="N3" s="295">
        <v>30</v>
      </c>
      <c r="O3" s="510">
        <v>1</v>
      </c>
      <c r="P3" s="512"/>
      <c r="Q3" s="512"/>
      <c r="R3" s="512"/>
      <c r="S3" s="512"/>
      <c r="T3" s="511"/>
      <c r="U3" s="295">
        <v>2</v>
      </c>
      <c r="V3" s="510">
        <v>3</v>
      </c>
      <c r="W3" s="512"/>
      <c r="X3" s="512"/>
      <c r="Y3" s="512"/>
      <c r="Z3" s="512"/>
      <c r="AA3" s="512"/>
      <c r="AB3" s="512"/>
      <c r="AC3" s="295">
        <v>4</v>
      </c>
    </row>
    <row r="4" spans="1:29" ht="18.75" customHeight="1">
      <c r="A4" s="513" t="s">
        <v>319</v>
      </c>
      <c r="B4" s="494" t="s">
        <v>320</v>
      </c>
      <c r="C4" s="296" t="s">
        <v>321</v>
      </c>
      <c r="D4" s="297"/>
      <c r="E4" s="298"/>
      <c r="F4" s="298"/>
      <c r="G4" s="297"/>
      <c r="H4" s="297"/>
      <c r="I4" s="297"/>
      <c r="J4" s="297"/>
      <c r="K4" s="297"/>
      <c r="L4" s="297"/>
      <c r="M4" s="297"/>
      <c r="V4" s="289"/>
      <c r="W4" s="289"/>
      <c r="AC4" s="299"/>
    </row>
    <row r="5" spans="1:29" ht="18.75" customHeight="1">
      <c r="A5" s="514"/>
      <c r="B5" s="495"/>
      <c r="C5" s="300" t="s">
        <v>322</v>
      </c>
      <c r="E5" s="301"/>
      <c r="F5" s="301"/>
      <c r="H5" s="516"/>
      <c r="I5" s="516"/>
      <c r="J5" s="516"/>
      <c r="K5" s="516"/>
      <c r="V5" s="289"/>
      <c r="W5" s="289"/>
      <c r="AC5" s="299"/>
    </row>
    <row r="6" spans="1:29" ht="18.75" customHeight="1">
      <c r="A6" s="514"/>
      <c r="B6" s="496"/>
      <c r="C6" s="302" t="s">
        <v>323</v>
      </c>
      <c r="D6" s="303"/>
      <c r="E6" s="304"/>
      <c r="F6" s="304"/>
      <c r="G6" s="303"/>
      <c r="H6" s="303"/>
      <c r="I6" s="303"/>
      <c r="J6" s="303"/>
      <c r="K6" s="303"/>
      <c r="L6" s="303"/>
      <c r="M6" s="303"/>
      <c r="N6" s="303"/>
      <c r="O6" s="303"/>
      <c r="P6" s="303"/>
      <c r="Q6" s="303"/>
      <c r="R6" s="303"/>
      <c r="S6" s="303"/>
      <c r="T6" s="303"/>
      <c r="U6" s="305"/>
      <c r="V6" s="305"/>
      <c r="W6" s="305"/>
      <c r="X6" s="305"/>
      <c r="Y6" s="305"/>
      <c r="Z6" s="305"/>
      <c r="AA6" s="305"/>
      <c r="AB6" s="305"/>
      <c r="AC6" s="306"/>
    </row>
    <row r="7" spans="1:29" ht="18.75" customHeight="1">
      <c r="A7" s="514"/>
      <c r="B7" s="482" t="s">
        <v>324</v>
      </c>
      <c r="C7" s="300" t="s">
        <v>325</v>
      </c>
      <c r="N7" s="300" t="s">
        <v>326</v>
      </c>
      <c r="V7" s="289"/>
      <c r="W7" s="289"/>
      <c r="X7" s="289"/>
      <c r="Y7" s="289"/>
      <c r="Z7" s="289"/>
      <c r="AA7" s="289"/>
      <c r="AB7" s="289"/>
      <c r="AC7" s="308"/>
    </row>
    <row r="8" spans="1:29" ht="18.75" customHeight="1">
      <c r="A8" s="514"/>
      <c r="B8" s="497"/>
      <c r="C8" s="300" t="s">
        <v>327</v>
      </c>
      <c r="N8" s="302" t="s">
        <v>328</v>
      </c>
      <c r="V8" s="289"/>
      <c r="W8" s="289"/>
      <c r="X8" s="289"/>
      <c r="Y8" s="289"/>
      <c r="Z8" s="289"/>
      <c r="AA8" s="289"/>
      <c r="AB8" s="289"/>
      <c r="AC8" s="308"/>
    </row>
    <row r="9" spans="1:29" ht="18.75" customHeight="1">
      <c r="A9" s="514"/>
      <c r="B9" s="307" t="s">
        <v>329</v>
      </c>
      <c r="C9" s="296" t="s">
        <v>330</v>
      </c>
      <c r="D9" s="297"/>
      <c r="E9" s="297"/>
      <c r="F9" s="297"/>
      <c r="G9" s="297"/>
      <c r="H9" s="517"/>
      <c r="I9" s="517"/>
      <c r="J9" s="517"/>
      <c r="K9" s="517"/>
      <c r="L9" s="297"/>
      <c r="M9" s="310"/>
      <c r="N9" s="310"/>
      <c r="O9" s="310"/>
      <c r="P9" s="310"/>
      <c r="Q9" s="310"/>
      <c r="R9" s="310"/>
      <c r="S9" s="310"/>
      <c r="T9" s="310"/>
      <c r="U9" s="311"/>
      <c r="V9" s="311"/>
      <c r="W9" s="311"/>
      <c r="X9" s="311"/>
      <c r="Y9" s="311"/>
      <c r="Z9" s="311"/>
      <c r="AA9" s="311"/>
      <c r="AB9" s="311"/>
      <c r="AC9" s="312"/>
    </row>
    <row r="10" spans="1:29" ht="18.75" customHeight="1">
      <c r="A10" s="514"/>
      <c r="B10" s="313" t="s">
        <v>331</v>
      </c>
      <c r="C10" s="314" t="s">
        <v>332</v>
      </c>
      <c r="D10" s="310"/>
      <c r="E10" s="310"/>
      <c r="F10" s="310"/>
      <c r="G10" s="310"/>
      <c r="H10" s="310"/>
      <c r="I10" s="310"/>
      <c r="J10" s="310"/>
      <c r="K10" s="310"/>
      <c r="L10" s="310"/>
      <c r="N10" s="310"/>
      <c r="O10" s="310"/>
      <c r="P10" s="310"/>
      <c r="Q10" s="310"/>
      <c r="R10" s="310"/>
      <c r="S10" s="310"/>
      <c r="T10" s="310"/>
      <c r="U10" s="311"/>
      <c r="V10" s="311"/>
      <c r="W10" s="311"/>
      <c r="X10" s="311"/>
      <c r="Y10" s="311"/>
      <c r="Z10" s="311"/>
      <c r="AA10" s="311"/>
      <c r="AB10" s="311"/>
      <c r="AC10" s="312"/>
    </row>
    <row r="11" spans="1:29" ht="18.75" customHeight="1">
      <c r="A11" s="514"/>
      <c r="B11" s="482" t="s">
        <v>333</v>
      </c>
      <c r="C11" s="296" t="s">
        <v>334</v>
      </c>
      <c r="D11" s="297"/>
      <c r="E11" s="315"/>
      <c r="F11" s="297"/>
      <c r="G11" s="297"/>
      <c r="H11" s="296" t="s">
        <v>335</v>
      </c>
      <c r="I11" s="297"/>
      <c r="J11" s="297"/>
      <c r="K11" s="297"/>
      <c r="L11" s="297"/>
      <c r="M11" s="297"/>
      <c r="V11" s="289"/>
      <c r="W11" s="289"/>
      <c r="AC11" s="299"/>
    </row>
    <row r="12" spans="1:29" ht="18.75" customHeight="1">
      <c r="A12" s="514"/>
      <c r="B12" s="483"/>
      <c r="C12" s="300"/>
      <c r="E12" s="315" t="s">
        <v>336</v>
      </c>
      <c r="H12" s="300" t="s">
        <v>337</v>
      </c>
      <c r="K12" s="317"/>
      <c r="L12" s="317"/>
      <c r="M12" s="317"/>
      <c r="N12" s="317"/>
      <c r="O12" s="317"/>
      <c r="P12" s="317"/>
      <c r="Q12" s="317"/>
      <c r="R12" s="317"/>
      <c r="S12" s="317"/>
      <c r="T12" s="317"/>
      <c r="V12" s="289"/>
      <c r="W12" s="289"/>
      <c r="AC12" s="299"/>
    </row>
    <row r="13" spans="1:29" ht="18.75" customHeight="1">
      <c r="A13" s="514"/>
      <c r="B13" s="483"/>
      <c r="C13" s="300"/>
      <c r="D13" s="313" t="s">
        <v>338</v>
      </c>
      <c r="E13" s="313" t="s">
        <v>339</v>
      </c>
      <c r="H13" s="318" t="s">
        <v>340</v>
      </c>
      <c r="I13" s="317"/>
      <c r="J13" s="317"/>
      <c r="V13" s="289"/>
      <c r="W13" s="289"/>
      <c r="AC13" s="299"/>
    </row>
    <row r="14" spans="1:29" ht="18.75" customHeight="1">
      <c r="A14" s="514"/>
      <c r="B14" s="483"/>
      <c r="C14" s="300"/>
      <c r="D14" s="313" t="s">
        <v>341</v>
      </c>
      <c r="E14" s="313" t="s">
        <v>342</v>
      </c>
      <c r="H14" s="318"/>
      <c r="I14" s="317"/>
      <c r="J14" s="319" t="s">
        <v>336</v>
      </c>
      <c r="V14" s="289"/>
      <c r="W14" s="289"/>
      <c r="AC14" s="299"/>
    </row>
    <row r="15" spans="1:29" ht="18.75" customHeight="1">
      <c r="A15" s="514"/>
      <c r="B15" s="483"/>
      <c r="C15" s="300"/>
      <c r="D15" s="313" t="s">
        <v>343</v>
      </c>
      <c r="E15" s="313" t="s">
        <v>344</v>
      </c>
      <c r="H15" s="320"/>
      <c r="I15" s="321" t="s">
        <v>345</v>
      </c>
      <c r="J15" s="322" t="s">
        <v>339</v>
      </c>
      <c r="V15" s="289"/>
      <c r="W15" s="289"/>
      <c r="AC15" s="299"/>
    </row>
    <row r="16" spans="1:29" ht="18.75" customHeight="1">
      <c r="A16" s="514"/>
      <c r="B16" s="483"/>
      <c r="C16" s="300"/>
      <c r="D16" s="313" t="s">
        <v>346</v>
      </c>
      <c r="E16" s="323">
        <v>35000</v>
      </c>
      <c r="H16" s="320"/>
      <c r="I16" s="321" t="s">
        <v>347</v>
      </c>
      <c r="J16" s="322" t="s">
        <v>348</v>
      </c>
      <c r="V16" s="289"/>
      <c r="W16" s="289"/>
      <c r="AC16" s="299"/>
    </row>
    <row r="17" spans="1:29" ht="18.75" customHeight="1">
      <c r="A17" s="514"/>
      <c r="B17" s="483"/>
      <c r="C17" s="300" t="s">
        <v>349</v>
      </c>
      <c r="E17" s="288" t="s">
        <v>350</v>
      </c>
      <c r="H17" s="320"/>
      <c r="I17" s="321" t="s">
        <v>351</v>
      </c>
      <c r="J17" s="322" t="s">
        <v>352</v>
      </c>
      <c r="V17" s="289"/>
      <c r="W17" s="289"/>
      <c r="AC17" s="299"/>
    </row>
    <row r="18" spans="1:29" ht="18.75" customHeight="1">
      <c r="A18" s="514"/>
      <c r="B18" s="483"/>
      <c r="C18" s="300" t="s">
        <v>353</v>
      </c>
      <c r="E18" s="288" t="s">
        <v>354</v>
      </c>
      <c r="H18" s="320"/>
      <c r="I18" s="321" t="s">
        <v>355</v>
      </c>
      <c r="J18" s="324">
        <v>28000</v>
      </c>
      <c r="V18" s="289"/>
      <c r="W18" s="289"/>
      <c r="AC18" s="299"/>
    </row>
    <row r="19" spans="1:29" ht="18.75" customHeight="1">
      <c r="A19" s="514"/>
      <c r="B19" s="483"/>
      <c r="C19" s="300"/>
      <c r="H19" s="318" t="s">
        <v>356</v>
      </c>
      <c r="I19" s="317"/>
      <c r="J19" s="317"/>
      <c r="V19" s="289"/>
      <c r="W19" s="289"/>
      <c r="AC19" s="299"/>
    </row>
    <row r="20" spans="1:29" ht="18.75" customHeight="1">
      <c r="A20" s="514"/>
      <c r="B20" s="483"/>
      <c r="C20" s="300"/>
      <c r="H20" s="318"/>
      <c r="I20" s="317"/>
      <c r="J20" s="319" t="s">
        <v>336</v>
      </c>
      <c r="V20" s="289"/>
      <c r="W20" s="289"/>
      <c r="AC20" s="299"/>
    </row>
    <row r="21" spans="1:29" ht="18.75" customHeight="1">
      <c r="A21" s="514"/>
      <c r="B21" s="483"/>
      <c r="C21" s="300"/>
      <c r="H21" s="320"/>
      <c r="I21" s="324" t="s">
        <v>338</v>
      </c>
      <c r="J21" s="322" t="s">
        <v>339</v>
      </c>
      <c r="V21" s="289"/>
      <c r="W21" s="289"/>
      <c r="AC21" s="299"/>
    </row>
    <row r="22" spans="1:29" ht="18.75" customHeight="1">
      <c r="A22" s="514"/>
      <c r="B22" s="483"/>
      <c r="C22" s="300"/>
      <c r="H22" s="320"/>
      <c r="I22" s="322" t="s">
        <v>341</v>
      </c>
      <c r="J22" s="322" t="s">
        <v>357</v>
      </c>
      <c r="V22" s="289"/>
      <c r="W22" s="289"/>
      <c r="AC22" s="299"/>
    </row>
    <row r="23" spans="1:29" ht="18.75" customHeight="1">
      <c r="A23" s="514"/>
      <c r="B23" s="483"/>
      <c r="C23" s="300"/>
      <c r="H23" s="320"/>
      <c r="I23" s="322" t="s">
        <v>343</v>
      </c>
      <c r="J23" s="322" t="s">
        <v>358</v>
      </c>
      <c r="V23" s="289"/>
      <c r="W23" s="289"/>
      <c r="AC23" s="299"/>
    </row>
    <row r="24" spans="1:29" ht="18.75" customHeight="1">
      <c r="A24" s="514"/>
      <c r="B24" s="483"/>
      <c r="C24" s="300"/>
      <c r="H24" s="320"/>
      <c r="I24" s="322" t="s">
        <v>346</v>
      </c>
      <c r="J24" s="324">
        <v>35000</v>
      </c>
      <c r="V24" s="289"/>
      <c r="W24" s="289"/>
      <c r="AC24" s="299"/>
    </row>
    <row r="25" spans="1:29" ht="18.75" customHeight="1">
      <c r="A25" s="514"/>
      <c r="B25" s="483"/>
      <c r="C25" s="300"/>
      <c r="H25" s="318" t="s">
        <v>359</v>
      </c>
      <c r="I25" s="325"/>
      <c r="J25" s="325"/>
      <c r="V25" s="289"/>
      <c r="W25" s="289"/>
      <c r="AC25" s="299"/>
    </row>
    <row r="26" spans="1:29" ht="18.75" customHeight="1">
      <c r="A26" s="514"/>
      <c r="B26" s="483"/>
      <c r="C26" s="300"/>
      <c r="H26" s="326"/>
      <c r="I26" s="303" t="s">
        <v>360</v>
      </c>
      <c r="J26" s="327"/>
      <c r="M26" s="303"/>
      <c r="N26" s="303"/>
      <c r="O26" s="303"/>
      <c r="P26" s="303"/>
      <c r="Q26" s="303"/>
      <c r="R26" s="303"/>
      <c r="S26" s="303"/>
      <c r="T26" s="303"/>
      <c r="U26" s="305"/>
      <c r="V26" s="305"/>
      <c r="W26" s="305"/>
      <c r="X26" s="305"/>
      <c r="Y26" s="305"/>
      <c r="Z26" s="305"/>
      <c r="AA26" s="305"/>
      <c r="AB26" s="305"/>
      <c r="AC26" s="306"/>
    </row>
    <row r="27" spans="1:29" ht="18.75" customHeight="1">
      <c r="A27" s="514"/>
      <c r="B27" s="500" t="s">
        <v>361</v>
      </c>
      <c r="C27" s="296" t="s">
        <v>362</v>
      </c>
      <c r="D27" s="297"/>
      <c r="E27" s="328"/>
      <c r="F27" s="297"/>
      <c r="G27" s="297"/>
      <c r="H27" s="297"/>
      <c r="I27" s="297"/>
      <c r="J27" s="297"/>
      <c r="K27" s="297"/>
      <c r="L27" s="297"/>
      <c r="V27" s="289"/>
      <c r="W27" s="289"/>
      <c r="AC27" s="299"/>
    </row>
    <row r="28" spans="1:29" ht="18.75" customHeight="1">
      <c r="A28" s="514"/>
      <c r="B28" s="501"/>
      <c r="C28" s="300"/>
      <c r="D28" s="330" t="s">
        <v>363</v>
      </c>
      <c r="E28" s="289"/>
      <c r="V28" s="289"/>
      <c r="W28" s="289"/>
      <c r="AC28" s="299"/>
    </row>
    <row r="29" spans="1:29" ht="18.75" customHeight="1">
      <c r="A29" s="514"/>
      <c r="B29" s="501"/>
      <c r="C29" s="300" t="s">
        <v>364</v>
      </c>
      <c r="E29" s="315"/>
      <c r="V29" s="289"/>
      <c r="W29" s="289"/>
      <c r="AC29" s="299"/>
    </row>
    <row r="30" spans="1:29" ht="18.75" customHeight="1">
      <c r="A30" s="514"/>
      <c r="B30" s="501"/>
      <c r="C30" s="300"/>
      <c r="E30" s="315" t="s">
        <v>336</v>
      </c>
      <c r="V30" s="289"/>
      <c r="W30" s="289"/>
      <c r="AC30" s="299"/>
    </row>
    <row r="31" spans="1:29" ht="18.75" customHeight="1">
      <c r="A31" s="514"/>
      <c r="B31" s="501"/>
      <c r="C31" s="300"/>
      <c r="D31" s="313" t="s">
        <v>365</v>
      </c>
      <c r="E31" s="313" t="s">
        <v>339</v>
      </c>
      <c r="V31" s="289"/>
      <c r="W31" s="289"/>
      <c r="AC31" s="299"/>
    </row>
    <row r="32" spans="1:29" ht="18.75" customHeight="1">
      <c r="A32" s="514"/>
      <c r="B32" s="501"/>
      <c r="C32" s="300"/>
      <c r="D32" s="313" t="s">
        <v>366</v>
      </c>
      <c r="E32" s="313" t="s">
        <v>367</v>
      </c>
      <c r="V32" s="289"/>
      <c r="W32" s="289"/>
      <c r="AC32" s="299"/>
    </row>
    <row r="33" spans="1:29" ht="18.75" customHeight="1">
      <c r="A33" s="514"/>
      <c r="B33" s="501"/>
      <c r="C33" s="300"/>
      <c r="D33" s="313" t="s">
        <v>368</v>
      </c>
      <c r="E33" s="323">
        <v>10000</v>
      </c>
      <c r="V33" s="289"/>
      <c r="W33" s="289"/>
      <c r="AC33" s="299"/>
    </row>
    <row r="34" spans="1:29" ht="18.75" customHeight="1">
      <c r="A34" s="514"/>
      <c r="B34" s="501"/>
      <c r="C34" s="300"/>
      <c r="D34" s="330" t="s">
        <v>369</v>
      </c>
      <c r="E34" s="331"/>
      <c r="V34" s="289"/>
      <c r="W34" s="289"/>
      <c r="AC34" s="299"/>
    </row>
    <row r="35" spans="1:29" ht="18.75" customHeight="1">
      <c r="A35" s="514"/>
      <c r="B35" s="501"/>
      <c r="C35" s="300" t="s">
        <v>353</v>
      </c>
      <c r="V35" s="289"/>
      <c r="W35" s="289"/>
      <c r="AC35" s="299"/>
    </row>
    <row r="36" spans="1:29" ht="18.75" customHeight="1">
      <c r="A36" s="514"/>
      <c r="B36" s="502"/>
      <c r="C36" s="300"/>
      <c r="D36" s="288" t="s">
        <v>370</v>
      </c>
      <c r="F36" s="303"/>
      <c r="G36" s="303"/>
      <c r="N36" s="303"/>
      <c r="O36" s="303"/>
      <c r="P36" s="303"/>
      <c r="Q36" s="303"/>
      <c r="R36" s="303"/>
      <c r="S36" s="303"/>
      <c r="T36" s="303"/>
      <c r="U36" s="305"/>
      <c r="V36" s="305"/>
      <c r="W36" s="305"/>
      <c r="X36" s="305"/>
      <c r="Y36" s="305"/>
      <c r="Z36" s="305"/>
      <c r="AA36" s="305"/>
      <c r="AB36" s="305"/>
      <c r="AC36" s="306"/>
    </row>
    <row r="37" spans="1:29" ht="18.75" customHeight="1">
      <c r="A37" s="514"/>
      <c r="B37" s="482" t="s">
        <v>371</v>
      </c>
      <c r="C37" s="296"/>
      <c r="D37" s="297"/>
      <c r="E37" s="297"/>
      <c r="F37" s="297"/>
      <c r="G37" s="297"/>
      <c r="H37" s="297"/>
      <c r="I37" s="297"/>
      <c r="J37" s="297"/>
      <c r="K37" s="297"/>
      <c r="L37" s="297"/>
      <c r="M37" s="297"/>
      <c r="V37" s="289"/>
      <c r="W37" s="289"/>
      <c r="AC37" s="299"/>
    </row>
    <row r="38" spans="1:29" ht="18.75" customHeight="1">
      <c r="A38" s="514"/>
      <c r="B38" s="483"/>
      <c r="C38" s="300"/>
      <c r="D38" s="288" t="s">
        <v>372</v>
      </c>
      <c r="V38" s="289"/>
      <c r="W38" s="289"/>
      <c r="AC38" s="299"/>
    </row>
    <row r="39" spans="1:29" ht="18.75" customHeight="1">
      <c r="A39" s="514"/>
      <c r="B39" s="483"/>
      <c r="C39" s="300"/>
      <c r="D39" s="288" t="s">
        <v>373</v>
      </c>
      <c r="V39" s="289"/>
      <c r="W39" s="289"/>
      <c r="AC39" s="299"/>
    </row>
    <row r="40" spans="1:29" ht="18.75" customHeight="1">
      <c r="A40" s="514"/>
      <c r="B40" s="497"/>
      <c r="C40" s="302"/>
      <c r="D40" s="303"/>
      <c r="E40" s="303"/>
      <c r="F40" s="303"/>
      <c r="G40" s="303"/>
      <c r="M40" s="303"/>
      <c r="N40" s="303"/>
      <c r="O40" s="303"/>
      <c r="P40" s="303"/>
      <c r="Q40" s="303"/>
      <c r="R40" s="303"/>
      <c r="S40" s="303"/>
      <c r="V40" s="289"/>
      <c r="W40" s="289"/>
      <c r="AC40" s="299"/>
    </row>
    <row r="41" spans="1:29" ht="18.75" customHeight="1">
      <c r="A41" s="514"/>
      <c r="B41" s="332" t="s">
        <v>374</v>
      </c>
      <c r="C41" s="333" t="s">
        <v>375</v>
      </c>
      <c r="D41" s="310"/>
      <c r="E41" s="310"/>
      <c r="F41" s="310"/>
      <c r="G41" s="310"/>
      <c r="H41" s="310"/>
      <c r="I41" s="310"/>
      <c r="J41" s="310"/>
      <c r="K41" s="310"/>
      <c r="L41" s="310"/>
      <c r="N41" s="310"/>
      <c r="O41" s="310"/>
      <c r="P41" s="310"/>
      <c r="Q41" s="310"/>
      <c r="R41" s="310"/>
      <c r="S41" s="310"/>
      <c r="T41" s="310"/>
      <c r="U41" s="311"/>
      <c r="V41" s="311"/>
      <c r="W41" s="311"/>
      <c r="X41" s="311"/>
      <c r="Y41" s="311"/>
      <c r="Z41" s="311"/>
      <c r="AA41" s="311"/>
      <c r="AB41" s="311"/>
      <c r="AC41" s="312"/>
    </row>
    <row r="42" spans="1:29" ht="18.75" customHeight="1">
      <c r="A42" s="514"/>
      <c r="B42" s="329" t="s">
        <v>376</v>
      </c>
      <c r="C42" s="300" t="s">
        <v>377</v>
      </c>
      <c r="G42" s="297"/>
      <c r="M42" s="297"/>
      <c r="V42" s="296" t="s">
        <v>378</v>
      </c>
      <c r="W42" s="289"/>
      <c r="AC42" s="299"/>
    </row>
    <row r="43" spans="1:29" ht="18.75" customHeight="1">
      <c r="A43" s="514"/>
      <c r="B43" s="316" t="s">
        <v>379</v>
      </c>
      <c r="C43" s="300" t="s">
        <v>380</v>
      </c>
      <c r="G43" s="303"/>
      <c r="M43" s="303"/>
      <c r="N43" s="303"/>
      <c r="O43" s="303"/>
      <c r="P43" s="303"/>
      <c r="Q43" s="303"/>
      <c r="R43" s="303"/>
      <c r="S43" s="303"/>
      <c r="T43" s="303"/>
      <c r="U43" s="305"/>
      <c r="V43" s="302" t="s">
        <v>381</v>
      </c>
      <c r="W43" s="305"/>
      <c r="X43" s="305"/>
      <c r="Y43" s="305"/>
      <c r="Z43" s="305"/>
      <c r="AA43" s="305"/>
      <c r="AB43" s="305"/>
      <c r="AC43" s="306"/>
    </row>
    <row r="44" spans="1:29" ht="18.75" customHeight="1">
      <c r="A44" s="514"/>
      <c r="B44" s="482" t="s">
        <v>382</v>
      </c>
      <c r="C44" s="296" t="s">
        <v>383</v>
      </c>
      <c r="D44" s="297"/>
      <c r="E44" s="297"/>
      <c r="F44" s="297"/>
      <c r="G44" s="297"/>
      <c r="H44" s="297"/>
      <c r="I44" s="297"/>
      <c r="J44" s="297"/>
      <c r="K44" s="297"/>
      <c r="L44" s="297"/>
      <c r="O44" s="296"/>
      <c r="S44" s="328" t="s">
        <v>336</v>
      </c>
      <c r="V44" s="289"/>
      <c r="W44" s="289"/>
      <c r="AC44" s="299"/>
    </row>
    <row r="45" spans="1:29" ht="18.75" customHeight="1">
      <c r="A45" s="514"/>
      <c r="B45" s="483"/>
      <c r="C45" s="300" t="s">
        <v>384</v>
      </c>
      <c r="O45" s="300"/>
      <c r="P45" s="503" t="s">
        <v>1</v>
      </c>
      <c r="Q45" s="503" t="s">
        <v>385</v>
      </c>
      <c r="R45" s="503"/>
      <c r="S45" s="503"/>
      <c r="V45" s="289"/>
      <c r="W45" s="289"/>
      <c r="AC45" s="299"/>
    </row>
    <row r="46" spans="1:29" ht="18.75" customHeight="1">
      <c r="A46" s="514"/>
      <c r="B46" s="483"/>
      <c r="C46" s="300"/>
      <c r="O46" s="300"/>
      <c r="P46" s="503"/>
      <c r="Q46" s="313" t="s">
        <v>386</v>
      </c>
      <c r="R46" s="313" t="s">
        <v>387</v>
      </c>
      <c r="S46" s="313" t="s">
        <v>388</v>
      </c>
      <c r="V46" s="289"/>
      <c r="W46" s="289"/>
      <c r="AC46" s="299"/>
    </row>
    <row r="47" spans="1:29" ht="18.75" customHeight="1">
      <c r="A47" s="514"/>
      <c r="B47" s="483"/>
      <c r="C47" s="300"/>
      <c r="O47" s="300"/>
      <c r="P47" s="313" t="s">
        <v>382</v>
      </c>
      <c r="Q47" s="323">
        <v>330000</v>
      </c>
      <c r="R47" s="323">
        <v>220000</v>
      </c>
      <c r="S47" s="323">
        <v>110000</v>
      </c>
      <c r="V47" s="289"/>
      <c r="W47" s="289"/>
      <c r="AC47" s="299"/>
    </row>
    <row r="48" spans="1:29" ht="18.75" customHeight="1">
      <c r="A48" s="514"/>
      <c r="B48" s="483"/>
      <c r="C48" s="300"/>
      <c r="O48" s="300"/>
      <c r="P48" s="313" t="s">
        <v>389</v>
      </c>
      <c r="Q48" s="323">
        <v>380000</v>
      </c>
      <c r="R48" s="323">
        <v>260000</v>
      </c>
      <c r="S48" s="323">
        <v>130000</v>
      </c>
      <c r="V48" s="289"/>
      <c r="W48" s="289"/>
      <c r="AC48" s="299"/>
    </row>
    <row r="49" spans="1:29" ht="3.75" customHeight="1">
      <c r="A49" s="514"/>
      <c r="B49" s="497"/>
      <c r="F49" s="303"/>
      <c r="J49" s="303"/>
      <c r="O49" s="302"/>
      <c r="U49" s="305"/>
      <c r="V49" s="305"/>
      <c r="W49" s="305"/>
      <c r="X49" s="305"/>
      <c r="Y49" s="305"/>
      <c r="Z49" s="305"/>
      <c r="AA49" s="305"/>
      <c r="AB49" s="305"/>
      <c r="AC49" s="306"/>
    </row>
    <row r="50" spans="1:29" ht="18.75" customHeight="1">
      <c r="A50" s="514"/>
      <c r="B50" s="482" t="s">
        <v>390</v>
      </c>
      <c r="C50" s="504"/>
      <c r="D50" s="297"/>
      <c r="E50" s="328" t="s">
        <v>336</v>
      </c>
      <c r="F50" s="297"/>
      <c r="G50" s="297"/>
      <c r="H50" s="297"/>
      <c r="I50" s="297"/>
      <c r="K50" s="297"/>
      <c r="L50" s="297"/>
      <c r="M50" s="297"/>
      <c r="N50" s="297"/>
      <c r="O50" s="296"/>
      <c r="P50" s="297"/>
      <c r="Q50" s="310"/>
      <c r="R50" s="297"/>
      <c r="S50" s="297"/>
      <c r="T50" s="328" t="s">
        <v>336</v>
      </c>
      <c r="U50" s="334"/>
      <c r="V50" s="335"/>
      <c r="W50" s="305"/>
      <c r="X50" s="303"/>
      <c r="Y50" s="303"/>
      <c r="Z50" s="303"/>
      <c r="AA50" s="336" t="s">
        <v>336</v>
      </c>
      <c r="AC50" s="299"/>
    </row>
    <row r="51" spans="1:29" ht="18.75" customHeight="1">
      <c r="A51" s="514"/>
      <c r="B51" s="483"/>
      <c r="C51" s="505"/>
      <c r="D51" s="313" t="s">
        <v>391</v>
      </c>
      <c r="E51" s="313" t="s">
        <v>392</v>
      </c>
      <c r="O51" s="300"/>
      <c r="P51" s="482" t="s">
        <v>391</v>
      </c>
      <c r="Q51" s="485" t="s">
        <v>385</v>
      </c>
      <c r="R51" s="498"/>
      <c r="S51" s="498"/>
      <c r="T51" s="486"/>
      <c r="V51" s="483"/>
      <c r="W51" s="482" t="s">
        <v>391</v>
      </c>
      <c r="X51" s="485" t="s">
        <v>385</v>
      </c>
      <c r="Y51" s="498"/>
      <c r="Z51" s="498"/>
      <c r="AA51" s="486"/>
      <c r="AC51" s="299"/>
    </row>
    <row r="52" spans="1:29" ht="18.75" customHeight="1">
      <c r="A52" s="514"/>
      <c r="B52" s="483"/>
      <c r="C52" s="505"/>
      <c r="D52" s="337" t="s">
        <v>393</v>
      </c>
      <c r="E52" s="338">
        <v>330000</v>
      </c>
      <c r="F52" s="489"/>
      <c r="G52" s="499"/>
      <c r="H52" s="499"/>
      <c r="I52" s="289"/>
      <c r="J52" s="289"/>
      <c r="O52" s="300"/>
      <c r="P52" s="497"/>
      <c r="Q52" s="307" t="s">
        <v>386</v>
      </c>
      <c r="R52" s="332" t="s">
        <v>387</v>
      </c>
      <c r="S52" s="313" t="s">
        <v>388</v>
      </c>
      <c r="T52" s="313" t="s">
        <v>394</v>
      </c>
      <c r="V52" s="483"/>
      <c r="W52" s="497"/>
      <c r="X52" s="307" t="s">
        <v>386</v>
      </c>
      <c r="Y52" s="332" t="s">
        <v>387</v>
      </c>
      <c r="Z52" s="313" t="s">
        <v>388</v>
      </c>
      <c r="AA52" s="313" t="s">
        <v>394</v>
      </c>
      <c r="AC52" s="299"/>
    </row>
    <row r="53" spans="1:29" ht="18.75" customHeight="1">
      <c r="A53" s="514"/>
      <c r="B53" s="483"/>
      <c r="C53" s="505"/>
      <c r="D53" s="337" t="s">
        <v>395</v>
      </c>
      <c r="E53" s="338">
        <v>330000</v>
      </c>
      <c r="F53" s="493"/>
      <c r="G53" s="493"/>
      <c r="H53" s="493"/>
      <c r="I53" s="331"/>
      <c r="J53" s="331"/>
      <c r="O53" s="300"/>
      <c r="P53" s="307" t="s">
        <v>396</v>
      </c>
      <c r="Q53" s="339">
        <v>330000</v>
      </c>
      <c r="R53" s="340">
        <v>220000</v>
      </c>
      <c r="S53" s="339">
        <v>110000</v>
      </c>
      <c r="T53" s="339">
        <v>0</v>
      </c>
      <c r="U53" s="331"/>
      <c r="V53" s="316"/>
      <c r="W53" s="307" t="s">
        <v>397</v>
      </c>
      <c r="X53" s="339">
        <v>330000</v>
      </c>
      <c r="Y53" s="340">
        <v>220000</v>
      </c>
      <c r="Z53" s="339">
        <v>110000</v>
      </c>
      <c r="AA53" s="339">
        <v>0</v>
      </c>
      <c r="AC53" s="299"/>
    </row>
    <row r="54" spans="1:29" ht="18.75" customHeight="1">
      <c r="A54" s="514"/>
      <c r="B54" s="483"/>
      <c r="C54" s="505"/>
      <c r="D54" s="337" t="s">
        <v>398</v>
      </c>
      <c r="E54" s="338">
        <v>310000</v>
      </c>
      <c r="F54" s="493"/>
      <c r="G54" s="493"/>
      <c r="H54" s="493"/>
      <c r="I54" s="331"/>
      <c r="J54" s="331"/>
      <c r="O54" s="300"/>
      <c r="P54" s="316" t="s">
        <v>399</v>
      </c>
      <c r="Q54" s="338">
        <v>310000</v>
      </c>
      <c r="R54" s="341">
        <v>210000</v>
      </c>
      <c r="S54" s="338">
        <v>110000</v>
      </c>
      <c r="T54" s="338">
        <v>0</v>
      </c>
      <c r="U54" s="331"/>
      <c r="V54" s="316"/>
      <c r="W54" s="316" t="s">
        <v>400</v>
      </c>
      <c r="X54" s="338">
        <v>310000</v>
      </c>
      <c r="Y54" s="341">
        <v>210000</v>
      </c>
      <c r="Z54" s="338">
        <v>110000</v>
      </c>
      <c r="AA54" s="338">
        <v>0</v>
      </c>
      <c r="AC54" s="299"/>
    </row>
    <row r="55" spans="1:29" ht="18.75" customHeight="1">
      <c r="A55" s="514"/>
      <c r="B55" s="483"/>
      <c r="C55" s="505"/>
      <c r="D55" s="337" t="s">
        <v>401</v>
      </c>
      <c r="E55" s="338">
        <v>260000</v>
      </c>
      <c r="F55" s="493"/>
      <c r="G55" s="493"/>
      <c r="H55" s="493"/>
      <c r="I55" s="331"/>
      <c r="J55" s="331"/>
      <c r="O55" s="300"/>
      <c r="P55" s="316" t="s">
        <v>402</v>
      </c>
      <c r="Q55" s="338">
        <v>260000</v>
      </c>
      <c r="R55" s="341">
        <v>180000</v>
      </c>
      <c r="S55" s="338">
        <v>90000</v>
      </c>
      <c r="T55" s="338">
        <v>0</v>
      </c>
      <c r="U55" s="331"/>
      <c r="V55" s="316"/>
      <c r="W55" s="316" t="s">
        <v>403</v>
      </c>
      <c r="X55" s="338">
        <v>260000</v>
      </c>
      <c r="Y55" s="341">
        <v>180000</v>
      </c>
      <c r="Z55" s="338">
        <v>90000</v>
      </c>
      <c r="AA55" s="338">
        <v>0</v>
      </c>
      <c r="AC55" s="299"/>
    </row>
    <row r="56" spans="1:29" ht="18.75" customHeight="1">
      <c r="A56" s="514"/>
      <c r="B56" s="483"/>
      <c r="C56" s="505"/>
      <c r="D56" s="337" t="s">
        <v>404</v>
      </c>
      <c r="E56" s="338">
        <v>210000</v>
      </c>
      <c r="F56" s="493"/>
      <c r="G56" s="493"/>
      <c r="H56" s="493"/>
      <c r="I56" s="331"/>
      <c r="J56" s="331"/>
      <c r="O56" s="300"/>
      <c r="P56" s="316" t="s">
        <v>400</v>
      </c>
      <c r="Q56" s="338">
        <v>210000</v>
      </c>
      <c r="R56" s="341">
        <v>140000</v>
      </c>
      <c r="S56" s="338">
        <v>70000</v>
      </c>
      <c r="T56" s="338">
        <v>0</v>
      </c>
      <c r="U56" s="331"/>
      <c r="V56" s="316"/>
      <c r="W56" s="316" t="s">
        <v>405</v>
      </c>
      <c r="X56" s="338">
        <v>210000</v>
      </c>
      <c r="Y56" s="341">
        <v>140000</v>
      </c>
      <c r="Z56" s="338">
        <v>70000</v>
      </c>
      <c r="AA56" s="338">
        <v>0</v>
      </c>
      <c r="AC56" s="299"/>
    </row>
    <row r="57" spans="1:29" ht="18.75" customHeight="1">
      <c r="A57" s="514"/>
      <c r="B57" s="483"/>
      <c r="C57" s="505"/>
      <c r="D57" s="337" t="s">
        <v>406</v>
      </c>
      <c r="E57" s="338">
        <v>160000</v>
      </c>
      <c r="F57" s="493"/>
      <c r="G57" s="493"/>
      <c r="H57" s="493"/>
      <c r="I57" s="331"/>
      <c r="J57" s="331"/>
      <c r="O57" s="300"/>
      <c r="P57" s="316" t="s">
        <v>403</v>
      </c>
      <c r="Q57" s="338">
        <v>160000</v>
      </c>
      <c r="R57" s="341">
        <v>110000</v>
      </c>
      <c r="S57" s="338">
        <v>60000</v>
      </c>
      <c r="T57" s="338">
        <v>0</v>
      </c>
      <c r="U57" s="331"/>
      <c r="V57" s="316"/>
      <c r="W57" s="316" t="s">
        <v>407</v>
      </c>
      <c r="X57" s="338">
        <v>160000</v>
      </c>
      <c r="Y57" s="341">
        <v>110000</v>
      </c>
      <c r="Z57" s="338">
        <v>60000</v>
      </c>
      <c r="AA57" s="338">
        <v>0</v>
      </c>
      <c r="AC57" s="299"/>
    </row>
    <row r="58" spans="1:29" ht="18.75" customHeight="1">
      <c r="A58" s="514"/>
      <c r="B58" s="483"/>
      <c r="C58" s="505"/>
      <c r="D58" s="337" t="s">
        <v>408</v>
      </c>
      <c r="E58" s="338">
        <v>110000</v>
      </c>
      <c r="F58" s="493"/>
      <c r="G58" s="493"/>
      <c r="H58" s="493"/>
      <c r="I58" s="331"/>
      <c r="J58" s="331"/>
      <c r="O58" s="300"/>
      <c r="P58" s="316" t="s">
        <v>405</v>
      </c>
      <c r="Q58" s="338">
        <v>110000</v>
      </c>
      <c r="R58" s="341">
        <v>80000</v>
      </c>
      <c r="S58" s="338">
        <v>40000</v>
      </c>
      <c r="T58" s="338">
        <v>0</v>
      </c>
      <c r="U58" s="331"/>
      <c r="V58" s="316"/>
      <c r="W58" s="316" t="s">
        <v>409</v>
      </c>
      <c r="X58" s="338">
        <v>110000</v>
      </c>
      <c r="Y58" s="341">
        <v>80000</v>
      </c>
      <c r="Z58" s="338">
        <v>40000</v>
      </c>
      <c r="AA58" s="338">
        <v>0</v>
      </c>
      <c r="AC58" s="299"/>
    </row>
    <row r="59" spans="1:29" ht="18.75" customHeight="1">
      <c r="A59" s="514"/>
      <c r="B59" s="483"/>
      <c r="C59" s="505"/>
      <c r="D59" s="337" t="s">
        <v>410</v>
      </c>
      <c r="E59" s="338">
        <v>60000</v>
      </c>
      <c r="F59" s="493"/>
      <c r="G59" s="493"/>
      <c r="H59" s="493"/>
      <c r="I59" s="331"/>
      <c r="J59" s="331"/>
      <c r="O59" s="300"/>
      <c r="P59" s="316" t="s">
        <v>407</v>
      </c>
      <c r="Q59" s="338">
        <v>60000</v>
      </c>
      <c r="R59" s="341">
        <v>40000</v>
      </c>
      <c r="S59" s="338">
        <v>20000</v>
      </c>
      <c r="T59" s="338">
        <v>0</v>
      </c>
      <c r="U59" s="331"/>
      <c r="V59" s="316"/>
      <c r="W59" s="316" t="s">
        <v>411</v>
      </c>
      <c r="X59" s="338">
        <v>60000</v>
      </c>
      <c r="Y59" s="341">
        <v>40000</v>
      </c>
      <c r="Z59" s="338">
        <v>20000</v>
      </c>
      <c r="AA59" s="338">
        <v>0</v>
      </c>
      <c r="AC59" s="299"/>
    </row>
    <row r="60" spans="1:29" ht="18.75" customHeight="1">
      <c r="A60" s="514"/>
      <c r="B60" s="483"/>
      <c r="C60" s="505"/>
      <c r="D60" s="337" t="s">
        <v>412</v>
      </c>
      <c r="E60" s="338">
        <v>30000</v>
      </c>
      <c r="F60" s="493"/>
      <c r="G60" s="493"/>
      <c r="H60" s="493"/>
      <c r="I60" s="331"/>
      <c r="J60" s="331"/>
      <c r="O60" s="300"/>
      <c r="P60" s="316" t="s">
        <v>413</v>
      </c>
      <c r="Q60" s="338">
        <v>30000</v>
      </c>
      <c r="R60" s="341">
        <v>20000</v>
      </c>
      <c r="S60" s="338">
        <v>10000</v>
      </c>
      <c r="T60" s="338">
        <v>0</v>
      </c>
      <c r="U60" s="331"/>
      <c r="V60" s="316"/>
      <c r="W60" s="316" t="s">
        <v>414</v>
      </c>
      <c r="X60" s="338">
        <v>30000</v>
      </c>
      <c r="Y60" s="341">
        <v>20000</v>
      </c>
      <c r="Z60" s="338">
        <v>10000</v>
      </c>
      <c r="AA60" s="338">
        <v>0</v>
      </c>
      <c r="AC60" s="299"/>
    </row>
    <row r="61" spans="1:29" ht="18.75" customHeight="1">
      <c r="A61" s="514"/>
      <c r="B61" s="483"/>
      <c r="C61" s="505"/>
      <c r="D61" s="309" t="s">
        <v>415</v>
      </c>
      <c r="E61" s="309">
        <v>0</v>
      </c>
      <c r="F61" s="331"/>
      <c r="G61" s="331"/>
      <c r="H61" s="331"/>
      <c r="I61" s="331"/>
      <c r="J61" s="331"/>
      <c r="O61" s="300"/>
      <c r="P61" s="309" t="s">
        <v>416</v>
      </c>
      <c r="Q61" s="309">
        <v>0</v>
      </c>
      <c r="R61" s="342">
        <v>0</v>
      </c>
      <c r="S61" s="309">
        <v>0</v>
      </c>
      <c r="T61" s="309">
        <v>0</v>
      </c>
      <c r="U61" s="316"/>
      <c r="V61" s="316"/>
      <c r="W61" s="309" t="s">
        <v>417</v>
      </c>
      <c r="X61" s="309">
        <v>0</v>
      </c>
      <c r="Y61" s="342">
        <v>0</v>
      </c>
      <c r="Z61" s="309">
        <v>0</v>
      </c>
      <c r="AA61" s="309">
        <v>0</v>
      </c>
      <c r="AC61" s="299"/>
    </row>
    <row r="62" spans="1:29" ht="3" customHeight="1">
      <c r="A62" s="514"/>
      <c r="B62" s="497"/>
      <c r="C62" s="506"/>
      <c r="D62" s="303"/>
      <c r="E62" s="303"/>
      <c r="F62" s="303"/>
      <c r="G62" s="303"/>
      <c r="H62" s="303"/>
      <c r="I62" s="303"/>
      <c r="J62" s="303"/>
      <c r="K62" s="303"/>
      <c r="N62" s="343"/>
      <c r="O62" s="302"/>
      <c r="P62" s="303"/>
      <c r="Q62" s="303"/>
      <c r="R62" s="303"/>
      <c r="S62" s="303"/>
      <c r="T62" s="303"/>
      <c r="U62" s="344"/>
      <c r="V62" s="342"/>
      <c r="W62" s="311"/>
      <c r="X62" s="303"/>
      <c r="Y62" s="303"/>
      <c r="Z62" s="303"/>
      <c r="AA62" s="303"/>
      <c r="AB62" s="303"/>
      <c r="AC62" s="345"/>
    </row>
    <row r="63" spans="1:29" ht="18.75" customHeight="1">
      <c r="A63" s="514"/>
      <c r="B63" s="494" t="s">
        <v>418</v>
      </c>
      <c r="C63" s="296" t="s">
        <v>419</v>
      </c>
      <c r="D63" s="297"/>
      <c r="E63" s="297"/>
      <c r="F63" s="297"/>
      <c r="G63" s="297"/>
      <c r="H63" s="297"/>
      <c r="I63" s="297"/>
      <c r="J63" s="297"/>
      <c r="K63" s="297"/>
      <c r="L63" s="297"/>
      <c r="M63" s="297"/>
      <c r="U63" s="334"/>
      <c r="V63" s="289"/>
      <c r="W63" s="289"/>
      <c r="AC63" s="299"/>
    </row>
    <row r="64" spans="1:29" ht="18.75" customHeight="1">
      <c r="A64" s="514"/>
      <c r="B64" s="495"/>
      <c r="C64" s="300" t="s">
        <v>420</v>
      </c>
      <c r="V64" s="289"/>
      <c r="W64" s="289"/>
      <c r="AC64" s="299"/>
    </row>
    <row r="65" spans="1:29" ht="18.75" customHeight="1">
      <c r="A65" s="514"/>
      <c r="B65" s="495"/>
      <c r="C65" s="346" t="s">
        <v>421</v>
      </c>
      <c r="D65" s="347"/>
      <c r="E65" s="347"/>
      <c r="F65" s="347"/>
      <c r="G65" s="347"/>
      <c r="H65" s="347"/>
      <c r="I65" s="347"/>
      <c r="J65" s="347"/>
      <c r="K65" s="347"/>
      <c r="L65" s="347"/>
      <c r="M65" s="347"/>
      <c r="N65" s="347"/>
      <c r="O65" s="347"/>
      <c r="P65" s="347"/>
      <c r="Q65" s="347"/>
      <c r="R65" s="347"/>
      <c r="S65" s="347"/>
      <c r="T65" s="347"/>
      <c r="V65" s="289"/>
      <c r="W65" s="289"/>
      <c r="AC65" s="299"/>
    </row>
    <row r="66" spans="1:29" ht="18.75" customHeight="1">
      <c r="A66" s="514"/>
      <c r="B66" s="496"/>
      <c r="C66" s="346" t="s">
        <v>422</v>
      </c>
      <c r="D66" s="347"/>
      <c r="E66" s="347"/>
      <c r="F66" s="347"/>
      <c r="G66" s="347"/>
      <c r="H66" s="347"/>
      <c r="I66" s="347"/>
      <c r="J66" s="347"/>
      <c r="K66" s="347"/>
      <c r="L66" s="347"/>
      <c r="M66" s="347"/>
      <c r="N66" s="347"/>
      <c r="O66" s="347"/>
      <c r="P66" s="347"/>
      <c r="Q66" s="347"/>
      <c r="R66" s="347"/>
      <c r="S66" s="347"/>
      <c r="T66" s="347"/>
      <c r="V66" s="289"/>
      <c r="W66" s="289"/>
      <c r="X66" s="289"/>
      <c r="Y66" s="289"/>
      <c r="Z66" s="289"/>
      <c r="AA66" s="289"/>
      <c r="AB66" s="289"/>
      <c r="AC66" s="308"/>
    </row>
    <row r="67" spans="1:29" ht="18.75" customHeight="1">
      <c r="A67" s="514"/>
      <c r="B67" s="482" t="s">
        <v>423</v>
      </c>
      <c r="C67" s="296"/>
      <c r="D67" s="348"/>
      <c r="E67" s="348"/>
      <c r="F67" s="348"/>
      <c r="G67" s="348"/>
      <c r="H67" s="348"/>
      <c r="I67" s="348"/>
      <c r="J67" s="348"/>
      <c r="K67" s="348"/>
      <c r="L67" s="348"/>
      <c r="M67" s="348"/>
      <c r="N67" s="348"/>
      <c r="O67" s="348"/>
      <c r="P67" s="348"/>
      <c r="Q67" s="348"/>
      <c r="R67" s="348"/>
      <c r="S67" s="348"/>
      <c r="T67" s="348"/>
      <c r="U67" s="334"/>
      <c r="V67" s="335"/>
      <c r="W67" s="334"/>
      <c r="X67" s="334"/>
      <c r="Y67" s="336" t="s">
        <v>336</v>
      </c>
      <c r="Z67" s="334"/>
      <c r="AA67" s="334"/>
      <c r="AB67" s="334"/>
      <c r="AC67" s="349"/>
    </row>
    <row r="68" spans="1:29" ht="18.75" customHeight="1">
      <c r="A68" s="514"/>
      <c r="B68" s="483"/>
      <c r="C68" s="300"/>
      <c r="D68" s="347"/>
      <c r="E68" s="347"/>
      <c r="F68" s="347"/>
      <c r="G68" s="347"/>
      <c r="H68" s="347"/>
      <c r="I68" s="347"/>
      <c r="J68" s="347"/>
      <c r="K68" s="347"/>
      <c r="L68" s="347"/>
      <c r="M68" s="347"/>
      <c r="N68" s="347"/>
      <c r="O68" s="347"/>
      <c r="P68" s="347"/>
      <c r="Q68" s="347"/>
      <c r="R68" s="347"/>
      <c r="S68" s="347"/>
      <c r="T68" s="347"/>
      <c r="V68" s="337"/>
      <c r="W68" s="485" t="s">
        <v>424</v>
      </c>
      <c r="X68" s="486"/>
      <c r="Y68" s="313" t="s">
        <v>392</v>
      </c>
      <c r="Z68" s="337"/>
      <c r="AA68" s="289"/>
      <c r="AB68" s="289"/>
      <c r="AC68" s="308"/>
    </row>
    <row r="69" spans="1:29" ht="18.75" customHeight="1">
      <c r="A69" s="514"/>
      <c r="B69" s="483"/>
      <c r="C69" s="300"/>
      <c r="D69" s="347"/>
      <c r="E69" s="347"/>
      <c r="F69" s="347"/>
      <c r="G69" s="347"/>
      <c r="H69" s="347"/>
      <c r="I69" s="347"/>
      <c r="J69" s="347"/>
      <c r="K69" s="347"/>
      <c r="L69" s="347"/>
      <c r="M69" s="347"/>
      <c r="N69" s="347"/>
      <c r="O69" s="347"/>
      <c r="P69" s="347"/>
      <c r="Q69" s="347"/>
      <c r="R69" s="347"/>
      <c r="S69" s="347"/>
      <c r="T69" s="347"/>
      <c r="V69" s="337"/>
      <c r="W69" s="487" t="s">
        <v>425</v>
      </c>
      <c r="X69" s="488"/>
      <c r="Y69" s="339">
        <v>430000</v>
      </c>
      <c r="Z69" s="337"/>
      <c r="AA69" s="289"/>
      <c r="AB69" s="289"/>
      <c r="AC69" s="308"/>
    </row>
    <row r="70" spans="1:29" ht="18" customHeight="1">
      <c r="A70" s="514"/>
      <c r="B70" s="483"/>
      <c r="C70" s="346" t="s">
        <v>426</v>
      </c>
      <c r="D70" s="347"/>
      <c r="E70" s="347"/>
      <c r="F70" s="347"/>
      <c r="G70" s="347"/>
      <c r="H70" s="347"/>
      <c r="I70" s="347"/>
      <c r="J70" s="347"/>
      <c r="K70" s="347"/>
      <c r="L70" s="347"/>
      <c r="M70" s="347"/>
      <c r="N70" s="347"/>
      <c r="O70" s="347"/>
      <c r="P70" s="347"/>
      <c r="Q70" s="347"/>
      <c r="R70" s="347"/>
      <c r="S70" s="347"/>
      <c r="T70" s="347"/>
      <c r="V70" s="337"/>
      <c r="W70" s="489" t="s">
        <v>427</v>
      </c>
      <c r="X70" s="490"/>
      <c r="Y70" s="338">
        <v>290000</v>
      </c>
      <c r="Z70" s="337"/>
      <c r="AA70" s="289"/>
      <c r="AB70" s="289"/>
      <c r="AC70" s="308"/>
    </row>
    <row r="71" spans="1:29" ht="18.75" customHeight="1">
      <c r="A71" s="514"/>
      <c r="B71" s="483"/>
      <c r="C71" s="346"/>
      <c r="D71" s="347"/>
      <c r="E71" s="347"/>
      <c r="F71" s="347"/>
      <c r="G71" s="347"/>
      <c r="H71" s="347"/>
      <c r="I71" s="347"/>
      <c r="J71" s="347"/>
      <c r="K71" s="347"/>
      <c r="L71" s="347"/>
      <c r="M71" s="347"/>
      <c r="N71" s="347"/>
      <c r="O71" s="347"/>
      <c r="P71" s="347"/>
      <c r="Q71" s="347"/>
      <c r="R71" s="347"/>
      <c r="S71" s="347"/>
      <c r="T71" s="347"/>
      <c r="V71" s="337"/>
      <c r="W71" s="489" t="s">
        <v>428</v>
      </c>
      <c r="X71" s="490"/>
      <c r="Y71" s="338">
        <v>150000</v>
      </c>
      <c r="Z71" s="337"/>
      <c r="AA71" s="289"/>
      <c r="AB71" s="289"/>
      <c r="AC71" s="308"/>
    </row>
    <row r="72" spans="1:29" ht="18.75" customHeight="1">
      <c r="A72" s="514"/>
      <c r="B72" s="483"/>
      <c r="C72" s="346"/>
      <c r="D72" s="347"/>
      <c r="E72" s="347"/>
      <c r="F72" s="347"/>
      <c r="G72" s="347"/>
      <c r="H72" s="347"/>
      <c r="I72" s="347"/>
      <c r="J72" s="347"/>
      <c r="K72" s="347"/>
      <c r="L72" s="347"/>
      <c r="M72" s="347"/>
      <c r="N72" s="347"/>
      <c r="O72" s="347"/>
      <c r="P72" s="347"/>
      <c r="Q72" s="347"/>
      <c r="R72" s="347"/>
      <c r="S72" s="347"/>
      <c r="T72" s="347"/>
      <c r="V72" s="337"/>
      <c r="W72" s="491" t="s">
        <v>429</v>
      </c>
      <c r="X72" s="492"/>
      <c r="Y72" s="309">
        <v>0</v>
      </c>
      <c r="Z72" s="337"/>
      <c r="AA72" s="289"/>
      <c r="AB72" s="289"/>
      <c r="AC72" s="308"/>
    </row>
    <row r="73" spans="1:29" ht="18.75" customHeight="1" thickBot="1">
      <c r="A73" s="515"/>
      <c r="B73" s="484"/>
      <c r="C73" s="350"/>
      <c r="D73" s="351"/>
      <c r="E73" s="351"/>
      <c r="F73" s="351"/>
      <c r="G73" s="351"/>
      <c r="H73" s="351"/>
      <c r="I73" s="351"/>
      <c r="J73" s="351"/>
      <c r="K73" s="351"/>
      <c r="L73" s="351"/>
      <c r="M73" s="351"/>
      <c r="N73" s="351"/>
      <c r="O73" s="351"/>
      <c r="P73" s="351"/>
      <c r="Q73" s="351"/>
      <c r="R73" s="351"/>
      <c r="S73" s="351"/>
      <c r="T73" s="351"/>
      <c r="U73" s="352"/>
      <c r="V73" s="353"/>
      <c r="W73" s="352"/>
      <c r="X73" s="351"/>
      <c r="Y73" s="351"/>
      <c r="Z73" s="351"/>
      <c r="AA73" s="351"/>
      <c r="AB73" s="351"/>
      <c r="AC73" s="354"/>
    </row>
    <row r="74" spans="1:23" ht="18.75" customHeight="1">
      <c r="A74" s="355"/>
      <c r="B74" s="289"/>
      <c r="V74" s="289"/>
      <c r="W74" s="289"/>
    </row>
  </sheetData>
  <sheetProtection/>
  <mergeCells count="38">
    <mergeCell ref="C3:G3"/>
    <mergeCell ref="H3:I3"/>
    <mergeCell ref="O3:T3"/>
    <mergeCell ref="V3:AB3"/>
    <mergeCell ref="A4:A73"/>
    <mergeCell ref="B4:B6"/>
    <mergeCell ref="H5:K5"/>
    <mergeCell ref="B7:B8"/>
    <mergeCell ref="H9:K9"/>
    <mergeCell ref="B11:B26"/>
    <mergeCell ref="B27:B36"/>
    <mergeCell ref="B37:B40"/>
    <mergeCell ref="B44:B49"/>
    <mergeCell ref="P45:P46"/>
    <mergeCell ref="Q45:S45"/>
    <mergeCell ref="B50:B62"/>
    <mergeCell ref="C50:C62"/>
    <mergeCell ref="P51:P52"/>
    <mergeCell ref="Q51:T51"/>
    <mergeCell ref="F55:H55"/>
    <mergeCell ref="V51:V52"/>
    <mergeCell ref="W51:W52"/>
    <mergeCell ref="X51:AA51"/>
    <mergeCell ref="F52:H52"/>
    <mergeCell ref="F53:H53"/>
    <mergeCell ref="F54:H54"/>
    <mergeCell ref="F56:H56"/>
    <mergeCell ref="F57:H57"/>
    <mergeCell ref="F58:H58"/>
    <mergeCell ref="F59:H59"/>
    <mergeCell ref="F60:H60"/>
    <mergeCell ref="B63:B66"/>
    <mergeCell ref="B67:B73"/>
    <mergeCell ref="W68:X68"/>
    <mergeCell ref="W69:X69"/>
    <mergeCell ref="W70:X70"/>
    <mergeCell ref="W71:X71"/>
    <mergeCell ref="W72:X72"/>
  </mergeCells>
  <printOptions horizontalCentered="1"/>
  <pageMargins left="0.5905511811023623" right="0.5905511811023623" top="0.3937007874015748" bottom="0.1968503937007874" header="0.5905511811023623" footer="0.1968503937007874"/>
  <pageSetup horizontalDpi="300" verticalDpi="300" orientation="portrait" paperSize="9" scale="40" r:id="rId2"/>
  <colBreaks count="1" manualBreakCount="1">
    <brk id="13"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尾形 欣紀</dc:creator>
  <cp:keywords/>
  <dc:description/>
  <cp:lastModifiedBy>小森 雄太</cp:lastModifiedBy>
  <cp:lastPrinted>2022-10-26T08:18:23Z</cp:lastPrinted>
  <dcterms:created xsi:type="dcterms:W3CDTF">1997-01-08T22:48:59Z</dcterms:created>
  <dcterms:modified xsi:type="dcterms:W3CDTF">2022-10-26T08:18:37Z</dcterms:modified>
  <cp:category/>
  <cp:version/>
  <cp:contentType/>
  <cp:contentStatus/>
</cp:coreProperties>
</file>