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10.27食肉（再入札）\公告\HP\"/>
    </mc:Choice>
  </mc:AlternateContent>
  <xr:revisionPtr revIDLastSave="0" documentId="13_ncr:1_{7EF39665-AB73-4CB5-B0C6-CB05CD62BE94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入札金額算定書" sheetId="9" r:id="rId1"/>
  </sheets>
  <definedNames>
    <definedName name="_xlnm.Print_Area" localSheetId="0">入札金額算定書!$A$1:$S$29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9" l="1"/>
  <c r="P11" i="9"/>
  <c r="P12" i="9"/>
  <c r="P13" i="9"/>
  <c r="P14" i="9"/>
  <c r="P16" i="9"/>
  <c r="P17" i="9"/>
  <c r="P18" i="9"/>
  <c r="P19" i="9"/>
  <c r="P15" i="9"/>
  <c r="K20" i="9" l="1"/>
  <c r="H20" i="9"/>
  <c r="P9" i="9"/>
  <c r="P8" i="9"/>
  <c r="M9" i="9"/>
  <c r="M10" i="9"/>
  <c r="M11" i="9"/>
  <c r="M12" i="9"/>
  <c r="M13" i="9"/>
  <c r="M14" i="9"/>
  <c r="M15" i="9"/>
  <c r="M16" i="9"/>
  <c r="M17" i="9"/>
  <c r="M18" i="9"/>
  <c r="M19" i="9"/>
  <c r="M8" i="9"/>
  <c r="J9" i="9"/>
  <c r="J10" i="9"/>
  <c r="J11" i="9"/>
  <c r="J12" i="9"/>
  <c r="J13" i="9"/>
  <c r="J14" i="9"/>
  <c r="J15" i="9"/>
  <c r="J16" i="9"/>
  <c r="J17" i="9"/>
  <c r="J18" i="9"/>
  <c r="J19" i="9"/>
  <c r="J8" i="9"/>
  <c r="G8" i="9"/>
  <c r="Q13" i="9" l="1"/>
  <c r="Q11" i="9"/>
  <c r="Q15" i="9"/>
  <c r="Q19" i="9"/>
  <c r="Q9" i="9"/>
  <c r="Q17" i="9"/>
  <c r="Q10" i="9"/>
  <c r="Q14" i="9"/>
  <c r="Q18" i="9"/>
  <c r="Q12" i="9"/>
  <c r="Q16" i="9"/>
  <c r="N20" i="9" l="1"/>
  <c r="D9" i="9" l="1"/>
  <c r="G9" i="9" s="1"/>
  <c r="D10" i="9" l="1"/>
  <c r="D11" i="9" s="1"/>
  <c r="R9" i="9"/>
  <c r="Q8" i="9"/>
  <c r="R8" i="9" s="1"/>
  <c r="G11" i="9" l="1"/>
  <c r="R11" i="9" s="1"/>
  <c r="G10" i="9"/>
  <c r="R10" i="9" s="1"/>
  <c r="D12" i="9"/>
  <c r="G12" i="9" l="1"/>
  <c r="R12" i="9" s="1"/>
  <c r="D13" i="9"/>
  <c r="G13" i="9" l="1"/>
  <c r="R13" i="9" s="1"/>
  <c r="D14" i="9"/>
  <c r="G14" i="9" l="1"/>
  <c r="R14" i="9" s="1"/>
  <c r="D15" i="9"/>
  <c r="G15" i="9" l="1"/>
  <c r="R15" i="9" s="1"/>
  <c r="D16" i="9"/>
  <c r="G16" i="9" l="1"/>
  <c r="R16" i="9" s="1"/>
  <c r="D17" i="9"/>
  <c r="G17" i="9" l="1"/>
  <c r="R17" i="9" s="1"/>
  <c r="D18" i="9"/>
  <c r="G18" i="9" l="1"/>
  <c r="R18" i="9" s="1"/>
  <c r="D19" i="9"/>
  <c r="G19" i="9" l="1"/>
  <c r="R19" i="9" s="1"/>
  <c r="R20" i="9" s="1"/>
  <c r="R22" i="9" s="1"/>
</calcChain>
</file>

<file path=xl/sharedStrings.xml><?xml version="1.0" encoding="utf-8"?>
<sst xmlns="http://schemas.openxmlformats.org/spreadsheetml/2006/main" count="50" uniqueCount="41">
  <si>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</si>
  <si>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</si>
  <si>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</si>
  <si>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</si>
  <si>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</si>
  <si>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</si>
  <si>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</si>
  <si>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</si>
  <si>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</si>
  <si>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</si>
  <si>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</si>
  <si>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</si>
  <si>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</si>
  <si>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昼間</t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</si>
  <si>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</si>
  <si>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計
C</t>
    <rPh sb="0" eb="1">
      <t>ケイ</t>
    </rPh>
    <phoneticPr fontId="1"/>
  </si>
  <si>
    <t>計
D</t>
    <rPh sb="0" eb="1">
      <t>ケイ</t>
    </rPh>
    <phoneticPr fontId="1"/>
  </si>
  <si>
    <t>計
E</t>
    <rPh sb="0" eb="1">
      <t>ケイ</t>
    </rPh>
    <phoneticPr fontId="1"/>
  </si>
  <si>
    <t>小計
F
（C+D+E）</t>
    <rPh sb="0" eb="1">
      <t>ショウ</t>
    </rPh>
    <phoneticPr fontId="1"/>
  </si>
  <si>
    <t>契約電力
A</t>
    <rPh sb="0" eb="2">
      <t>ケイヤク</t>
    </rPh>
    <rPh sb="2" eb="4">
      <t>デンリョク</t>
    </rPh>
    <phoneticPr fontId="1"/>
  </si>
  <si>
    <t>小計
B</t>
    <rPh sb="0" eb="1">
      <t>ショウ</t>
    </rPh>
    <phoneticPr fontId="1"/>
  </si>
  <si>
    <t>(A×①×
力率割引)</t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</si>
  <si>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</si>
  <si>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単価
①</t>
    <rPh sb="0" eb="2">
      <t>タンカ</t>
    </rPh>
    <phoneticPr fontId="1"/>
  </si>
  <si>
    <t>単価
②</t>
    <phoneticPr fontId="1"/>
  </si>
  <si>
    <t>単価
③</t>
    <phoneticPr fontId="1"/>
  </si>
  <si>
    <t>単価
④</t>
    <phoneticPr fontId="1"/>
  </si>
  <si>
    <t>月毎の
電気料金合計
G
（B＋F）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</si>
  <si>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R05</t>
    <phoneticPr fontId="1"/>
  </si>
  <si>
    <t>R06</t>
    <phoneticPr fontId="1"/>
  </si>
  <si>
    <t>入札金額算定書</t>
    <phoneticPr fontId="1"/>
  </si>
  <si>
    <t>様式第５</t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</si>
  <si>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</si>
  <si>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</si>
  <si>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</si>
  <si>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</si>
  <si>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</si>
  <si>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入札書に記載する金額は、電気料金総価（Gの合計）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</si>
  <si>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</si>
  <si>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</si>
  <si>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入札書記載額
（電気料金総価）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</si>
</sst>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_ "/>
    <numFmt numFmtId="177" formatCode="#,##0&quot;円&quot;"/>
    <numFmt numFmtId="178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8" fillId="2" borderId="0" xfId="10" applyFont="1" applyFill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0" fillId="2" borderId="16" xfId="10" applyFont="1" applyFill="1" applyBorder="1" applyAlignment="1" applyProtection="1">
      <alignment horizontal="center" vertical="center" wrapText="1"/>
    </xf>
    <xf numFmtId="0" fontId="7" fillId="2" borderId="0" xfId="10" applyFont="1" applyFill="1" applyProtection="1"/>
    <xf numFmtId="0" fontId="7" fillId="2" borderId="0" xfId="1" applyFont="1" applyFill="1" applyProtection="1"/>
    <xf numFmtId="177" fontId="10" fillId="2" borderId="37" xfId="10" applyNumberFormat="1" applyFont="1" applyFill="1" applyBorder="1" applyAlignment="1" applyProtection="1">
      <alignment horizontal="center" vertical="center"/>
    </xf>
    <xf numFmtId="178" fontId="7" fillId="2" borderId="11" xfId="12" applyNumberFormat="1" applyFont="1" applyFill="1" applyBorder="1" applyAlignment="1" applyProtection="1">
      <alignment horizontal="right" vertical="center" shrinkToFit="1"/>
    </xf>
    <xf numFmtId="178" fontId="7" fillId="2" borderId="14" xfId="10" applyNumberFormat="1" applyFont="1" applyFill="1" applyBorder="1" applyAlignment="1" applyProtection="1">
      <alignment horizontal="right" vertical="center" shrinkToFit="1"/>
    </xf>
    <xf numFmtId="178" fontId="7" fillId="2" borderId="21" xfId="10" applyNumberFormat="1" applyFont="1" applyFill="1" applyBorder="1" applyAlignment="1" applyProtection="1">
      <alignment horizontal="right" vertical="center" shrinkToFit="1"/>
    </xf>
    <xf numFmtId="0" fontId="9" fillId="2" borderId="0" xfId="10" applyFont="1" applyFill="1" applyAlignment="1" applyProtection="1">
      <alignment vertical="center"/>
    </xf>
    <xf numFmtId="0" fontId="7" fillId="2" borderId="0" xfId="10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3" fillId="2" borderId="7" xfId="10" applyFont="1" applyFill="1" applyBorder="1" applyAlignment="1" applyProtection="1">
      <alignment horizontal="center" vertical="center" wrapText="1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right" vertical="center"/>
    </xf>
    <xf numFmtId="0" fontId="3" fillId="2" borderId="4" xfId="10" applyFont="1" applyFill="1" applyBorder="1" applyAlignment="1" applyProtection="1">
      <alignment horizontal="right" vertical="center"/>
    </xf>
    <xf numFmtId="9" fontId="3" fillId="2" borderId="10" xfId="10" applyNumberFormat="1" applyFont="1" applyFill="1" applyBorder="1" applyAlignment="1" applyProtection="1">
      <alignment vertical="center"/>
    </xf>
    <xf numFmtId="0" fontId="3" fillId="2" borderId="17" xfId="10" applyFont="1" applyFill="1" applyBorder="1" applyAlignment="1" applyProtection="1">
      <alignment horizontal="right" vertical="center"/>
    </xf>
    <xf numFmtId="0" fontId="3" fillId="2" borderId="20" xfId="10" applyFont="1" applyFill="1" applyBorder="1" applyAlignment="1" applyProtection="1">
      <alignment horizontal="right" vertical="center"/>
    </xf>
    <xf numFmtId="0" fontId="3" fillId="2" borderId="9" xfId="10" applyFont="1" applyFill="1" applyBorder="1" applyAlignment="1" applyProtection="1">
      <alignment horizontal="right" vertical="center"/>
    </xf>
    <xf numFmtId="0" fontId="3" fillId="2" borderId="6" xfId="10" applyFont="1" applyFill="1" applyBorder="1" applyAlignment="1" applyProtection="1">
      <alignment horizontal="right" vertical="center"/>
    </xf>
    <xf numFmtId="0" fontId="0" fillId="2" borderId="19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0" xfId="6" applyFont="1" applyFill="1" applyAlignment="1" applyProtection="1">
      <alignment vertical="center"/>
    </xf>
    <xf numFmtId="0" fontId="7" fillId="2" borderId="0" xfId="6" applyFont="1" applyFill="1" applyAlignment="1" applyProtection="1">
      <alignment horizontal="left"/>
    </xf>
    <xf numFmtId="0" fontId="7" fillId="2" borderId="0" xfId="10" applyFont="1" applyFill="1" applyAlignment="1" applyProtection="1">
      <alignment horizontal="left"/>
    </xf>
    <xf numFmtId="0" fontId="5" fillId="0" borderId="0" xfId="0" applyFont="1" applyAlignment="1">
      <alignment vertical="center"/>
    </xf>
    <xf numFmtId="176" fontId="7" fillId="2" borderId="27" xfId="12" applyNumberFormat="1" applyFont="1" applyFill="1" applyBorder="1" applyAlignment="1" applyProtection="1">
      <alignment horizontal="right" vertical="center" shrinkToFit="1"/>
    </xf>
    <xf numFmtId="178" fontId="7" fillId="2" borderId="18" xfId="12" applyNumberFormat="1" applyFont="1" applyFill="1" applyBorder="1" applyAlignment="1" applyProtection="1">
      <alignment horizontal="right" vertical="center" shrinkToFit="1"/>
    </xf>
    <xf numFmtId="178" fontId="7" fillId="2" borderId="7" xfId="12" applyNumberFormat="1" applyFont="1" applyFill="1" applyBorder="1" applyAlignment="1" applyProtection="1">
      <alignment horizontal="right" vertical="center" shrinkToFit="1"/>
    </xf>
    <xf numFmtId="178" fontId="7" fillId="2" borderId="26" xfId="12" applyNumberFormat="1" applyFont="1" applyFill="1" applyBorder="1" applyAlignment="1" applyProtection="1">
      <alignment vertical="center" shrinkToFit="1"/>
    </xf>
    <xf numFmtId="178" fontId="7" fillId="2" borderId="29" xfId="12" applyNumberFormat="1" applyFont="1" applyFill="1" applyBorder="1" applyAlignment="1" applyProtection="1">
      <alignment vertical="center" shrinkToFit="1"/>
    </xf>
    <xf numFmtId="178" fontId="7" fillId="2" borderId="26" xfId="12" applyNumberFormat="1" applyFont="1" applyFill="1" applyBorder="1" applyAlignment="1" applyProtection="1">
      <alignment horizontal="center" vertical="center" shrinkToFit="1"/>
    </xf>
    <xf numFmtId="178" fontId="7" fillId="2" borderId="24" xfId="12" applyNumberFormat="1" applyFont="1" applyFill="1" applyBorder="1" applyAlignment="1" applyProtection="1">
      <alignment vertical="center" shrinkToFit="1"/>
    </xf>
    <xf numFmtId="178" fontId="7" fillId="2" borderId="25" xfId="12" applyNumberFormat="1" applyFont="1" applyFill="1" applyBorder="1" applyAlignment="1" applyProtection="1">
      <alignment vertical="center" shrinkToFit="1"/>
    </xf>
    <xf numFmtId="178" fontId="7" fillId="2" borderId="34" xfId="12" applyNumberFormat="1" applyFont="1" applyFill="1" applyBorder="1" applyAlignment="1" applyProtection="1">
      <alignment vertical="center" shrinkToFit="1"/>
    </xf>
    <xf numFmtId="0" fontId="2" fillId="2" borderId="13" xfId="10" applyFont="1" applyFill="1" applyBorder="1" applyAlignment="1" applyProtection="1">
      <alignment horizontal="center" vertical="center" shrinkToFit="1"/>
    </xf>
    <xf numFmtId="0" fontId="0" fillId="0" borderId="4" xfId="10" applyFont="1" applyBorder="1" applyAlignment="1" applyProtection="1">
      <alignment horizontal="center" vertical="center" shrinkToFit="1"/>
    </xf>
    <xf numFmtId="0" fontId="3" fillId="0" borderId="4" xfId="10" applyFont="1" applyBorder="1" applyAlignment="1" applyProtection="1">
      <alignment horizontal="center" vertical="center" shrinkToFit="1"/>
    </xf>
    <xf numFmtId="0" fontId="3" fillId="2" borderId="4" xfId="10" applyFont="1" applyFill="1" applyBorder="1" applyAlignment="1" applyProtection="1">
      <alignment horizontal="center" vertical="center" shrinkToFit="1"/>
    </xf>
    <xf numFmtId="0" fontId="3" fillId="2" borderId="22" xfId="10" applyFont="1" applyFill="1" applyBorder="1" applyAlignment="1" applyProtection="1">
      <alignment horizontal="center" vertical="center" shrinkToFit="1"/>
    </xf>
    <xf numFmtId="0" fontId="3" fillId="2" borderId="23" xfId="10" applyFont="1" applyFill="1" applyBorder="1" applyAlignment="1" applyProtection="1">
      <alignment vertical="center" shrinkToFit="1"/>
    </xf>
    <xf numFmtId="177" fontId="11" fillId="2" borderId="36" xfId="10" applyNumberFormat="1" applyFont="1" applyFill="1" applyBorder="1" applyAlignment="1" applyProtection="1">
      <alignment horizontal="right" vertical="center" shrinkToFit="1"/>
    </xf>
    <xf numFmtId="0" fontId="0" fillId="2" borderId="1" xfId="10" applyFont="1" applyFill="1" applyBorder="1" applyAlignment="1" applyProtection="1">
      <alignment horizontal="center" vertical="center" shrinkToFit="1"/>
    </xf>
    <xf numFmtId="0" fontId="3" fillId="2" borderId="39" xfId="1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/>
    <xf numFmtId="0" fontId="7" fillId="2" borderId="0" xfId="10" applyFont="1" applyFill="1" applyAlignment="1">
      <alignment vertical="center"/>
    </xf>
    <xf numFmtId="0" fontId="9" fillId="2" borderId="0" xfId="0" applyFont="1" applyFill="1">
      <alignment vertical="center"/>
    </xf>
    <xf numFmtId="0" fontId="7" fillId="2" borderId="0" xfId="10" applyFont="1" applyFill="1"/>
    <xf numFmtId="0" fontId="9" fillId="2" borderId="0" xfId="10" applyFont="1" applyFill="1" applyAlignment="1">
      <alignment vertical="center"/>
    </xf>
    <xf numFmtId="0" fontId="2" fillId="2" borderId="35" xfId="10" applyFont="1" applyFill="1" applyBorder="1" applyAlignment="1" applyProtection="1">
      <alignment horizontal="center" vertical="center" wrapText="1" shrinkToFit="1"/>
    </xf>
    <xf numFmtId="176" fontId="7" fillId="2" borderId="2" xfId="12" applyNumberFormat="1" applyFont="1" applyFill="1" applyBorder="1" applyAlignment="1" applyProtection="1">
      <alignment horizontal="right" vertical="center" shrinkToFit="1"/>
    </xf>
    <xf numFmtId="176" fontId="7" fillId="2" borderId="11" xfId="12" applyNumberFormat="1" applyFont="1" applyFill="1" applyBorder="1" applyAlignment="1" applyProtection="1">
      <alignment horizontal="right" vertical="center" shrinkToFit="1"/>
    </xf>
    <xf numFmtId="176" fontId="7" fillId="2" borderId="13" xfId="12" applyNumberFormat="1" applyFont="1" applyFill="1" applyBorder="1" applyAlignment="1" applyProtection="1">
      <alignment horizontal="right" vertical="center" shrinkToFit="1"/>
    </xf>
    <xf numFmtId="176" fontId="7" fillId="2" borderId="40" xfId="12" applyNumberFormat="1" applyFont="1" applyFill="1" applyBorder="1" applyAlignment="1" applyProtection="1">
      <alignment horizontal="right" vertical="center" shrinkToFit="1"/>
    </xf>
    <xf numFmtId="176" fontId="7" fillId="2" borderId="43" xfId="12" applyNumberFormat="1" applyFont="1" applyFill="1" applyBorder="1" applyAlignment="1" applyProtection="1">
      <alignment horizontal="right" vertical="center" shrinkToFit="1"/>
    </xf>
    <xf numFmtId="176" fontId="7" fillId="2" borderId="39" xfId="12" applyNumberFormat="1" applyFont="1" applyFill="1" applyBorder="1" applyAlignment="1" applyProtection="1">
      <alignment horizontal="right" vertical="center" shrinkToFit="1"/>
    </xf>
    <xf numFmtId="0" fontId="0" fillId="2" borderId="12" xfId="10" applyFont="1" applyFill="1" applyBorder="1" applyAlignment="1" applyProtection="1">
      <alignment horizontal="center" vertical="center" wrapText="1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8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178" fontId="7" fillId="2" borderId="8" xfId="12" applyNumberFormat="1" applyFont="1" applyFill="1" applyBorder="1" applyAlignment="1" applyProtection="1">
      <alignment horizontal="center" vertical="center" shrinkToFit="1"/>
    </xf>
    <xf numFmtId="178" fontId="7" fillId="2" borderId="3" xfId="12" applyNumberFormat="1" applyFont="1" applyFill="1" applyBorder="1" applyAlignment="1" applyProtection="1">
      <alignment horizontal="center" vertical="center" shrinkToFit="1"/>
    </xf>
    <xf numFmtId="178" fontId="7" fillId="2" borderId="28" xfId="12" applyNumberFormat="1" applyFont="1" applyFill="1" applyBorder="1" applyAlignment="1" applyProtection="1">
      <alignment horizontal="center" vertical="center" shrinkToFit="1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vertical="center"/>
    </xf>
    <xf numFmtId="0" fontId="3" fillId="2" borderId="11" xfId="10" applyFont="1" applyFill="1" applyBorder="1" applyAlignment="1" applyProtection="1">
      <alignment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9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33" xfId="10" applyFont="1" applyFill="1" applyBorder="1" applyAlignment="1" applyProtection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3" fillId="2" borderId="16" xfId="10" applyFont="1" applyFill="1" applyBorder="1" applyAlignment="1" applyProtection="1">
      <alignment horizontal="center" vertical="center"/>
    </xf>
    <xf numFmtId="176" fontId="7" fillId="2" borderId="30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1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2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41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42" xfId="12" applyNumberFormat="1" applyFont="1" applyFill="1" applyBorder="1" applyAlignment="1" applyProtection="1">
      <alignment horizontal="right" vertical="center" shrinkToFit="1"/>
      <protection locked="0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1"/>
  <sheetViews>
    <sheetView showGridLines="0" showZeros="0" tabSelected="1" view="pageBreakPreview" zoomScale="80" zoomScaleNormal="85" zoomScaleSheetLayoutView="80" workbookViewId="0">
      <selection activeCell="L10" sqref="L10"/>
    </sheetView>
  </sheetViews>
  <sheetFormatPr defaultRowHeight="13.5" x14ac:dyDescent="0.15"/>
  <cols>
    <col min="1" max="1" width="1.125" style="7" customWidth="1"/>
    <col min="2" max="3" width="6" style="7" customWidth="1"/>
    <col min="4" max="5" width="11.25" style="7" customWidth="1"/>
    <col min="6" max="6" width="8.875" style="7" customWidth="1"/>
    <col min="7" max="7" width="12.5" style="7" customWidth="1"/>
    <col min="8" max="16" width="11.25" style="7" customWidth="1"/>
    <col min="17" max="18" width="18" style="7" customWidth="1"/>
    <col min="19" max="19" width="2" style="7" customWidth="1"/>
    <col min="20" max="20" width="10" style="7" customWidth="1"/>
    <col min="21" max="16384" width="9" style="7"/>
  </cols>
  <sheetData>
    <row r="2" spans="2:18" ht="17.25" x14ac:dyDescent="0.15">
      <c r="B2" s="28" t="s">
        <v>31</v>
      </c>
      <c r="C2" s="27"/>
      <c r="D2" s="27"/>
      <c r="E2" s="27"/>
      <c r="F2" s="27"/>
      <c r="G2" s="27"/>
      <c r="H2" s="27"/>
      <c r="I2" s="27"/>
      <c r="J2" s="27"/>
      <c r="K2" s="31" t="s">
        <v>30</v>
      </c>
      <c r="L2" s="27"/>
      <c r="M2" s="27"/>
      <c r="N2" s="27"/>
      <c r="O2" s="27"/>
      <c r="P2" s="27"/>
      <c r="Q2" s="27"/>
      <c r="R2" s="27"/>
    </row>
    <row r="3" spans="2:18" x14ac:dyDescent="0.15">
      <c r="B3" s="29"/>
      <c r="C3" s="30"/>
      <c r="D3" s="30"/>
    </row>
    <row r="4" spans="2:18" ht="31.5" customHeight="1" x14ac:dyDescent="0.15">
      <c r="B4" s="69" t="s">
        <v>0</v>
      </c>
      <c r="C4" s="70"/>
      <c r="D4" s="72" t="s">
        <v>1</v>
      </c>
      <c r="E4" s="72"/>
      <c r="F4" s="72"/>
      <c r="G4" s="73"/>
      <c r="H4" s="79" t="s">
        <v>2</v>
      </c>
      <c r="I4" s="77"/>
      <c r="J4" s="77"/>
      <c r="K4" s="77"/>
      <c r="L4" s="77"/>
      <c r="M4" s="77"/>
      <c r="N4" s="77"/>
      <c r="O4" s="77"/>
      <c r="P4" s="77"/>
      <c r="Q4" s="80"/>
      <c r="R4" s="62" t="s">
        <v>27</v>
      </c>
    </row>
    <row r="5" spans="2:18" ht="31.5" customHeight="1" x14ac:dyDescent="0.15">
      <c r="B5" s="71"/>
      <c r="C5" s="70"/>
      <c r="D5" s="74" t="s">
        <v>19</v>
      </c>
      <c r="E5" s="78" t="s">
        <v>23</v>
      </c>
      <c r="F5" s="74" t="s">
        <v>14</v>
      </c>
      <c r="G5" s="5" t="s">
        <v>20</v>
      </c>
      <c r="H5" s="76" t="s">
        <v>7</v>
      </c>
      <c r="I5" s="77"/>
      <c r="J5" s="73"/>
      <c r="K5" s="65" t="s">
        <v>13</v>
      </c>
      <c r="L5" s="65"/>
      <c r="M5" s="65"/>
      <c r="N5" s="65" t="s">
        <v>8</v>
      </c>
      <c r="O5" s="65"/>
      <c r="P5" s="65"/>
      <c r="Q5" s="81" t="s">
        <v>18</v>
      </c>
      <c r="R5" s="63"/>
    </row>
    <row r="6" spans="2:18" ht="31.5" customHeight="1" x14ac:dyDescent="0.15">
      <c r="B6" s="71"/>
      <c r="C6" s="70"/>
      <c r="D6" s="75"/>
      <c r="E6" s="75"/>
      <c r="F6" s="75"/>
      <c r="G6" s="6" t="s">
        <v>21</v>
      </c>
      <c r="H6" s="25" t="s">
        <v>22</v>
      </c>
      <c r="I6" s="26" t="s">
        <v>24</v>
      </c>
      <c r="J6" s="16" t="s">
        <v>15</v>
      </c>
      <c r="K6" s="1" t="s">
        <v>22</v>
      </c>
      <c r="L6" s="26" t="s">
        <v>25</v>
      </c>
      <c r="M6" s="17" t="s">
        <v>16</v>
      </c>
      <c r="N6" s="1" t="s">
        <v>22</v>
      </c>
      <c r="O6" s="26" t="s">
        <v>26</v>
      </c>
      <c r="P6" s="17" t="s">
        <v>17</v>
      </c>
      <c r="Q6" s="82"/>
      <c r="R6" s="64"/>
    </row>
    <row r="7" spans="2:18" ht="27.75" customHeight="1" thickBot="1" x14ac:dyDescent="0.2">
      <c r="B7" s="3" t="s">
        <v>3</v>
      </c>
      <c r="C7" s="4" t="s">
        <v>4</v>
      </c>
      <c r="D7" s="18" t="s">
        <v>10</v>
      </c>
      <c r="E7" s="19"/>
      <c r="F7" s="20"/>
      <c r="G7" s="21" t="s">
        <v>5</v>
      </c>
      <c r="H7" s="22" t="s">
        <v>11</v>
      </c>
      <c r="I7" s="19"/>
      <c r="J7" s="23" t="s">
        <v>5</v>
      </c>
      <c r="K7" s="18" t="s">
        <v>11</v>
      </c>
      <c r="L7" s="19"/>
      <c r="M7" s="18" t="s">
        <v>5</v>
      </c>
      <c r="N7" s="18" t="s">
        <v>11</v>
      </c>
      <c r="O7" s="19"/>
      <c r="P7" s="18" t="s">
        <v>5</v>
      </c>
      <c r="Q7" s="21" t="s">
        <v>5</v>
      </c>
      <c r="R7" s="24" t="s">
        <v>5</v>
      </c>
    </row>
    <row r="8" spans="2:18" ht="27" customHeight="1" thickTop="1" x14ac:dyDescent="0.15">
      <c r="B8" s="48" t="s">
        <v>28</v>
      </c>
      <c r="C8" s="41">
        <v>2</v>
      </c>
      <c r="D8" s="10">
        <v>600</v>
      </c>
      <c r="E8" s="83"/>
      <c r="F8" s="66" t="s">
        <v>12</v>
      </c>
      <c r="G8" s="32">
        <f>+D8*E8*0.85</f>
        <v>0</v>
      </c>
      <c r="H8" s="33">
        <v>49000</v>
      </c>
      <c r="I8" s="83"/>
      <c r="J8" s="56">
        <f>H8*I8</f>
        <v>0</v>
      </c>
      <c r="K8" s="10">
        <v>60400</v>
      </c>
      <c r="L8" s="83"/>
      <c r="M8" s="56">
        <f>K8*L8</f>
        <v>0</v>
      </c>
      <c r="N8" s="10"/>
      <c r="O8" s="58"/>
      <c r="P8" s="56">
        <f>N8*O8</f>
        <v>0</v>
      </c>
      <c r="Q8" s="57">
        <f>J8+M8+P8</f>
        <v>0</v>
      </c>
      <c r="R8" s="11">
        <f t="shared" ref="R8:R19" si="0">INT(G8+Q8)</f>
        <v>0</v>
      </c>
    </row>
    <row r="9" spans="2:18" ht="27" customHeight="1" x14ac:dyDescent="0.15">
      <c r="B9" s="42"/>
      <c r="C9" s="41">
        <v>3</v>
      </c>
      <c r="D9" s="10">
        <f t="shared" ref="D9:D19" si="1">D8</f>
        <v>600</v>
      </c>
      <c r="E9" s="84"/>
      <c r="F9" s="67"/>
      <c r="G9" s="32">
        <f t="shared" ref="G9:G17" si="2">+D9*E9*0.85</f>
        <v>0</v>
      </c>
      <c r="H9" s="33">
        <v>53700</v>
      </c>
      <c r="I9" s="84"/>
      <c r="J9" s="56">
        <f t="shared" ref="J9:J19" si="3">H9*I9</f>
        <v>0</v>
      </c>
      <c r="K9" s="10">
        <v>78000</v>
      </c>
      <c r="L9" s="84"/>
      <c r="M9" s="56">
        <f t="shared" ref="M9:M19" si="4">K9*L9</f>
        <v>0</v>
      </c>
      <c r="N9" s="10"/>
      <c r="O9" s="58"/>
      <c r="P9" s="56">
        <f>N9*O9</f>
        <v>0</v>
      </c>
      <c r="Q9" s="57">
        <f t="shared" ref="Q9:Q19" si="5">J9+M9+P9</f>
        <v>0</v>
      </c>
      <c r="R9" s="11">
        <f t="shared" si="0"/>
        <v>0</v>
      </c>
    </row>
    <row r="10" spans="2:18" ht="27" customHeight="1" x14ac:dyDescent="0.15">
      <c r="B10" s="43"/>
      <c r="C10" s="41">
        <v>4</v>
      </c>
      <c r="D10" s="10">
        <f t="shared" si="1"/>
        <v>600</v>
      </c>
      <c r="E10" s="84"/>
      <c r="F10" s="67"/>
      <c r="G10" s="32">
        <f t="shared" si="2"/>
        <v>0</v>
      </c>
      <c r="H10" s="33">
        <v>57600</v>
      </c>
      <c r="I10" s="84"/>
      <c r="J10" s="56">
        <f t="shared" si="3"/>
        <v>0</v>
      </c>
      <c r="K10" s="10">
        <v>75900</v>
      </c>
      <c r="L10" s="84"/>
      <c r="M10" s="56">
        <f t="shared" si="4"/>
        <v>0</v>
      </c>
      <c r="N10" s="10"/>
      <c r="O10" s="58"/>
      <c r="P10" s="56">
        <f t="shared" ref="P10:P19" si="6">N10*O10</f>
        <v>0</v>
      </c>
      <c r="Q10" s="57">
        <f t="shared" si="5"/>
        <v>0</v>
      </c>
      <c r="R10" s="11">
        <f t="shared" si="0"/>
        <v>0</v>
      </c>
    </row>
    <row r="11" spans="2:18" ht="27" customHeight="1" x14ac:dyDescent="0.15">
      <c r="B11" s="43"/>
      <c r="C11" s="41">
        <v>5</v>
      </c>
      <c r="D11" s="10">
        <f t="shared" si="1"/>
        <v>600</v>
      </c>
      <c r="E11" s="84"/>
      <c r="F11" s="67"/>
      <c r="G11" s="32">
        <f t="shared" si="2"/>
        <v>0</v>
      </c>
      <c r="H11" s="33">
        <v>68000</v>
      </c>
      <c r="I11" s="84"/>
      <c r="J11" s="56">
        <f t="shared" si="3"/>
        <v>0</v>
      </c>
      <c r="K11" s="10">
        <v>72300</v>
      </c>
      <c r="L11" s="84"/>
      <c r="M11" s="56">
        <f t="shared" si="4"/>
        <v>0</v>
      </c>
      <c r="N11" s="10"/>
      <c r="O11" s="58"/>
      <c r="P11" s="56">
        <f t="shared" si="6"/>
        <v>0</v>
      </c>
      <c r="Q11" s="57">
        <f t="shared" si="5"/>
        <v>0</v>
      </c>
      <c r="R11" s="11">
        <f t="shared" si="0"/>
        <v>0</v>
      </c>
    </row>
    <row r="12" spans="2:18" ht="27" customHeight="1" thickBot="1" x14ac:dyDescent="0.2">
      <c r="B12" s="43"/>
      <c r="C12" s="41">
        <v>6</v>
      </c>
      <c r="D12" s="10">
        <f t="shared" si="1"/>
        <v>600</v>
      </c>
      <c r="E12" s="84"/>
      <c r="F12" s="67"/>
      <c r="G12" s="32">
        <f t="shared" si="2"/>
        <v>0</v>
      </c>
      <c r="H12" s="33">
        <v>58900</v>
      </c>
      <c r="I12" s="84"/>
      <c r="J12" s="56">
        <f t="shared" si="3"/>
        <v>0</v>
      </c>
      <c r="K12" s="10">
        <v>92000</v>
      </c>
      <c r="L12" s="84"/>
      <c r="M12" s="56">
        <f t="shared" si="4"/>
        <v>0</v>
      </c>
      <c r="N12" s="10"/>
      <c r="O12" s="59"/>
      <c r="P12" s="56">
        <f t="shared" si="6"/>
        <v>0</v>
      </c>
      <c r="Q12" s="57">
        <f t="shared" si="5"/>
        <v>0</v>
      </c>
      <c r="R12" s="11">
        <f t="shared" si="0"/>
        <v>0</v>
      </c>
    </row>
    <row r="13" spans="2:18" ht="27" customHeight="1" thickTop="1" x14ac:dyDescent="0.15">
      <c r="B13" s="42"/>
      <c r="C13" s="41">
        <v>7</v>
      </c>
      <c r="D13" s="34">
        <f t="shared" si="1"/>
        <v>600</v>
      </c>
      <c r="E13" s="84"/>
      <c r="F13" s="67"/>
      <c r="G13" s="32">
        <f t="shared" si="2"/>
        <v>0</v>
      </c>
      <c r="H13" s="33">
        <v>69800</v>
      </c>
      <c r="I13" s="84"/>
      <c r="J13" s="56">
        <f t="shared" si="3"/>
        <v>0</v>
      </c>
      <c r="K13" s="10">
        <v>42500</v>
      </c>
      <c r="L13" s="84"/>
      <c r="M13" s="56">
        <f t="shared" si="4"/>
        <v>0</v>
      </c>
      <c r="N13" s="10">
        <v>55100</v>
      </c>
      <c r="O13" s="86"/>
      <c r="P13" s="56">
        <f t="shared" si="6"/>
        <v>0</v>
      </c>
      <c r="Q13" s="57">
        <f t="shared" si="5"/>
        <v>0</v>
      </c>
      <c r="R13" s="11">
        <f t="shared" si="0"/>
        <v>0</v>
      </c>
    </row>
    <row r="14" spans="2:18" ht="27" customHeight="1" x14ac:dyDescent="0.15">
      <c r="B14" s="43"/>
      <c r="C14" s="41">
        <v>8</v>
      </c>
      <c r="D14" s="34">
        <f t="shared" si="1"/>
        <v>600</v>
      </c>
      <c r="E14" s="84"/>
      <c r="F14" s="67"/>
      <c r="G14" s="32">
        <f t="shared" si="2"/>
        <v>0</v>
      </c>
      <c r="H14" s="33">
        <v>69200</v>
      </c>
      <c r="I14" s="84"/>
      <c r="J14" s="56">
        <f t="shared" si="3"/>
        <v>0</v>
      </c>
      <c r="K14" s="10">
        <v>41500</v>
      </c>
      <c r="L14" s="84"/>
      <c r="M14" s="56">
        <f t="shared" si="4"/>
        <v>0</v>
      </c>
      <c r="N14" s="10">
        <v>53300</v>
      </c>
      <c r="O14" s="84"/>
      <c r="P14" s="56">
        <f t="shared" si="6"/>
        <v>0</v>
      </c>
      <c r="Q14" s="57">
        <f t="shared" si="5"/>
        <v>0</v>
      </c>
      <c r="R14" s="11">
        <f t="shared" si="0"/>
        <v>0</v>
      </c>
    </row>
    <row r="15" spans="2:18" ht="27" customHeight="1" thickBot="1" x14ac:dyDescent="0.2">
      <c r="B15" s="43"/>
      <c r="C15" s="41">
        <v>9</v>
      </c>
      <c r="D15" s="34">
        <f t="shared" si="1"/>
        <v>600</v>
      </c>
      <c r="E15" s="84"/>
      <c r="F15" s="67"/>
      <c r="G15" s="32">
        <f t="shared" si="2"/>
        <v>0</v>
      </c>
      <c r="H15" s="33">
        <v>64300</v>
      </c>
      <c r="I15" s="84"/>
      <c r="J15" s="56">
        <f t="shared" si="3"/>
        <v>0</v>
      </c>
      <c r="K15" s="10">
        <v>37300</v>
      </c>
      <c r="L15" s="84"/>
      <c r="M15" s="56">
        <f t="shared" si="4"/>
        <v>0</v>
      </c>
      <c r="N15" s="10">
        <v>47600</v>
      </c>
      <c r="O15" s="87"/>
      <c r="P15" s="56">
        <f t="shared" si="6"/>
        <v>0</v>
      </c>
      <c r="Q15" s="57">
        <f t="shared" si="5"/>
        <v>0</v>
      </c>
      <c r="R15" s="11">
        <f t="shared" si="0"/>
        <v>0</v>
      </c>
    </row>
    <row r="16" spans="2:18" ht="27" customHeight="1" thickTop="1" x14ac:dyDescent="0.15">
      <c r="B16" s="43"/>
      <c r="C16" s="41">
        <v>10</v>
      </c>
      <c r="D16" s="34">
        <f t="shared" si="1"/>
        <v>600</v>
      </c>
      <c r="E16" s="84"/>
      <c r="F16" s="67"/>
      <c r="G16" s="32">
        <f t="shared" si="2"/>
        <v>0</v>
      </c>
      <c r="H16" s="33">
        <v>58800</v>
      </c>
      <c r="I16" s="84"/>
      <c r="J16" s="56">
        <f t="shared" si="3"/>
        <v>0</v>
      </c>
      <c r="K16" s="10">
        <v>84100</v>
      </c>
      <c r="L16" s="84"/>
      <c r="M16" s="56">
        <f t="shared" si="4"/>
        <v>0</v>
      </c>
      <c r="N16" s="10"/>
      <c r="O16" s="60"/>
      <c r="P16" s="56">
        <f t="shared" si="6"/>
        <v>0</v>
      </c>
      <c r="Q16" s="57">
        <f t="shared" si="5"/>
        <v>0</v>
      </c>
      <c r="R16" s="11">
        <f t="shared" si="0"/>
        <v>0</v>
      </c>
    </row>
    <row r="17" spans="1:20" ht="27" customHeight="1" x14ac:dyDescent="0.15">
      <c r="B17" s="44"/>
      <c r="C17" s="41">
        <v>11</v>
      </c>
      <c r="D17" s="10">
        <f t="shared" si="1"/>
        <v>600</v>
      </c>
      <c r="E17" s="84"/>
      <c r="F17" s="67"/>
      <c r="G17" s="32">
        <f t="shared" si="2"/>
        <v>0</v>
      </c>
      <c r="H17" s="33">
        <v>57500</v>
      </c>
      <c r="I17" s="84"/>
      <c r="J17" s="56">
        <f t="shared" si="3"/>
        <v>0</v>
      </c>
      <c r="K17" s="10">
        <v>76400</v>
      </c>
      <c r="L17" s="84"/>
      <c r="M17" s="56">
        <f t="shared" si="4"/>
        <v>0</v>
      </c>
      <c r="N17" s="10"/>
      <c r="O17" s="58"/>
      <c r="P17" s="56">
        <f t="shared" si="6"/>
        <v>0</v>
      </c>
      <c r="Q17" s="57">
        <f t="shared" si="5"/>
        <v>0</v>
      </c>
      <c r="R17" s="11">
        <f t="shared" si="0"/>
        <v>0</v>
      </c>
      <c r="T17" s="2"/>
    </row>
    <row r="18" spans="1:20" ht="27" customHeight="1" x14ac:dyDescent="0.15">
      <c r="B18" s="44"/>
      <c r="C18" s="41">
        <v>12</v>
      </c>
      <c r="D18" s="10">
        <f t="shared" si="1"/>
        <v>600</v>
      </c>
      <c r="E18" s="84"/>
      <c r="F18" s="67"/>
      <c r="G18" s="32">
        <f>+D18*E18*0.85</f>
        <v>0</v>
      </c>
      <c r="H18" s="33">
        <v>52800</v>
      </c>
      <c r="I18" s="84"/>
      <c r="J18" s="56">
        <f t="shared" si="3"/>
        <v>0</v>
      </c>
      <c r="K18" s="10">
        <v>71500</v>
      </c>
      <c r="L18" s="84"/>
      <c r="M18" s="56">
        <f t="shared" si="4"/>
        <v>0</v>
      </c>
      <c r="N18" s="10"/>
      <c r="O18" s="58"/>
      <c r="P18" s="56">
        <f t="shared" si="6"/>
        <v>0</v>
      </c>
      <c r="Q18" s="57">
        <f t="shared" si="5"/>
        <v>0</v>
      </c>
      <c r="R18" s="11">
        <f t="shared" si="0"/>
        <v>0</v>
      </c>
    </row>
    <row r="19" spans="1:20" ht="27" customHeight="1" thickBot="1" x14ac:dyDescent="0.2">
      <c r="B19" s="49" t="s">
        <v>29</v>
      </c>
      <c r="C19" s="41">
        <v>1</v>
      </c>
      <c r="D19" s="10">
        <f t="shared" si="1"/>
        <v>600</v>
      </c>
      <c r="E19" s="85"/>
      <c r="F19" s="68"/>
      <c r="G19" s="32">
        <f>+D19*E19*0.85</f>
        <v>0</v>
      </c>
      <c r="H19" s="33">
        <v>51900</v>
      </c>
      <c r="I19" s="85"/>
      <c r="J19" s="56">
        <f t="shared" si="3"/>
        <v>0</v>
      </c>
      <c r="K19" s="10">
        <v>66100</v>
      </c>
      <c r="L19" s="85"/>
      <c r="M19" s="56">
        <f t="shared" si="4"/>
        <v>0</v>
      </c>
      <c r="N19" s="10"/>
      <c r="O19" s="61"/>
      <c r="P19" s="56">
        <f t="shared" si="6"/>
        <v>0</v>
      </c>
      <c r="Q19" s="57">
        <f t="shared" si="5"/>
        <v>0</v>
      </c>
      <c r="R19" s="12">
        <f t="shared" si="0"/>
        <v>0</v>
      </c>
    </row>
    <row r="20" spans="1:20" ht="27" customHeight="1" thickTop="1" x14ac:dyDescent="0.15">
      <c r="B20" s="45" t="s">
        <v>6</v>
      </c>
      <c r="C20" s="46"/>
      <c r="D20" s="35"/>
      <c r="E20" s="36"/>
      <c r="F20" s="37"/>
      <c r="G20" s="38"/>
      <c r="H20" s="39">
        <f>SUM(H8:H19)</f>
        <v>711500</v>
      </c>
      <c r="I20" s="36"/>
      <c r="J20" s="35"/>
      <c r="K20" s="39">
        <f>SUM(K8:K19)</f>
        <v>798000</v>
      </c>
      <c r="L20" s="36"/>
      <c r="M20" s="35"/>
      <c r="N20" s="39">
        <f>SUM(N8:N19)</f>
        <v>156000</v>
      </c>
      <c r="O20" s="36"/>
      <c r="P20" s="35"/>
      <c r="Q20" s="38"/>
      <c r="R20" s="40">
        <f>SUM(R8:R19)</f>
        <v>0</v>
      </c>
    </row>
    <row r="21" spans="1:20" ht="25.5" customHeight="1" thickBot="1" x14ac:dyDescent="0.2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20" ht="42" customHeight="1" thickBot="1" x14ac:dyDescent="0.2">
      <c r="B22" s="50" t="s">
        <v>32</v>
      </c>
      <c r="C22" s="51"/>
      <c r="D22" s="51"/>
      <c r="E22" s="51"/>
      <c r="F22" s="51"/>
      <c r="G22" s="51"/>
      <c r="H22" s="51"/>
      <c r="I22" s="51"/>
      <c r="J22" s="51"/>
      <c r="K22" s="14"/>
      <c r="L22" s="14"/>
      <c r="M22" s="14"/>
      <c r="N22" s="14"/>
      <c r="O22" s="14"/>
      <c r="P22" s="14"/>
      <c r="Q22" s="55" t="s">
        <v>40</v>
      </c>
      <c r="R22" s="47">
        <f>R20</f>
        <v>0</v>
      </c>
    </row>
    <row r="23" spans="1:20" ht="12" customHeight="1" x14ac:dyDescent="0.15">
      <c r="B23" s="52" t="s">
        <v>33</v>
      </c>
      <c r="C23" s="51"/>
      <c r="D23" s="51"/>
      <c r="E23" s="51"/>
      <c r="F23" s="51"/>
      <c r="G23" s="51"/>
      <c r="H23" s="51"/>
      <c r="I23" s="51"/>
      <c r="J23" s="51"/>
      <c r="K23" s="14"/>
      <c r="L23" s="14"/>
      <c r="M23" s="14"/>
      <c r="N23" s="14"/>
      <c r="O23" s="14"/>
      <c r="P23" s="14"/>
      <c r="Q23" s="14"/>
      <c r="R23" s="9"/>
    </row>
    <row r="24" spans="1:20" s="8" customFormat="1" ht="27" customHeight="1" x14ac:dyDescent="0.15">
      <c r="A24" s="8" t="s">
        <v>9</v>
      </c>
      <c r="B24" s="52" t="s">
        <v>34</v>
      </c>
      <c r="C24" s="51"/>
      <c r="D24" s="51"/>
      <c r="E24" s="51"/>
      <c r="F24" s="51"/>
      <c r="G24" s="51"/>
      <c r="H24" s="51"/>
      <c r="I24" s="51"/>
      <c r="J24" s="51"/>
      <c r="K24" s="15"/>
      <c r="L24" s="15"/>
      <c r="M24" s="15"/>
      <c r="N24" s="15"/>
      <c r="O24" s="15"/>
      <c r="P24" s="15"/>
      <c r="Q24" s="15"/>
      <c r="R24" s="15"/>
    </row>
    <row r="25" spans="1:20" ht="14.25" x14ac:dyDescent="0.15">
      <c r="B25" s="52" t="s">
        <v>35</v>
      </c>
      <c r="C25" s="53"/>
      <c r="D25" s="53"/>
      <c r="E25" s="53"/>
      <c r="F25" s="53"/>
      <c r="G25" s="53"/>
      <c r="H25" s="53"/>
      <c r="I25" s="53"/>
      <c r="J25" s="53"/>
    </row>
    <row r="26" spans="1:20" ht="14.25" x14ac:dyDescent="0.15">
      <c r="B26" s="52" t="s">
        <v>36</v>
      </c>
      <c r="C26" s="53"/>
      <c r="D26" s="53"/>
      <c r="E26" s="53"/>
      <c r="F26" s="53"/>
      <c r="G26" s="53"/>
      <c r="H26" s="53"/>
      <c r="I26" s="53"/>
      <c r="J26" s="53"/>
    </row>
    <row r="27" spans="1:20" ht="14.25" x14ac:dyDescent="0.15">
      <c r="B27" s="52" t="s">
        <v>37</v>
      </c>
      <c r="C27" s="53"/>
      <c r="D27" s="53"/>
      <c r="E27" s="53"/>
      <c r="F27" s="53"/>
      <c r="G27" s="53"/>
      <c r="H27" s="53"/>
      <c r="I27" s="53"/>
      <c r="J27" s="53"/>
    </row>
    <row r="28" spans="1:20" ht="14.25" x14ac:dyDescent="0.15">
      <c r="B28" s="54" t="s">
        <v>38</v>
      </c>
      <c r="C28" s="53"/>
      <c r="D28" s="53"/>
      <c r="E28" s="53"/>
      <c r="F28" s="53"/>
      <c r="G28" s="53"/>
      <c r="H28" s="53"/>
      <c r="I28" s="53"/>
      <c r="J28" s="53"/>
    </row>
    <row r="29" spans="1:20" ht="14.25" x14ac:dyDescent="0.15">
      <c r="B29" s="54" t="s">
        <v>39</v>
      </c>
      <c r="C29" s="53"/>
      <c r="D29" s="53"/>
      <c r="E29" s="53"/>
      <c r="F29" s="53"/>
      <c r="G29" s="53"/>
      <c r="H29" s="53"/>
      <c r="I29" s="53"/>
      <c r="J29" s="53"/>
    </row>
    <row r="30" spans="1:20" ht="14.25" x14ac:dyDescent="0.15">
      <c r="B30" s="54"/>
      <c r="C30" s="53"/>
      <c r="D30" s="53"/>
      <c r="E30" s="53"/>
      <c r="F30" s="53"/>
      <c r="G30" s="53"/>
      <c r="H30" s="53"/>
      <c r="I30" s="53"/>
      <c r="J30" s="53"/>
    </row>
    <row r="31" spans="1:20" ht="14.25" x14ac:dyDescent="0.15">
      <c r="B31" s="54"/>
      <c r="C31" s="53"/>
      <c r="D31" s="53"/>
      <c r="E31" s="53"/>
      <c r="F31" s="53"/>
      <c r="G31" s="53"/>
      <c r="H31" s="53"/>
      <c r="I31" s="53"/>
      <c r="J31" s="53"/>
    </row>
  </sheetData>
  <sheetProtection algorithmName="SHA-512" hashValue="3jRzFb0zviBTjZG6suGAteOAo/fxS4pydmb7fwSodTIgu5GrE51uPB4Ps2F6vzqUkPFk6hLtFP4ga0IKZgX/0g==" saltValue="zyyTgKMVLNSQAxSNMNCjeQ==" spinCount="100000" sheet="1" selectLockedCells="1"/>
  <mergeCells count="12">
    <mergeCell ref="R4:R6"/>
    <mergeCell ref="N5:P5"/>
    <mergeCell ref="F8:F19"/>
    <mergeCell ref="B4:C6"/>
    <mergeCell ref="D4:G4"/>
    <mergeCell ref="D5:D6"/>
    <mergeCell ref="F5:F6"/>
    <mergeCell ref="H5:J5"/>
    <mergeCell ref="K5:M5"/>
    <mergeCell ref="E5:E6"/>
    <mergeCell ref="H4:Q4"/>
    <mergeCell ref="Q5:Q6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gifu</cp:lastModifiedBy>
  <cp:lastPrinted>2022-10-17T10:49:34Z</cp:lastPrinted>
  <dcterms:created xsi:type="dcterms:W3CDTF">2003-05-07T07:33:15Z</dcterms:created>
  <dcterms:modified xsi:type="dcterms:W3CDTF">2022-10-21T00:57:42Z</dcterms:modified>
</cp:coreProperties>
</file>