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電力・ガス契約について\020_電力契約\【高圧電力購入】\【プラント】\R5【北部ﾌﾟﾗﾝﾄほか4施設】\契約係用\ＨＰ用\"/>
    </mc:Choice>
  </mc:AlternateContent>
  <xr:revisionPtr revIDLastSave="0" documentId="13_ncr:1_{85B53D88-432F-4CD1-9546-8B2F8801F8E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様式第6号" sheetId="11" r:id="rId1"/>
  </sheets>
  <definedNames>
    <definedName name="_xlnm.Print_Area" localSheetId="0">様式第6号!$A$1:$N$48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1" l="1"/>
  <c r="L25" i="11" s="1"/>
  <c r="K27" i="11" l="1"/>
  <c r="L27" i="11" s="1"/>
  <c r="K26" i="11"/>
  <c r="L26" i="11" s="1"/>
  <c r="E39" i="11" l="1"/>
  <c r="J39" i="11" l="1"/>
  <c r="F37" i="11"/>
  <c r="H37" i="11" s="1"/>
  <c r="F34" i="11"/>
  <c r="H34" i="11" s="1"/>
  <c r="F31" i="11"/>
  <c r="H31" i="11" s="1"/>
  <c r="F28" i="11"/>
  <c r="H28" i="11" s="1"/>
  <c r="F25" i="11"/>
  <c r="H25" i="11" s="1"/>
  <c r="K38" i="11"/>
  <c r="L38" i="11" s="1"/>
  <c r="K37" i="11"/>
  <c r="L37" i="11" s="1"/>
  <c r="K36" i="11"/>
  <c r="L36" i="11" s="1"/>
  <c r="K35" i="11"/>
  <c r="L35" i="11" s="1"/>
  <c r="K34" i="11"/>
  <c r="L34" i="11" s="1"/>
  <c r="K33" i="11"/>
  <c r="L33" i="11" s="1"/>
  <c r="K32" i="11"/>
  <c r="L32" i="11" s="1"/>
  <c r="K31" i="11"/>
  <c r="L31" i="11" s="1"/>
  <c r="K30" i="11"/>
  <c r="L30" i="11" s="1"/>
  <c r="K29" i="11"/>
  <c r="L29" i="11" s="1"/>
  <c r="K28" i="11"/>
  <c r="L28" i="11" s="1"/>
  <c r="M28" i="11" l="1"/>
  <c r="M25" i="11"/>
  <c r="M37" i="11"/>
  <c r="M34" i="11"/>
  <c r="M31" i="11"/>
  <c r="M39" i="11" l="1"/>
  <c r="M41" i="11" s="1"/>
</calcChain>
</file>

<file path=xl/sharedStrings.xml><?xml version="1.0" encoding="utf-8"?>
<sst xmlns="http://schemas.openxmlformats.org/spreadsheetml/2006/main" count="92" uniqueCount="63">
  <si>
    <t>入札金額算定書</t>
    <rPh sb="0" eb="2">
      <t>ニュウサツ</t>
    </rPh>
    <rPh sb="2" eb="4">
      <t>キンガク</t>
    </rPh>
    <rPh sb="4" eb="6">
      <t>サンテイ</t>
    </rPh>
    <rPh sb="6" eb="7">
      <t>ショ</t>
    </rPh>
    <phoneticPr fontId="2"/>
  </si>
  <si>
    <t>　　記入上の注意点等</t>
    <rPh sb="2" eb="4">
      <t>キニュウ</t>
    </rPh>
    <rPh sb="4" eb="5">
      <t>ジョウ</t>
    </rPh>
    <rPh sb="6" eb="9">
      <t>チュウイテン</t>
    </rPh>
    <rPh sb="9" eb="10">
      <t>トウ</t>
    </rPh>
    <phoneticPr fontId="2"/>
  </si>
  <si>
    <t>１　入札金額算定書は入札書に添付し、入札書に使用する印鑑で割印を行うこと。</t>
    <rPh sb="2" eb="4">
      <t>ニュウサツ</t>
    </rPh>
    <rPh sb="4" eb="6">
      <t>キンガク</t>
    </rPh>
    <rPh sb="6" eb="8">
      <t>サンテイ</t>
    </rPh>
    <rPh sb="8" eb="9">
      <t>ショ</t>
    </rPh>
    <rPh sb="10" eb="13">
      <t>ニュウサツショ</t>
    </rPh>
    <rPh sb="14" eb="16">
      <t>テンプ</t>
    </rPh>
    <rPh sb="18" eb="21">
      <t>ニュウサツショ</t>
    </rPh>
    <rPh sb="22" eb="24">
      <t>シヨウ</t>
    </rPh>
    <rPh sb="26" eb="28">
      <t>インカン</t>
    </rPh>
    <rPh sb="29" eb="30">
      <t>ワ</t>
    </rPh>
    <rPh sb="30" eb="31">
      <t>イン</t>
    </rPh>
    <rPh sb="32" eb="33">
      <t>オコナ</t>
    </rPh>
    <phoneticPr fontId="2"/>
  </si>
  <si>
    <t>基本料金</t>
    <rPh sb="0" eb="2">
      <t>キホン</t>
    </rPh>
    <rPh sb="2" eb="4">
      <t>リョウキン</t>
    </rPh>
    <phoneticPr fontId="1"/>
  </si>
  <si>
    <t>区分</t>
  </si>
  <si>
    <t>単位</t>
  </si>
  <si>
    <t>契約電力</t>
    <rPh sb="0" eb="2">
      <t>ケイヤク</t>
    </rPh>
    <rPh sb="2" eb="4">
      <t>デンリョク</t>
    </rPh>
    <phoneticPr fontId="1"/>
  </si>
  <si>
    <t>その他季</t>
    <rPh sb="2" eb="3">
      <t>タ</t>
    </rPh>
    <rPh sb="3" eb="4">
      <t>キ</t>
    </rPh>
    <phoneticPr fontId="1"/>
  </si>
  <si>
    <t>夏季</t>
    <rPh sb="0" eb="2">
      <t>カキ</t>
    </rPh>
    <phoneticPr fontId="1"/>
  </si>
  <si>
    <t>ひと月1kWにつき</t>
  </si>
  <si>
    <t>1kWhにつき</t>
  </si>
  <si>
    <t>入札単価（円/税込）</t>
    <phoneticPr fontId="1"/>
  </si>
  <si>
    <t>施設名</t>
    <rPh sb="0" eb="2">
      <t>シセツ</t>
    </rPh>
    <rPh sb="2" eb="3">
      <t>メイ</t>
    </rPh>
    <phoneticPr fontId="1"/>
  </si>
  <si>
    <t>契約種別</t>
    <rPh sb="0" eb="2">
      <t>ケイヤク</t>
    </rPh>
    <rPh sb="2" eb="4">
      <t>シュベツ</t>
    </rPh>
    <phoneticPr fontId="1"/>
  </si>
  <si>
    <t>電力量料金</t>
    <rPh sb="0" eb="2">
      <t>デンリョク</t>
    </rPh>
    <rPh sb="2" eb="3">
      <t>リョウ</t>
    </rPh>
    <rPh sb="3" eb="5">
      <t>リョウキン</t>
    </rPh>
    <phoneticPr fontId="1"/>
  </si>
  <si>
    <t>小計A</t>
    <rPh sb="0" eb="2">
      <t>ショウケイ</t>
    </rPh>
    <phoneticPr fontId="1"/>
  </si>
  <si>
    <t>予定使用電力量</t>
    <rPh sb="0" eb="2">
      <t>ヨテイ</t>
    </rPh>
    <rPh sb="2" eb="4">
      <t>シヨウ</t>
    </rPh>
    <rPh sb="4" eb="6">
      <t>デンリョク</t>
    </rPh>
    <rPh sb="6" eb="7">
      <t>リョウ</t>
    </rPh>
    <phoneticPr fontId="1"/>
  </si>
  <si>
    <t>小計B</t>
    <rPh sb="0" eb="2">
      <t>ショウケイ</t>
    </rPh>
    <phoneticPr fontId="1"/>
  </si>
  <si>
    <t>重負荷</t>
  </si>
  <si>
    <t>昼間</t>
  </si>
  <si>
    <t>夜間</t>
  </si>
  <si>
    <t>№</t>
    <phoneticPr fontId="1"/>
  </si>
  <si>
    <t>基本料金単価</t>
    <phoneticPr fontId="1"/>
  </si>
  <si>
    <t>力率割引</t>
    <rPh sb="0" eb="2">
      <t>リキリツ</t>
    </rPh>
    <rPh sb="2" eb="4">
      <t>ワリビキ</t>
    </rPh>
    <phoneticPr fontId="1"/>
  </si>
  <si>
    <t>電力量料金単価</t>
    <phoneticPr fontId="1"/>
  </si>
  <si>
    <t>(kW)</t>
    <phoneticPr fontId="1"/>
  </si>
  <si>
    <t>ひと月1kWにつき
（円/税込）</t>
    <phoneticPr fontId="1"/>
  </si>
  <si>
    <t>(kWh)</t>
    <phoneticPr fontId="1"/>
  </si>
  <si>
    <t>1kWhにつき
（円/税込）</t>
    <phoneticPr fontId="1"/>
  </si>
  <si>
    <t>×0.85</t>
    <phoneticPr fontId="1"/>
  </si>
  <si>
    <t>総計</t>
    <rPh sb="0" eb="2">
      <t>ソウケイ</t>
    </rPh>
    <phoneticPr fontId="1"/>
  </si>
  <si>
    <t>基本料金入札単価</t>
  </si>
  <si>
    <t>電力量料金入札単価</t>
    <phoneticPr fontId="1"/>
  </si>
  <si>
    <t>電気料金総価（税込）</t>
    <rPh sb="0" eb="2">
      <t>デンキ</t>
    </rPh>
    <rPh sb="2" eb="4">
      <t>リョウキン</t>
    </rPh>
    <rPh sb="4" eb="5">
      <t>ソウ</t>
    </rPh>
    <rPh sb="5" eb="6">
      <t>アタイ</t>
    </rPh>
    <rPh sb="7" eb="9">
      <t>ゼイコミ</t>
    </rPh>
    <phoneticPr fontId="1"/>
  </si>
  <si>
    <t>電気料金合計C</t>
    <rPh sb="0" eb="2">
      <t>デンキ</t>
    </rPh>
    <rPh sb="2" eb="4">
      <t>リョウキン</t>
    </rPh>
    <rPh sb="4" eb="6">
      <t>ゴウケイ</t>
    </rPh>
    <phoneticPr fontId="1"/>
  </si>
  <si>
    <t>５　太枠内に入札単価(税込)を記入すること。</t>
    <rPh sb="2" eb="4">
      <t>フトワク</t>
    </rPh>
    <rPh sb="6" eb="8">
      <t>ニュウサツ</t>
    </rPh>
    <rPh sb="8" eb="10">
      <t>タンカ</t>
    </rPh>
    <rPh sb="11" eb="13">
      <t>ゼイコミ</t>
    </rPh>
    <phoneticPr fontId="2"/>
  </si>
  <si>
    <t>北部プラント</t>
    <rPh sb="0" eb="2">
      <t>ホクブ</t>
    </rPh>
    <phoneticPr fontId="1"/>
  </si>
  <si>
    <t>南部プラント</t>
    <rPh sb="0" eb="2">
      <t>ナンブ</t>
    </rPh>
    <phoneticPr fontId="1"/>
  </si>
  <si>
    <t>北西部プラント</t>
    <rPh sb="0" eb="3">
      <t>ホクセイブ</t>
    </rPh>
    <phoneticPr fontId="1"/>
  </si>
  <si>
    <t>須賀ポンプ場</t>
    <rPh sb="0" eb="2">
      <t>スガ</t>
    </rPh>
    <rPh sb="5" eb="6">
      <t>ジョウ</t>
    </rPh>
    <phoneticPr fontId="1"/>
  </si>
  <si>
    <t>昼間</t>
    <rPh sb="0" eb="2">
      <t>ヒルマ</t>
    </rPh>
    <phoneticPr fontId="1"/>
  </si>
  <si>
    <t>夜間</t>
    <rPh sb="0" eb="2">
      <t>ヤカン</t>
    </rPh>
    <phoneticPr fontId="1"/>
  </si>
  <si>
    <t>（様式第６号）</t>
    <rPh sb="1" eb="3">
      <t>ヨウシキ</t>
    </rPh>
    <rPh sb="3" eb="4">
      <t>ダイ</t>
    </rPh>
    <rPh sb="5" eb="6">
      <t>ゴウ</t>
    </rPh>
    <phoneticPr fontId="1"/>
  </si>
  <si>
    <t>契約種別３</t>
    <rPh sb="0" eb="2">
      <t>ケイヤク</t>
    </rPh>
    <rPh sb="2" eb="4">
      <t>シュベツ</t>
    </rPh>
    <phoneticPr fontId="1"/>
  </si>
  <si>
    <t>中部プラント</t>
    <rPh sb="0" eb="2">
      <t>チュウブ</t>
    </rPh>
    <phoneticPr fontId="1"/>
  </si>
  <si>
    <t>契約種別１　（500kW以上）</t>
    <rPh sb="0" eb="2">
      <t>ケイヤク</t>
    </rPh>
    <rPh sb="2" eb="4">
      <t>シュベツ</t>
    </rPh>
    <rPh sb="12" eb="14">
      <t>イジョウ</t>
    </rPh>
    <phoneticPr fontId="1"/>
  </si>
  <si>
    <t>契約種別２　（500kW未満）</t>
    <rPh sb="0" eb="2">
      <t>ケイヤク</t>
    </rPh>
    <rPh sb="2" eb="4">
      <t>シュベツ</t>
    </rPh>
    <rPh sb="12" eb="14">
      <t>ミマン</t>
    </rPh>
    <phoneticPr fontId="1"/>
  </si>
  <si>
    <t>重負荷</t>
    <rPh sb="0" eb="1">
      <t>ジュウ</t>
    </rPh>
    <rPh sb="1" eb="3">
      <t>フカ</t>
    </rPh>
    <phoneticPr fontId="1"/>
  </si>
  <si>
    <t>昼間</t>
    <phoneticPr fontId="1"/>
  </si>
  <si>
    <t>夜間</t>
    <phoneticPr fontId="1"/>
  </si>
  <si>
    <t>重負荷</t>
    <phoneticPr fontId="1"/>
  </si>
  <si>
    <t>その他季</t>
    <phoneticPr fontId="1"/>
  </si>
  <si>
    <t>夏季</t>
    <rPh sb="0" eb="2">
      <t>カキ</t>
    </rPh>
    <phoneticPr fontId="1"/>
  </si>
  <si>
    <t>消費税率</t>
    <rPh sb="0" eb="3">
      <t>ショウヒゼイ</t>
    </rPh>
    <rPh sb="3" eb="4">
      <t>リツ</t>
    </rPh>
    <phoneticPr fontId="1"/>
  </si>
  <si>
    <r>
      <rPr>
        <sz val="10"/>
        <rFont val="ＭＳ Ｐ明朝"/>
        <family val="1"/>
        <charset val="128"/>
      </rPr>
      <t>(予定力率100%)</t>
    </r>
    <rPh sb="1" eb="3">
      <t>ヨテイ</t>
    </rPh>
    <rPh sb="3" eb="5">
      <t>リキリツ</t>
    </rPh>
    <phoneticPr fontId="1"/>
  </si>
  <si>
    <t>　　電気料金合計 Ｃは、１円未満の端数を切り捨てとする。</t>
    <phoneticPr fontId="1"/>
  </si>
  <si>
    <t>（Ａ＋Ｂ）</t>
    <phoneticPr fontId="1"/>
  </si>
  <si>
    <t>（円）</t>
    <phoneticPr fontId="1"/>
  </si>
  <si>
    <t>２　入札金額算定書の（ア）欄、電気料金総価（税込）の金額を入札書に記入すること。</t>
    <rPh sb="2" eb="4">
      <t>ニュウサツ</t>
    </rPh>
    <rPh sb="4" eb="6">
      <t>キンガク</t>
    </rPh>
    <rPh sb="6" eb="8">
      <t>サンテイ</t>
    </rPh>
    <rPh sb="8" eb="9">
      <t>ショ</t>
    </rPh>
    <rPh sb="13" eb="14">
      <t>ラン</t>
    </rPh>
    <rPh sb="15" eb="17">
      <t>デンキ</t>
    </rPh>
    <rPh sb="17" eb="19">
      <t>リョウキン</t>
    </rPh>
    <rPh sb="19" eb="20">
      <t>ソウ</t>
    </rPh>
    <rPh sb="20" eb="21">
      <t>カ</t>
    </rPh>
    <rPh sb="22" eb="23">
      <t>ゼイ</t>
    </rPh>
    <rPh sb="23" eb="24">
      <t>コ</t>
    </rPh>
    <rPh sb="26" eb="28">
      <t>キンガク</t>
    </rPh>
    <rPh sb="29" eb="32">
      <t>ニュウサツショ</t>
    </rPh>
    <rPh sb="33" eb="35">
      <t>キニュウ</t>
    </rPh>
    <phoneticPr fontId="2"/>
  </si>
  <si>
    <t>４　基本料金の小計 Ａはひと月当たりの基本料金（力率割引後、小数点以下第3位を四捨五入）×12月、電力量料金の小計 Ｂは時季別に小数点以下第3位を四捨五入。</t>
    <rPh sb="2" eb="4">
      <t>キホン</t>
    </rPh>
    <rPh sb="4" eb="6">
      <t>リョウキン</t>
    </rPh>
    <rPh sb="7" eb="9">
      <t>ショウケイ</t>
    </rPh>
    <rPh sb="14" eb="15">
      <t>ツキ</t>
    </rPh>
    <rPh sb="15" eb="16">
      <t>ア</t>
    </rPh>
    <rPh sb="19" eb="21">
      <t>キホン</t>
    </rPh>
    <rPh sb="21" eb="23">
      <t>リョウキン</t>
    </rPh>
    <rPh sb="24" eb="26">
      <t>リキリツ</t>
    </rPh>
    <rPh sb="26" eb="28">
      <t>ワリビキ</t>
    </rPh>
    <rPh sb="28" eb="29">
      <t>ゴ</t>
    </rPh>
    <rPh sb="30" eb="33">
      <t>ショウスウテン</t>
    </rPh>
    <rPh sb="33" eb="35">
      <t>イカ</t>
    </rPh>
    <rPh sb="35" eb="36">
      <t>ダイ</t>
    </rPh>
    <rPh sb="37" eb="38">
      <t>イ</t>
    </rPh>
    <rPh sb="39" eb="43">
      <t>シシャゴニュウ</t>
    </rPh>
    <rPh sb="47" eb="48">
      <t>ゲツ</t>
    </rPh>
    <rPh sb="49" eb="51">
      <t>デンリョク</t>
    </rPh>
    <rPh sb="51" eb="52">
      <t>リョウ</t>
    </rPh>
    <rPh sb="52" eb="54">
      <t>リョウキン</t>
    </rPh>
    <rPh sb="55" eb="57">
      <t>ショウケイ</t>
    </rPh>
    <rPh sb="60" eb="62">
      <t>ジキ</t>
    </rPh>
    <rPh sb="62" eb="63">
      <t>ベツ</t>
    </rPh>
    <rPh sb="64" eb="67">
      <t>ショウスウテン</t>
    </rPh>
    <rPh sb="67" eb="69">
      <t>イカ</t>
    </rPh>
    <rPh sb="69" eb="70">
      <t>ダイ</t>
    </rPh>
    <rPh sb="71" eb="72">
      <t>イ</t>
    </rPh>
    <rPh sb="73" eb="77">
      <t>シシャゴニュウ</t>
    </rPh>
    <phoneticPr fontId="2"/>
  </si>
  <si>
    <t>６　入札金額算定には、燃料費調整額及び再生可能エネルギー発電促進賦課金を含まない。</t>
    <rPh sb="2" eb="4">
      <t>ニュウサツ</t>
    </rPh>
    <rPh sb="4" eb="6">
      <t>キンガク</t>
    </rPh>
    <rPh sb="6" eb="8">
      <t>サンテイ</t>
    </rPh>
    <rPh sb="16" eb="17">
      <t>ガク</t>
    </rPh>
    <rPh sb="36" eb="37">
      <t>フク</t>
    </rPh>
    <phoneticPr fontId="1"/>
  </si>
  <si>
    <t>（円／税込）</t>
    <rPh sb="3" eb="5">
      <t>ゼイコ</t>
    </rPh>
    <phoneticPr fontId="1"/>
  </si>
  <si>
    <t>３　基本料金入札単価及び電力量料金入札単価に、小数点以下第2位まで含むことができる。</t>
    <rPh sb="2" eb="4">
      <t>キホン</t>
    </rPh>
    <rPh sb="4" eb="6">
      <t>リョウキン</t>
    </rPh>
    <rPh sb="6" eb="8">
      <t>ニュウサツ</t>
    </rPh>
    <rPh sb="8" eb="10">
      <t>タンカ</t>
    </rPh>
    <rPh sb="10" eb="11">
      <t>オヨ</t>
    </rPh>
    <rPh sb="12" eb="14">
      <t>デンリョク</t>
    </rPh>
    <rPh sb="14" eb="15">
      <t>リョウ</t>
    </rPh>
    <rPh sb="15" eb="17">
      <t>リョウキン</t>
    </rPh>
    <rPh sb="17" eb="19">
      <t>ニュウサツ</t>
    </rPh>
    <rPh sb="19" eb="21">
      <t>タンカ</t>
    </rPh>
    <rPh sb="23" eb="26">
      <t>ショウスウテン</t>
    </rPh>
    <rPh sb="26" eb="28">
      <t>イカ</t>
    </rPh>
    <rPh sb="28" eb="29">
      <t>ダイ</t>
    </rPh>
    <rPh sb="30" eb="31">
      <t>イ</t>
    </rPh>
    <rPh sb="33" eb="34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</si>
</sst>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.00_);[Red]\(#,##0.00\)"/>
    <numFmt numFmtId="177" formatCode="#,##0_);[Red]\(#,##0\)"/>
  </numFmts>
  <fonts count="13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.5"/>
      <name val="ＭＳ Ｐ明朝"/>
      <family val="1"/>
      <charset val="128"/>
    </font>
    <font>
      <sz val="11"/>
      <color theme="2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15">
    <xf numFmtId="0" fontId="0" fillId="0" borderId="0"/>
    <xf numFmtId="38" fontId="3" fillId="0" borderId="0" applyFont="0" applyFill="0" applyBorder="0" applyAlignment="0" applyProtection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12" fillId="0" borderId="0">
      <alignment vertical="center"/>
    </xf>
  </cellStyleXfs>
  <cellXfs count="106">
    <xf numFmtId="0" fontId="0" fillId="0" borderId="0" xfId="0"/>
    <xf numFmtId="0" fontId="4" fillId="2" borderId="0" xfId="0" applyFont="1" applyFill="1" applyProtection="1"/>
    <xf numFmtId="0" fontId="7" fillId="2" borderId="0" xfId="0" applyFont="1" applyFill="1" applyProtection="1"/>
    <xf numFmtId="0" fontId="4" fillId="2" borderId="0" xfId="6" applyFont="1" applyFill="1" applyProtection="1"/>
    <xf numFmtId="0" fontId="8" fillId="2" borderId="0" xfId="0" applyFont="1" applyFill="1" applyAlignment="1" applyProtection="1">
      <alignment horizontal="left"/>
    </xf>
    <xf numFmtId="40" fontId="10" fillId="2" borderId="0" xfId="1" applyNumberFormat="1" applyFont="1" applyFill="1" applyProtection="1"/>
    <xf numFmtId="38" fontId="10" fillId="2" borderId="0" xfId="0" applyNumberFormat="1" applyFont="1" applyFill="1" applyProtection="1"/>
    <xf numFmtId="0" fontId="6" fillId="0" borderId="1" xfId="8" applyFont="1" applyBorder="1" applyAlignment="1" applyProtection="1">
      <alignment horizontal="center" vertical="center" wrapText="1"/>
    </xf>
    <xf numFmtId="0" fontId="6" fillId="0" borderId="7" xfId="8" applyFont="1" applyBorder="1" applyAlignment="1" applyProtection="1">
      <alignment horizontal="center" vertical="center" wrapText="1"/>
    </xf>
    <xf numFmtId="0" fontId="9" fillId="0" borderId="2" xfId="8" applyFont="1" applyBorder="1" applyAlignment="1" applyProtection="1">
      <alignment horizontal="left" vertical="center" wrapText="1"/>
    </xf>
    <xf numFmtId="0" fontId="4" fillId="2" borderId="0" xfId="6" applyFont="1" applyFill="1" applyAlignment="1" applyProtection="1">
      <alignment vertical="center"/>
    </xf>
    <xf numFmtId="0" fontId="8" fillId="2" borderId="0" xfId="7" applyFont="1" applyFill="1" applyAlignment="1" applyProtection="1">
      <alignment horizontal="left" vertical="center"/>
    </xf>
    <xf numFmtId="0" fontId="8" fillId="2" borderId="0" xfId="6" applyFont="1" applyFill="1" applyAlignment="1" applyProtection="1">
      <alignment horizontal="left" vertical="center"/>
    </xf>
    <xf numFmtId="0" fontId="7" fillId="2" borderId="19" xfId="6" applyFont="1" applyFill="1" applyBorder="1" applyAlignment="1" applyProtection="1">
      <alignment horizontal="center" vertical="center"/>
    </xf>
    <xf numFmtId="0" fontId="6" fillId="2" borderId="0" xfId="6" applyFont="1" applyFill="1" applyAlignment="1" applyProtection="1">
      <alignment vertical="center"/>
    </xf>
    <xf numFmtId="0" fontId="7" fillId="2" borderId="3" xfId="6" applyFont="1" applyFill="1" applyBorder="1" applyAlignment="1" applyProtection="1">
      <alignment horizontal="center" vertical="center" wrapText="1"/>
    </xf>
    <xf numFmtId="0" fontId="7" fillId="2" borderId="3" xfId="6" applyFont="1" applyFill="1" applyBorder="1" applyAlignment="1" applyProtection="1">
      <alignment horizontal="center" vertical="center"/>
    </xf>
    <xf numFmtId="0" fontId="7" fillId="2" borderId="6" xfId="6" applyFont="1" applyFill="1" applyBorder="1" applyAlignment="1" applyProtection="1">
      <alignment horizontal="center" vertical="center"/>
    </xf>
    <xf numFmtId="0" fontId="7" fillId="2" borderId="28" xfId="6" applyFont="1" applyFill="1" applyBorder="1" applyAlignment="1" applyProtection="1">
      <alignment horizontal="center" vertical="center"/>
    </xf>
    <xf numFmtId="0" fontId="7" fillId="2" borderId="9" xfId="6" applyFont="1" applyFill="1" applyBorder="1" applyAlignment="1" applyProtection="1">
      <alignment horizontal="center" vertical="center" wrapText="1"/>
    </xf>
    <xf numFmtId="0" fontId="7" fillId="2" borderId="17" xfId="6" applyFont="1" applyFill="1" applyBorder="1" applyAlignment="1" applyProtection="1">
      <alignment horizontal="center" vertical="center" wrapText="1"/>
    </xf>
    <xf numFmtId="0" fontId="7" fillId="2" borderId="5" xfId="6" applyFont="1" applyFill="1" applyBorder="1" applyAlignment="1" applyProtection="1">
      <alignment vertical="center"/>
    </xf>
    <xf numFmtId="177" fontId="7" fillId="2" borderId="2" xfId="6" applyNumberFormat="1" applyFont="1" applyFill="1" applyBorder="1" applyAlignment="1" applyProtection="1">
      <alignment vertical="center"/>
    </xf>
    <xf numFmtId="4" fontId="7" fillId="2" borderId="2" xfId="6" applyNumberFormat="1" applyFont="1" applyFill="1" applyBorder="1" applyAlignment="1" applyProtection="1">
      <alignment vertical="center"/>
    </xf>
    <xf numFmtId="176" fontId="7" fillId="2" borderId="16" xfId="6" applyNumberFormat="1" applyFont="1" applyFill="1" applyBorder="1" applyAlignment="1" applyProtection="1">
      <alignment vertical="center"/>
    </xf>
    <xf numFmtId="0" fontId="7" fillId="2" borderId="22" xfId="7" applyFont="1" applyFill="1" applyBorder="1" applyAlignment="1" applyProtection="1">
      <alignment horizontal="center" vertical="center"/>
    </xf>
    <xf numFmtId="0" fontId="7" fillId="2" borderId="22" xfId="6" applyFont="1" applyFill="1" applyBorder="1" applyAlignment="1" applyProtection="1">
      <alignment horizontal="left" vertical="center"/>
    </xf>
    <xf numFmtId="0" fontId="7" fillId="2" borderId="23" xfId="6" applyFont="1" applyFill="1" applyBorder="1" applyAlignment="1" applyProtection="1">
      <alignment horizontal="center" vertical="center"/>
    </xf>
    <xf numFmtId="177" fontId="7" fillId="2" borderId="22" xfId="6" applyNumberFormat="1" applyFont="1" applyFill="1" applyBorder="1" applyAlignment="1" applyProtection="1">
      <alignment horizontal="right" vertical="center"/>
    </xf>
    <xf numFmtId="4" fontId="7" fillId="2" borderId="23" xfId="6" applyNumberFormat="1" applyFont="1" applyFill="1" applyBorder="1" applyAlignment="1" applyProtection="1">
      <alignment horizontal="center" vertical="center"/>
    </xf>
    <xf numFmtId="0" fontId="7" fillId="2" borderId="24" xfId="6" applyFont="1" applyFill="1" applyBorder="1" applyAlignment="1" applyProtection="1">
      <alignment vertical="center"/>
    </xf>
    <xf numFmtId="0" fontId="7" fillId="2" borderId="23" xfId="6" applyFont="1" applyFill="1" applyBorder="1" applyAlignment="1" applyProtection="1">
      <alignment vertical="center"/>
    </xf>
    <xf numFmtId="177" fontId="7" fillId="2" borderId="30" xfId="6" applyNumberFormat="1" applyFont="1" applyFill="1" applyBorder="1" applyAlignment="1" applyProtection="1">
      <alignment horizontal="right" vertical="center"/>
    </xf>
    <xf numFmtId="0" fontId="6" fillId="2" borderId="0" xfId="7" applyFont="1" applyFill="1" applyAlignment="1" applyProtection="1">
      <alignment horizontal="left" vertical="center"/>
    </xf>
    <xf numFmtId="0" fontId="6" fillId="2" borderId="0" xfId="6" applyFont="1" applyFill="1" applyAlignment="1" applyProtection="1">
      <alignment horizontal="left" vertical="center"/>
    </xf>
    <xf numFmtId="0" fontId="4" fillId="2" borderId="31" xfId="0" applyFont="1" applyFill="1" applyBorder="1" applyAlignment="1" applyProtection="1">
      <alignment vertical="center"/>
    </xf>
    <xf numFmtId="177" fontId="7" fillId="2" borderId="31" xfId="0" applyNumberFormat="1" applyFont="1" applyFill="1" applyBorder="1" applyAlignment="1" applyProtection="1">
      <alignment vertical="center"/>
    </xf>
    <xf numFmtId="0" fontId="11" fillId="2" borderId="0" xfId="6" applyFont="1" applyFill="1" applyProtection="1"/>
    <xf numFmtId="0" fontId="7" fillId="0" borderId="14" xfId="8" applyFont="1" applyBorder="1" applyAlignment="1" applyProtection="1">
      <alignment horizontal="right" vertical="center" wrapText="1"/>
      <protection locked="0"/>
    </xf>
    <xf numFmtId="0" fontId="7" fillId="0" borderId="25" xfId="8" applyFont="1" applyBorder="1" applyAlignment="1" applyProtection="1">
      <alignment horizontal="right" vertical="center" wrapText="1"/>
      <protection locked="0"/>
    </xf>
    <xf numFmtId="0" fontId="6" fillId="0" borderId="1" xfId="8" applyFont="1" applyBorder="1" applyAlignment="1" applyProtection="1">
      <alignment horizontal="left" vertical="center" wrapText="1"/>
    </xf>
    <xf numFmtId="0" fontId="7" fillId="2" borderId="9" xfId="7" applyFont="1" applyFill="1" applyBorder="1" applyAlignment="1" applyProtection="1">
      <alignment horizontal="center" vertical="center"/>
    </xf>
    <xf numFmtId="0" fontId="6" fillId="0" borderId="2" xfId="8" applyFont="1" applyBorder="1" applyAlignment="1" applyProtection="1">
      <alignment horizontal="left" vertical="center" wrapText="1"/>
    </xf>
    <xf numFmtId="0" fontId="6" fillId="0" borderId="0" xfId="8" applyFont="1" applyBorder="1" applyAlignment="1" applyProtection="1">
      <alignment horizontal="left" vertical="center" wrapText="1"/>
    </xf>
    <xf numFmtId="0" fontId="9" fillId="0" borderId="0" xfId="8" applyFont="1" applyBorder="1" applyAlignment="1" applyProtection="1">
      <alignment horizontal="left" vertical="center" wrapText="1"/>
    </xf>
    <xf numFmtId="0" fontId="6" fillId="0" borderId="32" xfId="8" applyFont="1" applyBorder="1" applyAlignment="1" applyProtection="1">
      <alignment horizontal="center" vertical="center" wrapText="1"/>
    </xf>
    <xf numFmtId="0" fontId="6" fillId="0" borderId="32" xfId="8" applyFont="1" applyBorder="1" applyAlignment="1" applyProtection="1">
      <alignment horizontal="left" vertical="center" wrapText="1"/>
    </xf>
    <xf numFmtId="0" fontId="9" fillId="0" borderId="33" xfId="8" applyFont="1" applyBorder="1" applyAlignment="1" applyProtection="1">
      <alignment horizontal="left" vertical="center" wrapText="1"/>
    </xf>
    <xf numFmtId="0" fontId="6" fillId="0" borderId="33" xfId="8" applyFont="1" applyBorder="1" applyAlignment="1" applyProtection="1">
      <alignment horizontal="left" vertical="center" wrapText="1"/>
    </xf>
    <xf numFmtId="0" fontId="4" fillId="2" borderId="0" xfId="0" applyFont="1" applyFill="1" applyAlignment="1" applyProtection="1">
      <alignment horizontal="right"/>
    </xf>
    <xf numFmtId="9" fontId="4" fillId="2" borderId="0" xfId="0" applyNumberFormat="1" applyFont="1" applyFill="1" applyAlignment="1" applyProtection="1">
      <alignment horizontal="center"/>
    </xf>
    <xf numFmtId="176" fontId="7" fillId="2" borderId="34" xfId="6" applyNumberFormat="1" applyFont="1" applyFill="1" applyBorder="1" applyAlignment="1" applyProtection="1">
      <alignment horizontal="right" vertical="center"/>
    </xf>
    <xf numFmtId="9" fontId="7" fillId="2" borderId="9" xfId="6" quotePrefix="1" applyNumberFormat="1" applyFont="1" applyFill="1" applyBorder="1" applyAlignment="1" applyProtection="1">
      <alignment horizontal="center" vertical="center" shrinkToFit="1"/>
    </xf>
    <xf numFmtId="0" fontId="7" fillId="2" borderId="4" xfId="6" applyFont="1" applyFill="1" applyBorder="1" applyAlignment="1" applyProtection="1">
      <alignment horizontal="center" vertical="center" wrapText="1"/>
    </xf>
    <xf numFmtId="0" fontId="7" fillId="2" borderId="20" xfId="6" applyFont="1" applyFill="1" applyBorder="1" applyAlignment="1" applyProtection="1">
      <alignment horizontal="center" vertical="center" wrapText="1"/>
    </xf>
    <xf numFmtId="0" fontId="7" fillId="2" borderId="13" xfId="6" applyFont="1" applyFill="1" applyBorder="1" applyAlignment="1" applyProtection="1">
      <alignment horizontal="center" vertical="center" wrapText="1"/>
    </xf>
    <xf numFmtId="0" fontId="7" fillId="2" borderId="28" xfId="6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right" vertical="top"/>
    </xf>
    <xf numFmtId="9" fontId="4" fillId="2" borderId="0" xfId="0" applyNumberFormat="1" applyFont="1" applyFill="1" applyAlignment="1" applyProtection="1">
      <alignment horizontal="center" vertical="top"/>
    </xf>
    <xf numFmtId="4" fontId="7" fillId="2" borderId="3" xfId="6" applyNumberFormat="1" applyFont="1" applyFill="1" applyBorder="1" applyAlignment="1" applyProtection="1">
      <alignment horizontal="right" vertical="center"/>
    </xf>
    <xf numFmtId="4" fontId="7" fillId="2" borderId="9" xfId="6" applyNumberFormat="1" applyFont="1" applyFill="1" applyBorder="1" applyAlignment="1" applyProtection="1">
      <alignment horizontal="right" vertical="center"/>
    </xf>
    <xf numFmtId="4" fontId="7" fillId="2" borderId="17" xfId="6" applyNumberFormat="1" applyFont="1" applyFill="1" applyBorder="1" applyAlignment="1" applyProtection="1">
      <alignment horizontal="right" vertical="center"/>
    </xf>
    <xf numFmtId="176" fontId="7" fillId="2" borderId="4" xfId="6" applyNumberFormat="1" applyFont="1" applyFill="1" applyBorder="1" applyAlignment="1" applyProtection="1">
      <alignment horizontal="right" vertical="center"/>
    </xf>
    <xf numFmtId="176" fontId="7" fillId="2" borderId="20" xfId="6" applyNumberFormat="1" applyFont="1" applyFill="1" applyBorder="1" applyAlignment="1" applyProtection="1">
      <alignment horizontal="right" vertical="center"/>
    </xf>
    <xf numFmtId="176" fontId="7" fillId="2" borderId="11" xfId="6" applyNumberFormat="1" applyFont="1" applyFill="1" applyBorder="1" applyAlignment="1" applyProtection="1">
      <alignment horizontal="right" vertical="center"/>
    </xf>
    <xf numFmtId="177" fontId="7" fillId="2" borderId="3" xfId="6" applyNumberFormat="1" applyFont="1" applyFill="1" applyBorder="1" applyAlignment="1" applyProtection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7" fillId="2" borderId="3" xfId="6" applyFont="1" applyFill="1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2" borderId="3" xfId="6" applyFont="1" applyFill="1" applyBorder="1" applyAlignment="1" applyProtection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7" fillId="2" borderId="9" xfId="6" applyFont="1" applyFill="1" applyBorder="1" applyAlignment="1" applyProtection="1">
      <alignment horizontal="center" vertical="center"/>
    </xf>
    <xf numFmtId="0" fontId="7" fillId="2" borderId="3" xfId="7" applyFont="1" applyFill="1" applyBorder="1" applyAlignment="1" applyProtection="1">
      <alignment horizontal="center" vertical="center"/>
    </xf>
    <xf numFmtId="0" fontId="7" fillId="2" borderId="9" xfId="7" applyFont="1" applyFill="1" applyBorder="1" applyAlignment="1" applyProtection="1">
      <alignment horizontal="center" vertical="center"/>
    </xf>
    <xf numFmtId="0" fontId="7" fillId="2" borderId="17" xfId="7" applyFont="1" applyFill="1" applyBorder="1" applyAlignment="1" applyProtection="1">
      <alignment horizontal="center" vertical="center"/>
    </xf>
    <xf numFmtId="0" fontId="7" fillId="2" borderId="17" xfId="6" applyFont="1" applyFill="1" applyBorder="1" applyAlignment="1" applyProtection="1">
      <alignment horizontal="center" vertical="center"/>
    </xf>
    <xf numFmtId="0" fontId="7" fillId="2" borderId="1" xfId="6" applyFont="1" applyFill="1" applyBorder="1" applyAlignment="1" applyProtection="1">
      <alignment horizontal="center" vertical="center"/>
    </xf>
    <xf numFmtId="0" fontId="7" fillId="2" borderId="18" xfId="6" applyFont="1" applyFill="1" applyBorder="1" applyAlignment="1" applyProtection="1">
      <alignment horizontal="center" vertical="center"/>
    </xf>
    <xf numFmtId="0" fontId="7" fillId="2" borderId="15" xfId="6" applyFont="1" applyFill="1" applyBorder="1" applyAlignment="1" applyProtection="1">
      <alignment horizontal="center" vertical="center"/>
    </xf>
    <xf numFmtId="0" fontId="7" fillId="2" borderId="26" xfId="6" applyFont="1" applyFill="1" applyBorder="1" applyAlignment="1" applyProtection="1">
      <alignment horizontal="center" vertical="center"/>
    </xf>
    <xf numFmtId="0" fontId="7" fillId="2" borderId="27" xfId="6" applyFont="1" applyFill="1" applyBorder="1" applyAlignment="1" applyProtection="1">
      <alignment horizontal="center" vertical="center"/>
    </xf>
    <xf numFmtId="0" fontId="7" fillId="2" borderId="10" xfId="6" applyFont="1" applyFill="1" applyBorder="1" applyAlignment="1" applyProtection="1">
      <alignment horizontal="center" vertical="center"/>
    </xf>
    <xf numFmtId="0" fontId="7" fillId="2" borderId="29" xfId="6" applyFont="1" applyFill="1" applyBorder="1" applyAlignment="1" applyProtection="1">
      <alignment horizontal="center" vertical="center"/>
    </xf>
    <xf numFmtId="0" fontId="7" fillId="2" borderId="12" xfId="6" applyFont="1" applyFill="1" applyBorder="1" applyAlignment="1" applyProtection="1">
      <alignment horizontal="center" vertical="center"/>
    </xf>
    <xf numFmtId="0" fontId="7" fillId="2" borderId="9" xfId="6" applyFont="1" applyFill="1" applyBorder="1" applyAlignment="1" applyProtection="1">
      <alignment horizontal="left" vertical="center"/>
    </xf>
    <xf numFmtId="0" fontId="7" fillId="2" borderId="17" xfId="6" applyFont="1" applyFill="1" applyBorder="1" applyAlignment="1" applyProtection="1">
      <alignment horizontal="left" vertical="center"/>
    </xf>
    <xf numFmtId="177" fontId="7" fillId="2" borderId="9" xfId="6" applyNumberFormat="1" applyFont="1" applyFill="1" applyBorder="1" applyAlignment="1" applyProtection="1">
      <alignment horizontal="right" vertical="center"/>
    </xf>
    <xf numFmtId="177" fontId="7" fillId="2" borderId="17" xfId="6" applyNumberFormat="1" applyFont="1" applyFill="1" applyBorder="1" applyAlignment="1" applyProtection="1">
      <alignment horizontal="right" vertical="center"/>
    </xf>
    <xf numFmtId="0" fontId="6" fillId="0" borderId="3" xfId="8" applyFont="1" applyBorder="1" applyAlignment="1" applyProtection="1">
      <alignment horizontal="center" vertical="center" wrapText="1"/>
    </xf>
    <xf numFmtId="0" fontId="6" fillId="0" borderId="9" xfId="8" applyFont="1" applyBorder="1" applyAlignment="1" applyProtection="1">
      <alignment horizontal="center" vertical="center" wrapText="1"/>
    </xf>
    <xf numFmtId="0" fontId="6" fillId="0" borderId="17" xfId="8" applyFont="1" applyBorder="1" applyAlignment="1" applyProtection="1">
      <alignment horizontal="center" vertical="center" wrapText="1"/>
    </xf>
    <xf numFmtId="0" fontId="6" fillId="0" borderId="2" xfId="8" applyFont="1" applyBorder="1" applyAlignment="1" applyProtection="1">
      <alignment horizontal="center" vertical="center" wrapText="1"/>
    </xf>
    <xf numFmtId="176" fontId="7" fillId="2" borderId="6" xfId="6" applyNumberFormat="1" applyFont="1" applyFill="1" applyBorder="1" applyAlignment="1" applyProtection="1">
      <alignment horizontal="right" vertical="center"/>
    </xf>
    <xf numFmtId="176" fontId="7" fillId="2" borderId="13" xfId="6" applyNumberFormat="1" applyFont="1" applyFill="1" applyBorder="1" applyAlignment="1" applyProtection="1">
      <alignment horizontal="right" vertical="center"/>
    </xf>
    <xf numFmtId="177" fontId="7" fillId="2" borderId="19" xfId="6" applyNumberFormat="1" applyFont="1" applyFill="1" applyBorder="1" applyAlignment="1" applyProtection="1">
      <alignment horizontal="right" vertical="center"/>
    </xf>
    <xf numFmtId="177" fontId="7" fillId="2" borderId="21" xfId="6" applyNumberFormat="1" applyFont="1" applyFill="1" applyBorder="1" applyAlignment="1" applyProtection="1">
      <alignment horizontal="right" vertical="center"/>
    </xf>
    <xf numFmtId="176" fontId="7" fillId="2" borderId="8" xfId="6" applyNumberFormat="1" applyFont="1" applyFill="1" applyBorder="1" applyAlignment="1" applyProtection="1">
      <alignment horizontal="right" vertical="center"/>
    </xf>
    <xf numFmtId="177" fontId="7" fillId="2" borderId="28" xfId="6" applyNumberFormat="1" applyFont="1" applyFill="1" applyBorder="1" applyAlignment="1" applyProtection="1">
      <alignment horizontal="right" vertical="center"/>
    </xf>
    <xf numFmtId="0" fontId="6" fillId="0" borderId="2" xfId="8" applyFont="1" applyBorder="1" applyAlignment="1" applyProtection="1">
      <alignment horizontal="left" vertical="center" wrapText="1"/>
    </xf>
    <xf numFmtId="0" fontId="0" fillId="0" borderId="28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7" fillId="0" borderId="0" xfId="8" applyFont="1" applyBorder="1" applyAlignment="1" applyProtection="1">
      <alignment horizontal="right" vertical="center" wrapText="1"/>
    </xf>
    <xf numFmtId="0" fontId="7" fillId="0" borderId="33" xfId="8" applyFont="1" applyBorder="1" applyAlignment="1" applyProtection="1">
      <alignment horizontal="right" vertical="center" wrapText="1"/>
    </xf>
  </cellXfs>
  <cellStyles count="15">
    <cellStyle name="パーセント 2" xfId="4" xr:uid="{00000000-0005-0000-0000-000000000000}"/>
    <cellStyle name="桁区切り" xfId="1" builtinId="6"/>
    <cellStyle name="桁区切り 2" xfId="3" xr:uid="{00000000-0005-0000-0000-000002000000}"/>
    <cellStyle name="桁区切り 2 2" xfId="9" xr:uid="{00000000-0005-0000-0000-000003000000}"/>
    <cellStyle name="通貨 2" xfId="5" xr:uid="{00000000-0005-0000-0000-000004000000}"/>
    <cellStyle name="標準" xfId="0" builtinId="0"/>
    <cellStyle name="標準 2" xfId="2" xr:uid="{00000000-0005-0000-0000-000006000000}"/>
    <cellStyle name="標準 2 2" xfId="10" xr:uid="{00000000-0005-0000-0000-000007000000}"/>
    <cellStyle name="標準 2 2 2" xfId="6" xr:uid="{00000000-0005-0000-0000-000008000000}"/>
    <cellStyle name="標準 3" xfId="11" xr:uid="{00000000-0005-0000-0000-000009000000}"/>
    <cellStyle name="標準 4" xfId="7" xr:uid="{00000000-0005-0000-0000-00000A000000}"/>
    <cellStyle name="標準 5" xfId="12" xr:uid="{00000000-0005-0000-0000-00000B000000}"/>
    <cellStyle name="標準 6" xfId="13" xr:uid="{00000000-0005-0000-0000-00000C000000}"/>
    <cellStyle name="標準 7" xfId="8" xr:uid="{00000000-0005-0000-0000-00000D000000}"/>
    <cellStyle name="標準 8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12700</xdr:colOff>
      <xdr:row>40</xdr:row>
      <xdr:rowOff>25400</xdr:rowOff>
    </xdr:from>
    <xdr:to>
      <xdr:col>12</xdr:col>
      <xdr:colOff>571500</xdr:colOff>
      <xdr:row>40</xdr:row>
      <xdr:rowOff>266700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236700" y="9715500"/>
          <a:ext cx="558800" cy="241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（ァ）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49"/>
  <sheetViews>
    <sheetView showGridLines="0" showZeros="0" tabSelected="1" view="pageBreakPreview" zoomScale="75" zoomScaleNormal="75" zoomScaleSheetLayoutView="75" workbookViewId="0">
      <selection activeCell="M5" sqref="M5"/>
    </sheetView>
  </sheetViews>
  <sheetFormatPr defaultRowHeight="13.5" x14ac:dyDescent="0.15"/>
  <cols>
    <col min="1" max="1" width="1.125" style="10" customWidth="1"/>
    <col min="2" max="2" width="4.75" style="10" customWidth="1"/>
    <col min="3" max="3" width="35.625" style="10" customWidth="1"/>
    <col min="4" max="5" width="10.625" style="10" customWidth="1"/>
    <col min="6" max="6" width="20.625" style="10" customWidth="1"/>
    <col min="7" max="7" width="12.125" style="10" customWidth="1"/>
    <col min="8" max="8" width="20.625" style="10" customWidth="1"/>
    <col min="9" max="9" width="12.125" style="10" customWidth="1"/>
    <col min="10" max="10" width="16.625" style="10" customWidth="1"/>
    <col min="11" max="13" width="20.625" style="10" customWidth="1"/>
    <col min="14" max="14" width="4.125" style="10" customWidth="1"/>
    <col min="15" max="15" width="10" style="10" customWidth="1"/>
    <col min="16" max="16" width="9" style="10"/>
    <col min="17" max="18" width="10.625" style="10" customWidth="1"/>
    <col min="19" max="16384" width="9" style="10"/>
  </cols>
  <sheetData>
    <row r="1" spans="2:13" ht="17.25" x14ac:dyDescent="0.15">
      <c r="B1" s="2" t="s">
        <v>42</v>
      </c>
      <c r="C1" s="12"/>
      <c r="D1" s="12"/>
    </row>
    <row r="2" spans="2:13" ht="19.5" customHeight="1" thickBot="1" x14ac:dyDescent="0.25">
      <c r="B2" s="4" t="s">
        <v>0</v>
      </c>
      <c r="C2" s="12"/>
      <c r="D2" s="12"/>
      <c r="J2" s="37" t="s">
        <v>45</v>
      </c>
      <c r="K2" s="3"/>
      <c r="L2" s="3"/>
      <c r="M2" s="3"/>
    </row>
    <row r="3" spans="2:13" ht="15.75" customHeight="1" thickTop="1" x14ac:dyDescent="0.15">
      <c r="B3" s="11"/>
      <c r="C3" s="12"/>
      <c r="D3" s="12"/>
      <c r="J3" s="7" t="s">
        <v>4</v>
      </c>
      <c r="K3" s="45"/>
      <c r="L3" s="7" t="s">
        <v>5</v>
      </c>
      <c r="M3" s="8" t="s">
        <v>11</v>
      </c>
    </row>
    <row r="4" spans="2:13" ht="15.75" customHeight="1" x14ac:dyDescent="0.15">
      <c r="B4" s="11"/>
      <c r="C4" s="12"/>
      <c r="D4" s="12"/>
      <c r="J4" s="40" t="s">
        <v>31</v>
      </c>
      <c r="K4" s="46"/>
      <c r="L4" s="40" t="s">
        <v>9</v>
      </c>
      <c r="M4" s="38"/>
    </row>
    <row r="5" spans="2:13" ht="15.75" customHeight="1" x14ac:dyDescent="0.15">
      <c r="B5" s="11"/>
      <c r="C5" s="12"/>
      <c r="D5" s="12"/>
      <c r="J5" s="91" t="s">
        <v>32</v>
      </c>
      <c r="K5" s="42" t="s">
        <v>40</v>
      </c>
      <c r="L5" s="40" t="s">
        <v>10</v>
      </c>
      <c r="M5" s="38"/>
    </row>
    <row r="6" spans="2:13" ht="15.75" customHeight="1" x14ac:dyDescent="0.15">
      <c r="B6" s="11"/>
      <c r="C6" s="12"/>
      <c r="D6" s="12"/>
      <c r="J6" s="92"/>
      <c r="K6" s="42" t="s">
        <v>41</v>
      </c>
      <c r="L6" s="40" t="s">
        <v>10</v>
      </c>
      <c r="M6" s="38"/>
    </row>
    <row r="7" spans="2:13" ht="15.75" customHeight="1" thickBot="1" x14ac:dyDescent="0.2">
      <c r="B7" s="11"/>
      <c r="C7" s="12"/>
      <c r="D7" s="12"/>
      <c r="J7" s="93"/>
      <c r="K7" s="9" t="s">
        <v>47</v>
      </c>
      <c r="L7" s="40" t="s">
        <v>10</v>
      </c>
      <c r="M7" s="39"/>
    </row>
    <row r="8" spans="2:13" ht="8.25" customHeight="1" thickTop="1" x14ac:dyDescent="0.15">
      <c r="B8" s="11"/>
      <c r="C8" s="12"/>
      <c r="J8" s="43"/>
      <c r="K8" s="44"/>
      <c r="L8" s="43"/>
      <c r="M8" s="104"/>
    </row>
    <row r="9" spans="2:13" ht="15.75" customHeight="1" thickBot="1" x14ac:dyDescent="0.2">
      <c r="B9" s="11"/>
      <c r="C9" s="12"/>
      <c r="J9" s="37" t="s">
        <v>46</v>
      </c>
      <c r="K9" s="3"/>
      <c r="L9" s="3"/>
      <c r="M9" s="3"/>
    </row>
    <row r="10" spans="2:13" ht="15.75" customHeight="1" thickTop="1" x14ac:dyDescent="0.15">
      <c r="B10" s="11"/>
      <c r="C10" s="12"/>
      <c r="J10" s="94" t="s">
        <v>4</v>
      </c>
      <c r="K10" s="94"/>
      <c r="L10" s="7" t="s">
        <v>5</v>
      </c>
      <c r="M10" s="8" t="s">
        <v>11</v>
      </c>
    </row>
    <row r="11" spans="2:13" ht="15.75" customHeight="1" x14ac:dyDescent="0.15">
      <c r="B11" s="11"/>
      <c r="C11" s="12"/>
      <c r="J11" s="101" t="s">
        <v>31</v>
      </c>
      <c r="K11" s="101"/>
      <c r="L11" s="40" t="s">
        <v>9</v>
      </c>
      <c r="M11" s="38"/>
    </row>
    <row r="12" spans="2:13" ht="15.75" customHeight="1" x14ac:dyDescent="0.15">
      <c r="B12" s="11"/>
      <c r="C12" s="12"/>
      <c r="J12" s="101" t="s">
        <v>32</v>
      </c>
      <c r="K12" s="42" t="s">
        <v>40</v>
      </c>
      <c r="L12" s="40" t="s">
        <v>10</v>
      </c>
      <c r="M12" s="38"/>
    </row>
    <row r="13" spans="2:13" ht="15.75" customHeight="1" x14ac:dyDescent="0.15">
      <c r="B13" s="11"/>
      <c r="C13" s="12"/>
      <c r="J13" s="101"/>
      <c r="K13" s="42" t="s">
        <v>41</v>
      </c>
      <c r="L13" s="40" t="s">
        <v>10</v>
      </c>
      <c r="M13" s="38"/>
    </row>
    <row r="14" spans="2:13" ht="15.75" customHeight="1" thickBot="1" x14ac:dyDescent="0.2">
      <c r="B14" s="11"/>
      <c r="C14" s="12"/>
      <c r="J14" s="101"/>
      <c r="K14" s="9" t="s">
        <v>47</v>
      </c>
      <c r="L14" s="40" t="s">
        <v>10</v>
      </c>
      <c r="M14" s="39"/>
    </row>
    <row r="15" spans="2:13" ht="7.5" customHeight="1" thickTop="1" x14ac:dyDescent="0.15">
      <c r="B15" s="11"/>
      <c r="C15" s="12"/>
      <c r="J15" s="43"/>
      <c r="K15" s="44"/>
      <c r="L15" s="43"/>
      <c r="M15" s="104"/>
    </row>
    <row r="16" spans="2:13" ht="15.75" customHeight="1" thickBot="1" x14ac:dyDescent="0.2">
      <c r="B16" s="11"/>
      <c r="C16" s="12"/>
      <c r="J16" s="37" t="s">
        <v>43</v>
      </c>
      <c r="K16" s="3"/>
      <c r="L16" s="3"/>
      <c r="M16" s="3"/>
    </row>
    <row r="17" spans="2:14" ht="15.75" customHeight="1" thickTop="1" x14ac:dyDescent="0.15">
      <c r="B17" s="11"/>
      <c r="C17" s="12"/>
      <c r="J17" s="94" t="s">
        <v>4</v>
      </c>
      <c r="K17" s="94"/>
      <c r="L17" s="7" t="s">
        <v>5</v>
      </c>
      <c r="M17" s="8" t="s">
        <v>11</v>
      </c>
    </row>
    <row r="18" spans="2:14" ht="15.75" customHeight="1" x14ac:dyDescent="0.15">
      <c r="B18" s="11"/>
      <c r="C18" s="12"/>
      <c r="J18" s="101" t="s">
        <v>31</v>
      </c>
      <c r="K18" s="101"/>
      <c r="L18" s="40" t="s">
        <v>9</v>
      </c>
      <c r="M18" s="38"/>
    </row>
    <row r="19" spans="2:14" ht="15.75" customHeight="1" x14ac:dyDescent="0.15">
      <c r="B19" s="11"/>
      <c r="C19" s="12"/>
      <c r="J19" s="101" t="s">
        <v>32</v>
      </c>
      <c r="K19" s="42" t="s">
        <v>7</v>
      </c>
      <c r="L19" s="40" t="s">
        <v>10</v>
      </c>
      <c r="M19" s="38"/>
    </row>
    <row r="20" spans="2:14" ht="15.75" customHeight="1" thickBot="1" x14ac:dyDescent="0.2">
      <c r="B20" s="11"/>
      <c r="C20" s="12"/>
      <c r="J20" s="101"/>
      <c r="K20" s="9" t="s">
        <v>8</v>
      </c>
      <c r="L20" s="40" t="s">
        <v>10</v>
      </c>
      <c r="M20" s="39"/>
    </row>
    <row r="21" spans="2:14" ht="7.5" customHeight="1" thickTop="1" x14ac:dyDescent="0.15">
      <c r="B21" s="11"/>
      <c r="C21" s="12"/>
      <c r="J21" s="43"/>
      <c r="K21" s="47"/>
      <c r="L21" s="48"/>
      <c r="M21" s="105"/>
    </row>
    <row r="22" spans="2:14" ht="22.5" customHeight="1" x14ac:dyDescent="0.15">
      <c r="B22" s="75" t="s">
        <v>21</v>
      </c>
      <c r="C22" s="68" t="s">
        <v>12</v>
      </c>
      <c r="D22" s="68" t="s">
        <v>13</v>
      </c>
      <c r="E22" s="79" t="s">
        <v>3</v>
      </c>
      <c r="F22" s="80"/>
      <c r="G22" s="80"/>
      <c r="H22" s="80"/>
      <c r="I22" s="81" t="s">
        <v>14</v>
      </c>
      <c r="J22" s="80"/>
      <c r="K22" s="80"/>
      <c r="L22" s="82"/>
      <c r="M22" s="13" t="s">
        <v>34</v>
      </c>
      <c r="N22" s="14"/>
    </row>
    <row r="23" spans="2:14" ht="22.5" customHeight="1" x14ac:dyDescent="0.15">
      <c r="B23" s="76"/>
      <c r="C23" s="74"/>
      <c r="D23" s="74"/>
      <c r="E23" s="15" t="s">
        <v>6</v>
      </c>
      <c r="F23" s="16" t="s">
        <v>22</v>
      </c>
      <c r="G23" s="15" t="s">
        <v>23</v>
      </c>
      <c r="H23" s="53" t="s">
        <v>15</v>
      </c>
      <c r="I23" s="83" t="s">
        <v>16</v>
      </c>
      <c r="J23" s="84"/>
      <c r="K23" s="15" t="s">
        <v>24</v>
      </c>
      <c r="L23" s="17" t="s">
        <v>17</v>
      </c>
      <c r="M23" s="18" t="s">
        <v>56</v>
      </c>
      <c r="N23" s="14"/>
    </row>
    <row r="24" spans="2:14" ht="34.5" customHeight="1" x14ac:dyDescent="0.15">
      <c r="B24" s="77"/>
      <c r="C24" s="78"/>
      <c r="D24" s="78"/>
      <c r="E24" s="19" t="s">
        <v>25</v>
      </c>
      <c r="F24" s="19" t="s">
        <v>26</v>
      </c>
      <c r="G24" s="52" t="s">
        <v>54</v>
      </c>
      <c r="H24" s="54" t="s">
        <v>57</v>
      </c>
      <c r="I24" s="85" t="s">
        <v>27</v>
      </c>
      <c r="J24" s="86"/>
      <c r="K24" s="20" t="s">
        <v>28</v>
      </c>
      <c r="L24" s="55" t="s">
        <v>57</v>
      </c>
      <c r="M24" s="56" t="s">
        <v>61</v>
      </c>
      <c r="N24" s="14"/>
    </row>
    <row r="25" spans="2:14" ht="22.5" customHeight="1" x14ac:dyDescent="0.15">
      <c r="B25" s="75">
        <v>1</v>
      </c>
      <c r="C25" s="71" t="s">
        <v>36</v>
      </c>
      <c r="D25" s="68">
        <v>1</v>
      </c>
      <c r="E25" s="65">
        <v>1150</v>
      </c>
      <c r="F25" s="59">
        <f>$M$4</f>
        <v>0</v>
      </c>
      <c r="G25" s="68" t="s">
        <v>29</v>
      </c>
      <c r="H25" s="62">
        <f>ROUND(E25*F25*0.85,2)*12</f>
        <v>0</v>
      </c>
      <c r="I25" s="21" t="s">
        <v>48</v>
      </c>
      <c r="J25" s="22">
        <v>2937000</v>
      </c>
      <c r="K25" s="23">
        <f>$M$5</f>
        <v>0</v>
      </c>
      <c r="L25" s="24">
        <f>ROUND(J25*K25,2)</f>
        <v>0</v>
      </c>
      <c r="M25" s="97">
        <f>INT(H25+SUM(L25:L27))</f>
        <v>0</v>
      </c>
      <c r="N25" s="14"/>
    </row>
    <row r="26" spans="2:14" ht="22.5" customHeight="1" x14ac:dyDescent="0.15">
      <c r="B26" s="76"/>
      <c r="C26" s="87"/>
      <c r="D26" s="74"/>
      <c r="E26" s="89"/>
      <c r="F26" s="60"/>
      <c r="G26" s="74"/>
      <c r="H26" s="63"/>
      <c r="I26" s="21" t="s">
        <v>49</v>
      </c>
      <c r="J26" s="22">
        <v>3743000</v>
      </c>
      <c r="K26" s="23">
        <f>$M$6</f>
        <v>0</v>
      </c>
      <c r="L26" s="24">
        <f t="shared" ref="L26:L38" si="0">ROUND(J26*K26,2)</f>
        <v>0</v>
      </c>
      <c r="M26" s="100"/>
      <c r="N26" s="14"/>
    </row>
    <row r="27" spans="2:14" ht="22.5" customHeight="1" x14ac:dyDescent="0.15">
      <c r="B27" s="77"/>
      <c r="C27" s="88"/>
      <c r="D27" s="78"/>
      <c r="E27" s="90"/>
      <c r="F27" s="61"/>
      <c r="G27" s="74"/>
      <c r="H27" s="64"/>
      <c r="I27" s="21" t="s">
        <v>50</v>
      </c>
      <c r="J27" s="22">
        <v>439000</v>
      </c>
      <c r="K27" s="23">
        <f>$M$7</f>
        <v>0</v>
      </c>
      <c r="L27" s="24">
        <f t="shared" si="0"/>
        <v>0</v>
      </c>
      <c r="M27" s="98"/>
      <c r="N27" s="14"/>
    </row>
    <row r="28" spans="2:14" ht="22.5" customHeight="1" x14ac:dyDescent="0.15">
      <c r="B28" s="41"/>
      <c r="C28" s="71" t="s">
        <v>44</v>
      </c>
      <c r="D28" s="68">
        <v>1</v>
      </c>
      <c r="E28" s="65">
        <v>640</v>
      </c>
      <c r="F28" s="59">
        <f>$M$4</f>
        <v>0</v>
      </c>
      <c r="G28" s="74"/>
      <c r="H28" s="62">
        <f>ROUND(E28*F28*0.85,2)*12</f>
        <v>0</v>
      </c>
      <c r="I28" s="21" t="s">
        <v>19</v>
      </c>
      <c r="J28" s="22">
        <v>1489000</v>
      </c>
      <c r="K28" s="23">
        <f>$M$5</f>
        <v>0</v>
      </c>
      <c r="L28" s="24">
        <f t="shared" si="0"/>
        <v>0</v>
      </c>
      <c r="M28" s="97">
        <f>INT(H28+SUM(L28:L30))</f>
        <v>0</v>
      </c>
      <c r="N28" s="14"/>
    </row>
    <row r="29" spans="2:14" ht="22.5" customHeight="1" x14ac:dyDescent="0.15">
      <c r="B29" s="41">
        <v>2</v>
      </c>
      <c r="C29" s="72"/>
      <c r="D29" s="69"/>
      <c r="E29" s="66"/>
      <c r="F29" s="60"/>
      <c r="G29" s="74"/>
      <c r="H29" s="63"/>
      <c r="I29" s="21" t="s">
        <v>20</v>
      </c>
      <c r="J29" s="22">
        <v>1651000</v>
      </c>
      <c r="K29" s="23">
        <f>$M$6</f>
        <v>0</v>
      </c>
      <c r="L29" s="24">
        <f t="shared" si="0"/>
        <v>0</v>
      </c>
      <c r="M29" s="102"/>
      <c r="N29" s="14"/>
    </row>
    <row r="30" spans="2:14" ht="22.5" customHeight="1" x14ac:dyDescent="0.15">
      <c r="B30" s="41"/>
      <c r="C30" s="73"/>
      <c r="D30" s="70"/>
      <c r="E30" s="67"/>
      <c r="F30" s="61"/>
      <c r="G30" s="74"/>
      <c r="H30" s="64"/>
      <c r="I30" s="21" t="s">
        <v>18</v>
      </c>
      <c r="J30" s="22">
        <v>255000</v>
      </c>
      <c r="K30" s="23">
        <f>$M$7</f>
        <v>0</v>
      </c>
      <c r="L30" s="24">
        <f t="shared" si="0"/>
        <v>0</v>
      </c>
      <c r="M30" s="103"/>
      <c r="N30" s="14"/>
    </row>
    <row r="31" spans="2:14" ht="22.5" customHeight="1" x14ac:dyDescent="0.15">
      <c r="B31" s="75">
        <v>3</v>
      </c>
      <c r="C31" s="71" t="s">
        <v>37</v>
      </c>
      <c r="D31" s="68">
        <v>1</v>
      </c>
      <c r="E31" s="65">
        <v>1200</v>
      </c>
      <c r="F31" s="59">
        <f>$M$4</f>
        <v>0</v>
      </c>
      <c r="G31" s="74"/>
      <c r="H31" s="62">
        <f>ROUND(E31*F31*0.85,2)*12</f>
        <v>0</v>
      </c>
      <c r="I31" s="21" t="s">
        <v>19</v>
      </c>
      <c r="J31" s="22">
        <v>3185000</v>
      </c>
      <c r="K31" s="23">
        <f>$M$5</f>
        <v>0</v>
      </c>
      <c r="L31" s="24">
        <f t="shared" si="0"/>
        <v>0</v>
      </c>
      <c r="M31" s="97">
        <f>INT(H31+SUM(L31:L33))</f>
        <v>0</v>
      </c>
      <c r="N31" s="14"/>
    </row>
    <row r="32" spans="2:14" ht="22.5" customHeight="1" x14ac:dyDescent="0.15">
      <c r="B32" s="76"/>
      <c r="C32" s="87"/>
      <c r="D32" s="74"/>
      <c r="E32" s="89"/>
      <c r="F32" s="60"/>
      <c r="G32" s="74"/>
      <c r="H32" s="63"/>
      <c r="I32" s="21" t="s">
        <v>20</v>
      </c>
      <c r="J32" s="22">
        <v>4045000</v>
      </c>
      <c r="K32" s="23">
        <f>$M$6</f>
        <v>0</v>
      </c>
      <c r="L32" s="24">
        <f t="shared" si="0"/>
        <v>0</v>
      </c>
      <c r="M32" s="100"/>
      <c r="N32" s="14"/>
    </row>
    <row r="33" spans="2:17" ht="22.5" customHeight="1" x14ac:dyDescent="0.15">
      <c r="B33" s="77"/>
      <c r="C33" s="88"/>
      <c r="D33" s="78"/>
      <c r="E33" s="90"/>
      <c r="F33" s="61"/>
      <c r="G33" s="74"/>
      <c r="H33" s="64"/>
      <c r="I33" s="21" t="s">
        <v>18</v>
      </c>
      <c r="J33" s="22">
        <v>472000</v>
      </c>
      <c r="K33" s="23">
        <f>$M$7</f>
        <v>0</v>
      </c>
      <c r="L33" s="24">
        <f t="shared" si="0"/>
        <v>0</v>
      </c>
      <c r="M33" s="98"/>
      <c r="N33" s="14"/>
    </row>
    <row r="34" spans="2:17" ht="22.5" customHeight="1" x14ac:dyDescent="0.15">
      <c r="B34" s="75">
        <v>4</v>
      </c>
      <c r="C34" s="71" t="s">
        <v>38</v>
      </c>
      <c r="D34" s="68">
        <v>2</v>
      </c>
      <c r="E34" s="65">
        <v>395</v>
      </c>
      <c r="F34" s="59">
        <f>M11</f>
        <v>0</v>
      </c>
      <c r="G34" s="74"/>
      <c r="H34" s="95">
        <f>ROUND(E34*F34*0.85,2)*12</f>
        <v>0</v>
      </c>
      <c r="I34" s="21" t="s">
        <v>19</v>
      </c>
      <c r="J34" s="22">
        <v>949000</v>
      </c>
      <c r="K34" s="23">
        <f>M12</f>
        <v>0</v>
      </c>
      <c r="L34" s="24">
        <f t="shared" si="0"/>
        <v>0</v>
      </c>
      <c r="M34" s="97">
        <f>INT(H34+SUM(L34:L36))</f>
        <v>0</v>
      </c>
      <c r="N34" s="14"/>
    </row>
    <row r="35" spans="2:17" ht="22.5" customHeight="1" x14ac:dyDescent="0.15">
      <c r="B35" s="76"/>
      <c r="C35" s="87"/>
      <c r="D35" s="74"/>
      <c r="E35" s="89"/>
      <c r="F35" s="60"/>
      <c r="G35" s="74"/>
      <c r="H35" s="99"/>
      <c r="I35" s="21" t="s">
        <v>20</v>
      </c>
      <c r="J35" s="22">
        <v>1116000</v>
      </c>
      <c r="K35" s="23">
        <f>M13</f>
        <v>0</v>
      </c>
      <c r="L35" s="24">
        <f t="shared" si="0"/>
        <v>0</v>
      </c>
      <c r="M35" s="100"/>
      <c r="N35" s="14"/>
    </row>
    <row r="36" spans="2:17" ht="22.5" customHeight="1" x14ac:dyDescent="0.15">
      <c r="B36" s="77"/>
      <c r="C36" s="88"/>
      <c r="D36" s="78"/>
      <c r="E36" s="90"/>
      <c r="F36" s="61"/>
      <c r="G36" s="74"/>
      <c r="H36" s="96"/>
      <c r="I36" s="21" t="s">
        <v>18</v>
      </c>
      <c r="J36" s="22">
        <v>130000</v>
      </c>
      <c r="K36" s="23">
        <f>M14</f>
        <v>0</v>
      </c>
      <c r="L36" s="24">
        <f t="shared" si="0"/>
        <v>0</v>
      </c>
      <c r="M36" s="98"/>
      <c r="N36" s="14"/>
    </row>
    <row r="37" spans="2:17" ht="22.5" customHeight="1" x14ac:dyDescent="0.15">
      <c r="B37" s="75">
        <v>5</v>
      </c>
      <c r="C37" s="71" t="s">
        <v>39</v>
      </c>
      <c r="D37" s="68">
        <v>3</v>
      </c>
      <c r="E37" s="65">
        <v>48</v>
      </c>
      <c r="F37" s="59">
        <f>M18</f>
        <v>0</v>
      </c>
      <c r="G37" s="74"/>
      <c r="H37" s="95">
        <f>ROUND(E37*F37*0.85,2)*12</f>
        <v>0</v>
      </c>
      <c r="I37" s="21" t="s">
        <v>51</v>
      </c>
      <c r="J37" s="22">
        <v>79000</v>
      </c>
      <c r="K37" s="23">
        <f>M19</f>
        <v>0</v>
      </c>
      <c r="L37" s="24">
        <f t="shared" si="0"/>
        <v>0</v>
      </c>
      <c r="M37" s="97">
        <f>INT(H37+SUM(L37:L38))</f>
        <v>0</v>
      </c>
      <c r="N37" s="14"/>
    </row>
    <row r="38" spans="2:17" ht="22.5" customHeight="1" thickBot="1" x14ac:dyDescent="0.2">
      <c r="B38" s="77"/>
      <c r="C38" s="88"/>
      <c r="D38" s="78"/>
      <c r="E38" s="90"/>
      <c r="F38" s="61"/>
      <c r="G38" s="74"/>
      <c r="H38" s="96"/>
      <c r="I38" s="21" t="s">
        <v>52</v>
      </c>
      <c r="J38" s="22">
        <v>29600</v>
      </c>
      <c r="K38" s="23">
        <f>M20</f>
        <v>0</v>
      </c>
      <c r="L38" s="24">
        <f t="shared" si="0"/>
        <v>0</v>
      </c>
      <c r="M38" s="98"/>
      <c r="N38" s="14"/>
    </row>
    <row r="39" spans="2:17" ht="22.5" customHeight="1" thickTop="1" x14ac:dyDescent="0.15">
      <c r="B39" s="25"/>
      <c r="C39" s="26" t="s">
        <v>30</v>
      </c>
      <c r="D39" s="27"/>
      <c r="E39" s="28" t="str">
        <f>"("&amp;FIXED(SUM(E25:E38),0)&amp;")"</f>
        <v>(3,433)</v>
      </c>
      <c r="F39" s="29"/>
      <c r="G39" s="27"/>
      <c r="H39" s="51"/>
      <c r="I39" s="30"/>
      <c r="J39" s="28">
        <f>SUM(J25:J38)</f>
        <v>20519600</v>
      </c>
      <c r="K39" s="31"/>
      <c r="L39" s="51"/>
      <c r="M39" s="32">
        <f>SUM(M25:M38)</f>
        <v>0</v>
      </c>
      <c r="N39" s="14"/>
    </row>
    <row r="40" spans="2:17" ht="20.100000000000001" customHeight="1" thickBot="1" x14ac:dyDescent="0.2">
      <c r="B40" s="33"/>
      <c r="C40" s="34"/>
      <c r="D40" s="3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2:17" s="1" customFormat="1" ht="24.95" customHeight="1" thickBot="1" x14ac:dyDescent="0.2">
      <c r="B41" s="1" t="s">
        <v>1</v>
      </c>
      <c r="L41" s="35" t="s">
        <v>33</v>
      </c>
      <c r="M41" s="36">
        <f>M39</f>
        <v>0</v>
      </c>
    </row>
    <row r="42" spans="2:17" s="1" customFormat="1" ht="24.95" customHeight="1" x14ac:dyDescent="0.15">
      <c r="C42" s="1" t="s">
        <v>2</v>
      </c>
      <c r="L42" s="57" t="s">
        <v>53</v>
      </c>
      <c r="M42" s="58">
        <v>0.1</v>
      </c>
      <c r="Q42" s="5"/>
    </row>
    <row r="43" spans="2:17" s="1" customFormat="1" ht="18" customHeight="1" x14ac:dyDescent="0.15">
      <c r="C43" s="1" t="s">
        <v>58</v>
      </c>
      <c r="Q43" s="6"/>
    </row>
    <row r="44" spans="2:17" s="1" customFormat="1" ht="18" customHeight="1" x14ac:dyDescent="0.15">
      <c r="C44" s="1" t="s">
        <v>62</v>
      </c>
      <c r="L44" s="49"/>
      <c r="M44" s="50"/>
    </row>
    <row r="45" spans="2:17" s="1" customFormat="1" ht="18" customHeight="1" x14ac:dyDescent="0.15">
      <c r="C45" s="1" t="s">
        <v>59</v>
      </c>
    </row>
    <row r="46" spans="2:17" s="1" customFormat="1" ht="18" customHeight="1" x14ac:dyDescent="0.15">
      <c r="C46" s="1" t="s">
        <v>55</v>
      </c>
    </row>
    <row r="47" spans="2:17" s="1" customFormat="1" ht="18" customHeight="1" x14ac:dyDescent="0.15">
      <c r="C47" s="1" t="s">
        <v>35</v>
      </c>
    </row>
    <row r="48" spans="2:17" s="1" customFormat="1" ht="18" customHeight="1" x14ac:dyDescent="0.15">
      <c r="C48" s="1" t="s">
        <v>60</v>
      </c>
    </row>
    <row r="49" spans="2:14" ht="24.95" customHeight="1" x14ac:dyDescent="0.15">
      <c r="B49" s="33"/>
      <c r="C49" s="34"/>
      <c r="D49" s="34"/>
      <c r="E49" s="14"/>
      <c r="F49" s="14"/>
      <c r="G49" s="14"/>
      <c r="H49" s="14"/>
      <c r="I49" s="14"/>
      <c r="J49" s="14"/>
      <c r="K49" s="14"/>
      <c r="N49" s="14"/>
    </row>
  </sheetData>
  <sheetProtection algorithmName="SHA-512" hashValue="ahB9MroO6HhB3w9ezGyCW3JpOTAltiwqfIRm5tE2A+NZi1uRWNyyKDr6IRJ41gsYcALSWCCumHQeaGrm4WR1AA==" saltValue="OmDsr6cm5c95mxTUyRUxwA==" spinCount="100000" sheet="1" formatCells="0" formatColumns="0" formatRows="0" insertColumns="0" insertRows="0" insertHyperlinks="0" deleteColumns="0" deleteRows="0" selectLockedCells="1" sort="0" autoFilter="0" pivotTables="0"/>
  <mergeCells count="49">
    <mergeCell ref="J5:J7"/>
    <mergeCell ref="J10:K10"/>
    <mergeCell ref="H37:H38"/>
    <mergeCell ref="M37:M38"/>
    <mergeCell ref="H34:H36"/>
    <mergeCell ref="H25:H27"/>
    <mergeCell ref="M25:M27"/>
    <mergeCell ref="H31:H33"/>
    <mergeCell ref="M31:M33"/>
    <mergeCell ref="M34:M36"/>
    <mergeCell ref="J17:K17"/>
    <mergeCell ref="J18:K18"/>
    <mergeCell ref="J19:J20"/>
    <mergeCell ref="J11:K11"/>
    <mergeCell ref="J12:J14"/>
    <mergeCell ref="M28:M30"/>
    <mergeCell ref="B34:B36"/>
    <mergeCell ref="C34:C36"/>
    <mergeCell ref="D34:D36"/>
    <mergeCell ref="E34:E36"/>
    <mergeCell ref="F34:F36"/>
    <mergeCell ref="B37:B38"/>
    <mergeCell ref="C37:C38"/>
    <mergeCell ref="D37:D38"/>
    <mergeCell ref="E37:E38"/>
    <mergeCell ref="F37:F38"/>
    <mergeCell ref="B25:B27"/>
    <mergeCell ref="C25:C27"/>
    <mergeCell ref="D25:D27"/>
    <mergeCell ref="E25:E27"/>
    <mergeCell ref="F25:F27"/>
    <mergeCell ref="B31:B33"/>
    <mergeCell ref="C31:C33"/>
    <mergeCell ref="D31:D33"/>
    <mergeCell ref="E31:E33"/>
    <mergeCell ref="F31:F33"/>
    <mergeCell ref="B22:B24"/>
    <mergeCell ref="C22:C24"/>
    <mergeCell ref="D22:D24"/>
    <mergeCell ref="E22:H22"/>
    <mergeCell ref="I22:L22"/>
    <mergeCell ref="I23:J23"/>
    <mergeCell ref="I24:J24"/>
    <mergeCell ref="F28:F30"/>
    <mergeCell ref="H28:H30"/>
    <mergeCell ref="E28:E30"/>
    <mergeCell ref="D28:D30"/>
    <mergeCell ref="C28:C30"/>
    <mergeCell ref="G25:G38"/>
  </mergeCells>
  <phoneticPr fontId="1"/>
  <dataValidations count="1">
    <dataValidation type="custom" operator="lessThan" allowBlank="1" showInputMessage="1" showErrorMessage="1" errorTitle="入力ミス" error="小数点以下第2位までです。" sqref="M4:N4 M5:M7 M11:M14 M18:M20" xr:uid="{00000000-0002-0000-0000-000000000000}">
      <formula1>LEN(REPLACE(M4,1,FIND(".",M4&amp;"."),""))&lt;3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63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様式第6号</vt:lpstr>
      <vt:lpstr>様式第6号!Print_Area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RENTAI</dc:creator>
  <cp:lastModifiedBy>Windows ユーザー</cp:lastModifiedBy>
  <cp:lastPrinted>2022-10-05T04:28:30Z</cp:lastPrinted>
  <dcterms:created xsi:type="dcterms:W3CDTF">2017-06-08T05:05:27Z</dcterms:created>
  <dcterms:modified xsi:type="dcterms:W3CDTF">2022-10-21T00:49:22Z</dcterms:modified>
</cp:coreProperties>
</file>