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35" activeTab="1"/>
  </bookViews>
  <sheets>
    <sheet name="入札金額算定書（防災・健康）" sheetId="10" r:id="rId1"/>
    <sheet name="入札金額算定書 (雄総)" sheetId="12" r:id="rId2"/>
  </sheets>
  <definedNames>
    <definedName name="_xlnm.Print_Area" localSheetId="1">'入札金額算定書 (雄総)'!$A$1:$M$27</definedName>
    <definedName name="_xlnm.Print_Area" localSheetId="0">'入札金額算定書（防災・健康）'!$A$1:$M$27</definedName>
  </definedNames>
  <calcPr calcId="145621"/>
</workbook>
</file>

<file path=xl/calcChain.xml><?xml version="1.0" encoding="utf-8"?>
<calcChain xmlns="http://schemas.openxmlformats.org/spreadsheetml/2006/main">
  <c r="J20" i="10" l="1"/>
  <c r="J19" i="10"/>
  <c r="J18" i="10"/>
  <c r="J17" i="10"/>
  <c r="J16" i="10"/>
  <c r="J15" i="10"/>
  <c r="J14" i="10"/>
  <c r="J13" i="10"/>
  <c r="J12" i="10"/>
  <c r="J11" i="10"/>
  <c r="J10" i="10"/>
  <c r="J9" i="10"/>
  <c r="G9" i="10"/>
  <c r="G9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H21" i="10" l="1"/>
  <c r="H21" i="12" l="1"/>
  <c r="D10" i="12"/>
  <c r="G10" i="12" s="1"/>
  <c r="K9" i="12" l="1"/>
  <c r="K10" i="12"/>
  <c r="D11" i="12"/>
  <c r="G11" i="12" s="1"/>
  <c r="K11" i="12" l="1"/>
  <c r="D12" i="12"/>
  <c r="G12" i="12" s="1"/>
  <c r="K9" i="10"/>
  <c r="K12" i="12" l="1"/>
  <c r="D13" i="12"/>
  <c r="G13" i="12" s="1"/>
  <c r="D10" i="10"/>
  <c r="G10" i="10" s="1"/>
  <c r="K13" i="12" l="1"/>
  <c r="D14" i="12"/>
  <c r="G14" i="12" s="1"/>
  <c r="K10" i="10"/>
  <c r="D11" i="10"/>
  <c r="G11" i="10" s="1"/>
  <c r="K14" i="12" l="1"/>
  <c r="D15" i="12"/>
  <c r="G15" i="12" s="1"/>
  <c r="K11" i="10"/>
  <c r="D12" i="10"/>
  <c r="G12" i="10" s="1"/>
  <c r="K15" i="12" l="1"/>
  <c r="D16" i="12"/>
  <c r="G16" i="12" s="1"/>
  <c r="K12" i="10"/>
  <c r="D13" i="10"/>
  <c r="G13" i="10" s="1"/>
  <c r="K16" i="12" l="1"/>
  <c r="D17" i="12"/>
  <c r="G17" i="12" s="1"/>
  <c r="K13" i="10"/>
  <c r="D14" i="10"/>
  <c r="G14" i="10" s="1"/>
  <c r="K17" i="12" l="1"/>
  <c r="D18" i="12"/>
  <c r="G18" i="12" s="1"/>
  <c r="K14" i="10"/>
  <c r="D15" i="10"/>
  <c r="G15" i="10" s="1"/>
  <c r="K18" i="12" l="1"/>
  <c r="D19" i="12"/>
  <c r="G19" i="12" s="1"/>
  <c r="K15" i="10"/>
  <c r="D16" i="10"/>
  <c r="G16" i="10" s="1"/>
  <c r="K19" i="12" l="1"/>
  <c r="D20" i="12"/>
  <c r="K16" i="10"/>
  <c r="D17" i="10"/>
  <c r="G17" i="10" s="1"/>
  <c r="G20" i="12" l="1"/>
  <c r="K20" i="12" s="1"/>
  <c r="K21" i="12" s="1"/>
  <c r="K17" i="10"/>
  <c r="D18" i="10"/>
  <c r="G18" i="10" s="1"/>
  <c r="K18" i="10" l="1"/>
  <c r="D19" i="10"/>
  <c r="G19" i="10" s="1"/>
  <c r="K19" i="10" l="1"/>
  <c r="D20" i="10"/>
  <c r="G20" i="10" s="1"/>
  <c r="K20" i="10" l="1"/>
  <c r="K21" i="10" s="1"/>
  <c r="K23" i="12" s="1"/>
</calcChain>
</file>

<file path=xl/sharedStrings.xml><?xml version="1.0" encoding="utf-8"?>
<sst xmlns="http://schemas.openxmlformats.org/spreadsheetml/2006/main" count="55" uniqueCount="29">
  <si>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</si>
  <si>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</si>
  <si>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</si>
  <si>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</si>
  <si>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</si>
  <si>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</si>
  <si>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</si>
  <si>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</si>
  <si>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</si>
  <si>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</si>
  <si>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</si>
  <si>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</si>
  <si>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</si>
  <si>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</si>
  <si>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</si>
  <si>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</si>
  <si>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様式第5</t>
    <rPh sb="0" eb="2">
      <t>ヨウシキ</t>
    </rPh>
    <rPh sb="2" eb="3">
      <t>ダイ</t>
    </rPh>
    <phoneticPr fontId="1"/>
  </si>
  <si>
    <t>入 札 金 額 算 定 書（長良川防災・健康ステーション）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rPh sb="14" eb="19">
      <t>ナガラガワボウサイ</t>
    </rPh>
    <rPh sb="20" eb="22">
      <t>ケンコウ</t>
    </rPh>
    <phoneticPr fontId="1"/>
  </si>
  <si>
    <t>入 札 金 額 算 定 書（雄総排水ポンプ場）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rPh sb="14" eb="16">
      <t>オブサ</t>
    </rPh>
    <rPh sb="16" eb="18">
      <t>ハイスイ</t>
    </rPh>
    <rPh sb="21" eb="22">
      <t>バ</t>
    </rPh>
    <phoneticPr fontId="1"/>
  </si>
  <si>
    <t>R4</t>
    <phoneticPr fontId="1"/>
  </si>
  <si>
    <t>計
D</t>
    <rPh sb="0" eb="1">
      <t>ケイ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</si>
  <si>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</si>
  <si>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</si>
  <si>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</si>
  <si>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入札書記載額
（電気料金総価E ①＋②）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</si>
  <si>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r>
      <t>記入上の注意点等
　</t>
    </r>
    <r>
      <rPr>
        <sz val="12"/>
        <rFont val="ＭＳ Ｐゴシック"/>
        <family val="3"/>
        <charset val="128"/>
      </rPr>
      <t>１　入札金額算定書は入札書に添付し、入札書に使用する印鑑で割印を行うこと。
　２</t>
    </r>
    <r>
      <rPr>
        <b/>
        <sz val="12"/>
        <rFont val="ＭＳ Ｐゴシック"/>
        <family val="3"/>
        <charset val="128"/>
      </rPr>
      <t>　基本料金単価①、電力量料金単価②</t>
    </r>
    <r>
      <rPr>
        <sz val="12"/>
        <rFont val="ＭＳ Ｐゴシック"/>
        <family val="3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ゴシック"/>
        <family val="3"/>
        <charset val="128"/>
      </rPr>
      <t>とし、小数点第3位を切り捨てる。
　３　</t>
    </r>
    <r>
      <rPr>
        <b/>
        <sz val="12"/>
        <rFont val="ＭＳ Ｐゴシック"/>
        <family val="3"/>
        <charset val="128"/>
      </rPr>
      <t>月毎の電気料金合計Ｅ</t>
    </r>
    <r>
      <rPr>
        <sz val="12"/>
        <rFont val="ＭＳ Ｐゴシック"/>
        <family val="3"/>
        <charset val="128"/>
      </rPr>
      <t>の</t>
    </r>
    <r>
      <rPr>
        <b/>
        <sz val="12"/>
        <rFont val="ＭＳ Ｐゴシック"/>
        <family val="3"/>
        <charset val="128"/>
      </rPr>
      <t>小数点以下は切り捨てる</t>
    </r>
    <r>
      <rPr>
        <sz val="12"/>
        <rFont val="ＭＳ Ｐゴシック"/>
        <family val="3"/>
        <charset val="128"/>
      </rPr>
      <t>。
　４　</t>
    </r>
    <r>
      <rPr>
        <b/>
        <sz val="12"/>
        <rFont val="ＭＳ Ｐゴシック"/>
        <family val="3"/>
        <charset val="128"/>
      </rPr>
      <t>入札書に記載する金額は、電気料金総価（E①、E②の合計）の額</t>
    </r>
    <r>
      <rPr>
        <sz val="12"/>
        <rFont val="ＭＳ Ｐゴシック"/>
        <family val="3"/>
        <charset val="128"/>
      </rPr>
      <t>とする。
　５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ゴシック"/>
        <family val="3"/>
        <charset val="128"/>
      </rPr>
      <t>。
　６　仕様書の注意点を踏まえた記載であれば、入札参加者の需要内容に合わせた様式も可とする。</t>
    </r>
    <rPh sb="83" eb="84">
      <t>キ</t>
    </rPh>
    <rPh sb="85" eb="86">
      <t>ス</t>
    </rPh>
    <phoneticPr fontId="1"/>
  </si>
  <si>
    <t>R5</t>
    <phoneticPr fontId="1"/>
  </si>
  <si>
    <t>R4</t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</si>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</sst>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&quot;円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/>
    <xf numFmtId="38" fontId="3" fillId="2" borderId="15" xfId="12" applyFont="1" applyFill="1" applyBorder="1" applyAlignment="1" applyProtection="1">
      <alignment horizontal="center"/>
    </xf>
    <xf numFmtId="38" fontId="3" fillId="2" borderId="16" xfId="12" applyFont="1" applyFill="1" applyBorder="1" applyProtection="1"/>
    <xf numFmtId="38" fontId="3" fillId="2" borderId="17" xfId="12" applyFont="1" applyFill="1" applyBorder="1" applyProtection="1"/>
    <xf numFmtId="38" fontId="3" fillId="2" borderId="18" xfId="12" applyFont="1" applyFill="1" applyBorder="1" applyProtection="1"/>
    <xf numFmtId="9" fontId="0" fillId="2" borderId="8" xfId="10" applyNumberFormat="1" applyFont="1" applyFill="1" applyBorder="1" applyProtection="1"/>
    <xf numFmtId="38" fontId="9" fillId="2" borderId="12" xfId="10" applyNumberFormat="1" applyFont="1" applyFill="1" applyBorder="1" applyAlignment="1" applyProtection="1">
      <alignment horizontal="right" shrinkToFit="1"/>
    </xf>
    <xf numFmtId="0" fontId="3" fillId="2" borderId="20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38" fontId="12" fillId="2" borderId="22" xfId="12" applyFont="1" applyFill="1" applyBorder="1" applyAlignment="1" applyProtection="1">
      <alignment vertical="center"/>
    </xf>
    <xf numFmtId="38" fontId="14" fillId="0" borderId="23" xfId="12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Protection="1"/>
    <xf numFmtId="0" fontId="3" fillId="2" borderId="0" xfId="10" applyFont="1" applyFill="1" applyBorder="1" applyProtection="1"/>
    <xf numFmtId="40" fontId="9" fillId="2" borderId="9" xfId="13" applyNumberFormat="1" applyFont="1" applyFill="1" applyBorder="1" applyAlignment="1" applyProtection="1">
      <alignment horizontal="right" shrinkToFit="1"/>
    </xf>
    <xf numFmtId="0" fontId="3" fillId="2" borderId="7" xfId="10" applyFont="1" applyFill="1" applyBorder="1" applyAlignment="1" applyProtection="1">
      <alignment horizontal="right"/>
    </xf>
    <xf numFmtId="38" fontId="3" fillId="2" borderId="31" xfId="12" applyFont="1" applyFill="1" applyBorder="1" applyProtection="1"/>
    <xf numFmtId="38" fontId="9" fillId="2" borderId="34" xfId="12" applyFont="1" applyFill="1" applyBorder="1" applyAlignment="1" applyProtection="1">
      <alignment horizontal="right"/>
    </xf>
    <xf numFmtId="38" fontId="9" fillId="2" borderId="35" xfId="12" applyFont="1" applyFill="1" applyBorder="1" applyAlignment="1" applyProtection="1">
      <alignment horizontal="right"/>
    </xf>
    <xf numFmtId="0" fontId="3" fillId="2" borderId="29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40" fontId="9" fillId="2" borderId="19" xfId="13" applyNumberFormat="1" applyFont="1" applyFill="1" applyBorder="1" applyAlignment="1" applyProtection="1">
      <alignment horizontal="right" shrinkToFit="1"/>
    </xf>
    <xf numFmtId="40" fontId="3" fillId="2" borderId="8" xfId="12" applyNumberFormat="1" applyFont="1" applyFill="1" applyBorder="1" applyProtection="1"/>
    <xf numFmtId="40" fontId="3" fillId="2" borderId="21" xfId="12" applyNumberFormat="1" applyFont="1" applyFill="1" applyBorder="1" applyAlignment="1" applyProtection="1">
      <alignment horizontal="right"/>
      <protection locked="0"/>
    </xf>
    <xf numFmtId="40" fontId="3" fillId="2" borderId="32" xfId="12" applyNumberFormat="1" applyFont="1" applyFill="1" applyBorder="1" applyAlignment="1" applyProtection="1">
      <alignment horizontal="right"/>
      <protection locked="0"/>
    </xf>
    <xf numFmtId="40" fontId="3" fillId="2" borderId="33" xfId="12" applyNumberFormat="1" applyFont="1" applyFill="1" applyBorder="1" applyAlignment="1" applyProtection="1">
      <alignment horizontal="right"/>
      <protection locked="0"/>
    </xf>
    <xf numFmtId="40" fontId="9" fillId="2" borderId="24" xfId="12" applyNumberFormat="1" applyFont="1" applyFill="1" applyBorder="1" applyAlignment="1" applyProtection="1">
      <alignment horizontal="right"/>
      <protection locked="0"/>
    </xf>
    <xf numFmtId="40" fontId="9" fillId="2" borderId="36" xfId="12" applyNumberFormat="1" applyFont="1" applyFill="1" applyBorder="1" applyAlignment="1" applyProtection="1">
      <alignment horizontal="right"/>
      <protection locked="0"/>
    </xf>
    <xf numFmtId="40" fontId="9" fillId="2" borderId="32" xfId="12" applyNumberFormat="1" applyFont="1" applyFill="1" applyBorder="1" applyAlignment="1" applyProtection="1">
      <alignment horizontal="right"/>
      <protection locked="0"/>
    </xf>
    <xf numFmtId="40" fontId="9" fillId="2" borderId="33" xfId="12" applyNumberFormat="1" applyFont="1" applyFill="1" applyBorder="1" applyAlignment="1" applyProtection="1">
      <alignment horizontal="right"/>
      <protection locked="0"/>
    </xf>
    <xf numFmtId="0" fontId="10" fillId="2" borderId="0" xfId="1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176" fontId="0" fillId="2" borderId="0" xfId="1" applyNumberFormat="1" applyFont="1" applyFill="1" applyBorder="1" applyAlignment="1" applyProtection="1">
      <alignment horizontal="center" vertical="center" wrapText="1"/>
    </xf>
    <xf numFmtId="176" fontId="12" fillId="2" borderId="0" xfId="1" applyNumberFormat="1" applyFont="1" applyFill="1" applyBorder="1" applyAlignment="1" applyProtection="1">
      <alignment horizontal="center" vertical="center"/>
    </xf>
    <xf numFmtId="0" fontId="0" fillId="2" borderId="0" xfId="6" applyFont="1" applyFill="1" applyAlignment="1" applyProtection="1">
      <alignment horizontal="left" vertical="top" wrapText="1"/>
    </xf>
    <xf numFmtId="0" fontId="3" fillId="2" borderId="0" xfId="6" applyFont="1" applyFill="1" applyAlignment="1" applyProtection="1">
      <alignment horizontal="left" vertical="top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29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38" fontId="15" fillId="2" borderId="25" xfId="1" applyNumberFormat="1" applyFont="1" applyFill="1" applyBorder="1" applyAlignment="1" applyProtection="1">
      <alignment horizontal="right" vertical="center"/>
    </xf>
    <xf numFmtId="0" fontId="15" fillId="2" borderId="27" xfId="1" applyFont="1" applyFill="1" applyBorder="1" applyAlignment="1" applyProtection="1">
      <alignment horizontal="right" vertical="center"/>
    </xf>
    <xf numFmtId="0" fontId="14" fillId="0" borderId="26" xfId="10" applyFont="1" applyFill="1" applyBorder="1" applyAlignment="1" applyProtection="1">
      <alignment horizontal="center" vertical="center" wrapText="1"/>
    </xf>
    <xf numFmtId="0" fontId="14" fillId="0" borderId="28" xfId="10" applyFont="1" applyFill="1" applyBorder="1" applyAlignment="1" applyProtection="1">
      <alignment horizontal="center" vertical="center" wrapText="1"/>
    </xf>
    <xf numFmtId="0" fontId="0" fillId="2" borderId="35" xfId="10" applyFont="1" applyFill="1" applyBorder="1" applyAlignment="1" applyProtection="1">
      <alignment horizontal="center" vertical="center" wrapText="1"/>
    </xf>
    <xf numFmtId="0" fontId="0" fillId="2" borderId="37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29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27"/>
  <sheetViews>
    <sheetView showGridLines="0" showZeros="0" view="pageBreakPreview" topLeftCell="A7" zoomScaleNormal="75" zoomScaleSheetLayoutView="100" workbookViewId="0">
      <selection activeCell="I9" activeCellId="1" sqref="E9:E20 I9:I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9.75" style="5" customWidth="1"/>
    <col min="6" max="6" width="7.625" style="5" customWidth="1"/>
    <col min="7" max="7" width="16.125" style="5" customWidth="1"/>
    <col min="8" max="9" width="13.5" style="5" customWidth="1"/>
    <col min="10" max="10" width="16.625" style="5" customWidth="1"/>
    <col min="11" max="11" width="18.875" style="5" customWidth="1"/>
    <col min="12" max="12" width="17.25" style="5" customWidth="1"/>
    <col min="13" max="13" width="3.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30" t="s">
        <v>16</v>
      </c>
    </row>
    <row r="2" spans="2:13" ht="14.25" customHeight="1">
      <c r="B2" s="4"/>
      <c r="E2" s="54" t="s">
        <v>17</v>
      </c>
      <c r="F2" s="55"/>
      <c r="G2" s="55"/>
      <c r="H2" s="55"/>
      <c r="I2" s="55"/>
      <c r="J2" s="55"/>
    </row>
    <row r="3" spans="2:13" ht="17.25" customHeight="1">
      <c r="B3" s="2"/>
      <c r="C3" s="6"/>
      <c r="D3" s="6"/>
      <c r="E3" s="55"/>
      <c r="F3" s="55"/>
      <c r="G3" s="55"/>
      <c r="H3" s="55"/>
      <c r="I3" s="55"/>
      <c r="J3" s="55"/>
      <c r="M3" s="7"/>
    </row>
    <row r="4" spans="2:13" ht="17.25">
      <c r="B4" s="2"/>
      <c r="C4" s="6"/>
      <c r="D4" s="6"/>
      <c r="E4" s="6"/>
      <c r="M4" s="7"/>
    </row>
    <row r="5" spans="2:13" ht="27" customHeight="1">
      <c r="B5" s="60" t="s">
        <v>0</v>
      </c>
      <c r="C5" s="61"/>
      <c r="D5" s="63" t="s">
        <v>1</v>
      </c>
      <c r="E5" s="63"/>
      <c r="F5" s="63"/>
      <c r="G5" s="64"/>
      <c r="H5" s="65" t="s">
        <v>2</v>
      </c>
      <c r="I5" s="66"/>
      <c r="J5" s="63"/>
      <c r="K5" s="67" t="s">
        <v>21</v>
      </c>
    </row>
    <row r="6" spans="2:13" ht="25.5" customHeight="1">
      <c r="B6" s="62"/>
      <c r="C6" s="61"/>
      <c r="D6" s="74" t="s">
        <v>12</v>
      </c>
      <c r="E6" s="69" t="s">
        <v>11</v>
      </c>
      <c r="F6" s="69" t="s">
        <v>13</v>
      </c>
      <c r="G6" s="74" t="s">
        <v>28</v>
      </c>
      <c r="H6" s="81" t="s">
        <v>14</v>
      </c>
      <c r="I6" s="69" t="s">
        <v>15</v>
      </c>
      <c r="J6" s="83" t="s">
        <v>20</v>
      </c>
      <c r="K6" s="66"/>
    </row>
    <row r="7" spans="2:13" ht="54" customHeight="1">
      <c r="B7" s="62"/>
      <c r="C7" s="61"/>
      <c r="D7" s="75"/>
      <c r="E7" s="70"/>
      <c r="F7" s="76"/>
      <c r="G7" s="75"/>
      <c r="H7" s="82"/>
      <c r="I7" s="85"/>
      <c r="J7" s="84"/>
      <c r="K7" s="68"/>
    </row>
    <row r="8" spans="2:13" ht="21" customHeight="1" thickBot="1">
      <c r="B8" s="8" t="s">
        <v>3</v>
      </c>
      <c r="C8" s="9" t="s">
        <v>4</v>
      </c>
      <c r="D8" s="10" t="s">
        <v>8</v>
      </c>
      <c r="E8" s="39"/>
      <c r="F8" s="26"/>
      <c r="G8" s="10" t="s">
        <v>5</v>
      </c>
      <c r="H8" s="28" t="s">
        <v>9</v>
      </c>
      <c r="I8" s="43"/>
      <c r="J8" s="29" t="s">
        <v>5</v>
      </c>
      <c r="K8" s="11" t="s">
        <v>5</v>
      </c>
    </row>
    <row r="9" spans="2:13" ht="20.100000000000001" customHeight="1">
      <c r="B9" s="19" t="s">
        <v>19</v>
      </c>
      <c r="C9" s="12">
        <v>12</v>
      </c>
      <c r="D9" s="13">
        <v>47</v>
      </c>
      <c r="E9" s="47"/>
      <c r="F9" s="71" t="s">
        <v>10</v>
      </c>
      <c r="G9" s="38">
        <f t="shared" ref="G9:G20" si="0">ROUNDDOWN(D9*E9*0.85,2)</f>
        <v>0</v>
      </c>
      <c r="H9" s="41">
        <v>4448</v>
      </c>
      <c r="I9" s="50"/>
      <c r="J9" s="45">
        <f t="shared" ref="J9:J20" si="1">ROUNDDOWN(H9*I9,2)</f>
        <v>0</v>
      </c>
      <c r="K9" s="27">
        <f>INT(G9+J9)</f>
        <v>0</v>
      </c>
    </row>
    <row r="10" spans="2:13" ht="20.100000000000001" customHeight="1">
      <c r="B10" s="18" t="s">
        <v>26</v>
      </c>
      <c r="C10" s="12">
        <v>1</v>
      </c>
      <c r="D10" s="13">
        <f t="shared" ref="D10:D20" si="2">D9</f>
        <v>47</v>
      </c>
      <c r="E10" s="48"/>
      <c r="F10" s="72"/>
      <c r="G10" s="38">
        <f t="shared" si="0"/>
        <v>0</v>
      </c>
      <c r="H10" s="41">
        <v>6893</v>
      </c>
      <c r="I10" s="51"/>
      <c r="J10" s="45">
        <f t="shared" si="1"/>
        <v>0</v>
      </c>
      <c r="K10" s="27">
        <f t="shared" ref="K10:K20" si="3">INT(G10+J10)</f>
        <v>0</v>
      </c>
    </row>
    <row r="11" spans="2:13" ht="20.100000000000001" customHeight="1">
      <c r="B11" s="17"/>
      <c r="C11" s="12">
        <v>2</v>
      </c>
      <c r="D11" s="13">
        <f t="shared" si="2"/>
        <v>47</v>
      </c>
      <c r="E11" s="48"/>
      <c r="F11" s="72"/>
      <c r="G11" s="38">
        <f t="shared" si="0"/>
        <v>0</v>
      </c>
      <c r="H11" s="41">
        <v>8963</v>
      </c>
      <c r="I11" s="51"/>
      <c r="J11" s="45">
        <f t="shared" si="1"/>
        <v>0</v>
      </c>
      <c r="K11" s="27">
        <f t="shared" si="3"/>
        <v>0</v>
      </c>
    </row>
    <row r="12" spans="2:13" ht="20.100000000000001" customHeight="1">
      <c r="B12" s="17"/>
      <c r="C12" s="12">
        <v>3</v>
      </c>
      <c r="D12" s="13">
        <f t="shared" si="2"/>
        <v>47</v>
      </c>
      <c r="E12" s="48"/>
      <c r="F12" s="72"/>
      <c r="G12" s="38">
        <f t="shared" si="0"/>
        <v>0</v>
      </c>
      <c r="H12" s="41">
        <v>7500</v>
      </c>
      <c r="I12" s="51"/>
      <c r="J12" s="45">
        <f t="shared" si="1"/>
        <v>0</v>
      </c>
      <c r="K12" s="27">
        <f t="shared" si="3"/>
        <v>0</v>
      </c>
    </row>
    <row r="13" spans="2:13" ht="20.100000000000001" customHeight="1">
      <c r="B13" s="17"/>
      <c r="C13" s="12">
        <v>4</v>
      </c>
      <c r="D13" s="13">
        <f t="shared" si="2"/>
        <v>47</v>
      </c>
      <c r="E13" s="48"/>
      <c r="F13" s="72"/>
      <c r="G13" s="38">
        <f t="shared" si="0"/>
        <v>0</v>
      </c>
      <c r="H13" s="41">
        <v>4686</v>
      </c>
      <c r="I13" s="51"/>
      <c r="J13" s="45">
        <f t="shared" si="1"/>
        <v>0</v>
      </c>
      <c r="K13" s="27">
        <f t="shared" si="3"/>
        <v>0</v>
      </c>
    </row>
    <row r="14" spans="2:13" ht="20.100000000000001" customHeight="1">
      <c r="B14" s="17"/>
      <c r="C14" s="12">
        <v>5</v>
      </c>
      <c r="D14" s="15">
        <f t="shared" si="2"/>
        <v>47</v>
      </c>
      <c r="E14" s="48"/>
      <c r="F14" s="72"/>
      <c r="G14" s="38">
        <f t="shared" si="0"/>
        <v>0</v>
      </c>
      <c r="H14" s="42">
        <v>3032</v>
      </c>
      <c r="I14" s="51"/>
      <c r="J14" s="45">
        <f t="shared" si="1"/>
        <v>0</v>
      </c>
      <c r="K14" s="27">
        <f t="shared" si="3"/>
        <v>0</v>
      </c>
    </row>
    <row r="15" spans="2:13" ht="20.100000000000001" customHeight="1">
      <c r="B15" s="17"/>
      <c r="C15" s="12">
        <v>6</v>
      </c>
      <c r="D15" s="15">
        <f t="shared" si="2"/>
        <v>47</v>
      </c>
      <c r="E15" s="48"/>
      <c r="F15" s="72"/>
      <c r="G15" s="38">
        <f t="shared" si="0"/>
        <v>0</v>
      </c>
      <c r="H15" s="42">
        <v>2317</v>
      </c>
      <c r="I15" s="51"/>
      <c r="J15" s="45">
        <f t="shared" si="1"/>
        <v>0</v>
      </c>
      <c r="K15" s="27">
        <f t="shared" si="3"/>
        <v>0</v>
      </c>
    </row>
    <row r="16" spans="2:13" ht="20.100000000000001" customHeight="1">
      <c r="B16" s="17"/>
      <c r="C16" s="12">
        <v>7</v>
      </c>
      <c r="D16" s="15">
        <f t="shared" si="2"/>
        <v>47</v>
      </c>
      <c r="E16" s="48"/>
      <c r="F16" s="72"/>
      <c r="G16" s="38">
        <f t="shared" si="0"/>
        <v>0</v>
      </c>
      <c r="H16" s="42">
        <v>3032</v>
      </c>
      <c r="I16" s="52"/>
      <c r="J16" s="45">
        <f t="shared" si="1"/>
        <v>0</v>
      </c>
      <c r="K16" s="27">
        <f t="shared" si="3"/>
        <v>0</v>
      </c>
    </row>
    <row r="17" spans="1:13" ht="20.100000000000001" customHeight="1">
      <c r="B17" s="17"/>
      <c r="C17" s="12">
        <v>8</v>
      </c>
      <c r="D17" s="15">
        <f t="shared" si="2"/>
        <v>47</v>
      </c>
      <c r="E17" s="48"/>
      <c r="F17" s="72"/>
      <c r="G17" s="38">
        <f t="shared" si="0"/>
        <v>0</v>
      </c>
      <c r="H17" s="42">
        <v>4717</v>
      </c>
      <c r="I17" s="52"/>
      <c r="J17" s="45">
        <f t="shared" si="1"/>
        <v>0</v>
      </c>
      <c r="K17" s="27">
        <f t="shared" si="3"/>
        <v>0</v>
      </c>
    </row>
    <row r="18" spans="1:13" ht="20.100000000000001" customHeight="1">
      <c r="B18" s="16"/>
      <c r="C18" s="12">
        <v>9</v>
      </c>
      <c r="D18" s="13">
        <f t="shared" si="2"/>
        <v>47</v>
      </c>
      <c r="E18" s="48"/>
      <c r="F18" s="72"/>
      <c r="G18" s="38">
        <f t="shared" si="0"/>
        <v>0</v>
      </c>
      <c r="H18" s="41">
        <v>6017</v>
      </c>
      <c r="I18" s="52"/>
      <c r="J18" s="45">
        <f t="shared" si="1"/>
        <v>0</v>
      </c>
      <c r="K18" s="27">
        <f t="shared" si="3"/>
        <v>0</v>
      </c>
      <c r="M18" s="14"/>
    </row>
    <row r="19" spans="1:13" ht="20.100000000000001" customHeight="1">
      <c r="B19" s="16"/>
      <c r="C19" s="12">
        <v>10</v>
      </c>
      <c r="D19" s="13">
        <f t="shared" si="2"/>
        <v>47</v>
      </c>
      <c r="E19" s="48"/>
      <c r="F19" s="72"/>
      <c r="G19" s="38">
        <f t="shared" si="0"/>
        <v>0</v>
      </c>
      <c r="H19" s="41">
        <v>4049</v>
      </c>
      <c r="I19" s="51"/>
      <c r="J19" s="45">
        <f t="shared" si="1"/>
        <v>0</v>
      </c>
      <c r="K19" s="27">
        <f t="shared" si="3"/>
        <v>0</v>
      </c>
    </row>
    <row r="20" spans="1:13" ht="20.100000000000001" customHeight="1" thickBot="1">
      <c r="B20" s="16"/>
      <c r="C20" s="12">
        <v>11</v>
      </c>
      <c r="D20" s="13">
        <f t="shared" si="2"/>
        <v>47</v>
      </c>
      <c r="E20" s="49"/>
      <c r="F20" s="73"/>
      <c r="G20" s="38">
        <f t="shared" si="0"/>
        <v>0</v>
      </c>
      <c r="H20" s="41">
        <v>3420</v>
      </c>
      <c r="I20" s="53"/>
      <c r="J20" s="45">
        <f t="shared" si="1"/>
        <v>0</v>
      </c>
      <c r="K20" s="27">
        <f t="shared" si="3"/>
        <v>0</v>
      </c>
    </row>
    <row r="21" spans="1:13" ht="25.5" customHeight="1" thickTop="1" thickBot="1">
      <c r="B21" s="20" t="s">
        <v>6</v>
      </c>
      <c r="C21" s="21"/>
      <c r="D21" s="25"/>
      <c r="E21" s="40"/>
      <c r="F21" s="22"/>
      <c r="G21" s="23"/>
      <c r="H21" s="24">
        <f>SUM(H9:H20)</f>
        <v>59074</v>
      </c>
      <c r="I21" s="46"/>
      <c r="J21" s="25"/>
      <c r="K21" s="34">
        <f>SUM(K9:K20)</f>
        <v>0</v>
      </c>
      <c r="L21" s="35" t="s">
        <v>22</v>
      </c>
    </row>
    <row r="22" spans="1:13" ht="20.100000000000001" customHeight="1" thickTop="1">
      <c r="B22" s="4"/>
    </row>
    <row r="23" spans="1:13" s="1" customFormat="1" ht="23.25" customHeight="1">
      <c r="A23" s="3" t="s">
        <v>7</v>
      </c>
      <c r="B23" s="58" t="s">
        <v>25</v>
      </c>
      <c r="C23" s="59"/>
      <c r="D23" s="59"/>
      <c r="E23" s="59"/>
      <c r="F23" s="59"/>
      <c r="G23" s="59"/>
      <c r="H23" s="59"/>
      <c r="I23" s="59"/>
      <c r="J23" s="59"/>
      <c r="K23" s="56"/>
    </row>
    <row r="24" spans="1:13" s="1" customFormat="1" ht="20.100000000000001" customHeight="1">
      <c r="B24" s="59"/>
      <c r="C24" s="59"/>
      <c r="D24" s="59"/>
      <c r="E24" s="59"/>
      <c r="F24" s="59"/>
      <c r="G24" s="59"/>
      <c r="H24" s="59"/>
      <c r="I24" s="59"/>
      <c r="J24" s="59"/>
      <c r="K24" s="57"/>
    </row>
    <row r="25" spans="1:13" s="1" customFormat="1" ht="20.100000000000001" customHeight="1">
      <c r="B25" s="59"/>
      <c r="C25" s="59"/>
      <c r="D25" s="59"/>
      <c r="E25" s="59"/>
      <c r="F25" s="59"/>
      <c r="G25" s="59"/>
      <c r="H25" s="59"/>
      <c r="I25" s="59"/>
      <c r="J25" s="59"/>
      <c r="K25" s="57"/>
    </row>
    <row r="26" spans="1:13" ht="20.100000000000001" customHeight="1">
      <c r="B26" s="59"/>
      <c r="C26" s="59"/>
      <c r="D26" s="59"/>
      <c r="E26" s="59"/>
      <c r="F26" s="59"/>
      <c r="G26" s="59"/>
      <c r="H26" s="59"/>
      <c r="I26" s="59"/>
      <c r="J26" s="59"/>
      <c r="K26" s="57"/>
    </row>
    <row r="27" spans="1:13" ht="82.5" customHeight="1">
      <c r="B27" s="59"/>
      <c r="C27" s="59"/>
      <c r="D27" s="59"/>
      <c r="E27" s="59"/>
      <c r="F27" s="59"/>
      <c r="G27" s="59"/>
      <c r="H27" s="59"/>
      <c r="I27" s="59"/>
      <c r="J27" s="59"/>
    </row>
  </sheetData>
  <sheetProtection password="CC0D" sheet="1" objects="1" scenarios="1" selectLockedCells="1"/>
  <mergeCells count="16">
    <mergeCell ref="J6:J7"/>
    <mergeCell ref="E2:J3"/>
    <mergeCell ref="K23:K24"/>
    <mergeCell ref="B23:J27"/>
    <mergeCell ref="B5:C7"/>
    <mergeCell ref="D5:G5"/>
    <mergeCell ref="H5:J5"/>
    <mergeCell ref="K5:K7"/>
    <mergeCell ref="E6:E7"/>
    <mergeCell ref="F9:F20"/>
    <mergeCell ref="D6:D7"/>
    <mergeCell ref="F6:F7"/>
    <mergeCell ref="G6:G7"/>
    <mergeCell ref="K25:K26"/>
    <mergeCell ref="H6:H7"/>
    <mergeCell ref="I6:I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28"/>
  <sheetViews>
    <sheetView showGridLines="0" showZeros="0" tabSelected="1" view="pageBreakPreview" topLeftCell="A6" zoomScaleNormal="75" zoomScaleSheetLayoutView="100" workbookViewId="0">
      <selection activeCell="E9" sqref="E9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9.75" style="5" customWidth="1"/>
    <col min="6" max="6" width="7.625" style="5" customWidth="1"/>
    <col min="7" max="7" width="16" style="5" customWidth="1"/>
    <col min="8" max="8" width="14.125" style="5" customWidth="1"/>
    <col min="9" max="9" width="12.5" style="5" customWidth="1"/>
    <col min="10" max="10" width="17.625" style="5" customWidth="1"/>
    <col min="11" max="11" width="17.875" style="5" customWidth="1"/>
    <col min="12" max="12" width="17.25" style="5" customWidth="1"/>
    <col min="13" max="13" width="3.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30" t="s">
        <v>16</v>
      </c>
    </row>
    <row r="2" spans="2:13" ht="14.25" customHeight="1">
      <c r="B2" s="4"/>
      <c r="F2" s="54" t="s">
        <v>18</v>
      </c>
      <c r="G2" s="55"/>
      <c r="H2" s="55"/>
      <c r="I2" s="55"/>
      <c r="J2" s="55"/>
    </row>
    <row r="3" spans="2:13" ht="17.25" customHeight="1">
      <c r="B3" s="2"/>
      <c r="C3" s="6"/>
      <c r="D3" s="6"/>
      <c r="E3" s="6"/>
      <c r="F3" s="55"/>
      <c r="G3" s="55"/>
      <c r="H3" s="55"/>
      <c r="I3" s="55"/>
      <c r="J3" s="55"/>
      <c r="M3" s="7"/>
    </row>
    <row r="4" spans="2:13" ht="17.25">
      <c r="B4" s="2"/>
      <c r="C4" s="6"/>
      <c r="D4" s="6"/>
      <c r="E4" s="6"/>
      <c r="M4" s="7"/>
    </row>
    <row r="5" spans="2:13" ht="27" customHeight="1">
      <c r="B5" s="60" t="s">
        <v>0</v>
      </c>
      <c r="C5" s="61"/>
      <c r="D5" s="63" t="s">
        <v>1</v>
      </c>
      <c r="E5" s="63"/>
      <c r="F5" s="63"/>
      <c r="G5" s="64"/>
      <c r="H5" s="65" t="s">
        <v>2</v>
      </c>
      <c r="I5" s="66"/>
      <c r="J5" s="63"/>
      <c r="K5" s="67" t="s">
        <v>21</v>
      </c>
    </row>
    <row r="6" spans="2:13" ht="25.5" customHeight="1">
      <c r="B6" s="62"/>
      <c r="C6" s="61"/>
      <c r="D6" s="74" t="s">
        <v>12</v>
      </c>
      <c r="E6" s="69" t="s">
        <v>11</v>
      </c>
      <c r="F6" s="69" t="s">
        <v>13</v>
      </c>
      <c r="G6" s="74" t="s">
        <v>28</v>
      </c>
      <c r="H6" s="81" t="s">
        <v>14</v>
      </c>
      <c r="I6" s="69" t="s">
        <v>15</v>
      </c>
      <c r="J6" s="83" t="s">
        <v>20</v>
      </c>
      <c r="K6" s="66"/>
    </row>
    <row r="7" spans="2:13" ht="54" customHeight="1">
      <c r="B7" s="62"/>
      <c r="C7" s="61"/>
      <c r="D7" s="75"/>
      <c r="E7" s="70"/>
      <c r="F7" s="76"/>
      <c r="G7" s="75"/>
      <c r="H7" s="82"/>
      <c r="I7" s="85"/>
      <c r="J7" s="84"/>
      <c r="K7" s="68"/>
    </row>
    <row r="8" spans="2:13" ht="21" customHeight="1" thickBot="1">
      <c r="B8" s="31" t="s">
        <v>3</v>
      </c>
      <c r="C8" s="32" t="s">
        <v>4</v>
      </c>
      <c r="D8" s="10" t="s">
        <v>8</v>
      </c>
      <c r="E8" s="39"/>
      <c r="F8" s="26"/>
      <c r="G8" s="10" t="s">
        <v>5</v>
      </c>
      <c r="H8" s="28" t="s">
        <v>9</v>
      </c>
      <c r="I8" s="43"/>
      <c r="J8" s="29" t="s">
        <v>5</v>
      </c>
      <c r="K8" s="11" t="s">
        <v>5</v>
      </c>
    </row>
    <row r="9" spans="2:13" ht="20.100000000000001" customHeight="1">
      <c r="B9" s="19" t="s">
        <v>27</v>
      </c>
      <c r="C9" s="12">
        <v>12</v>
      </c>
      <c r="D9" s="13">
        <v>19</v>
      </c>
      <c r="E9" s="47"/>
      <c r="F9" s="71" t="s">
        <v>10</v>
      </c>
      <c r="G9" s="38">
        <f t="shared" ref="G9:G20" si="0">ROUNDDOWN(D9*E9*0.85,2)</f>
        <v>0</v>
      </c>
      <c r="H9" s="41">
        <v>2699</v>
      </c>
      <c r="I9" s="50"/>
      <c r="J9" s="45">
        <f t="shared" ref="J9:J20" si="1">ROUNDDOWN(H9*I9,2)</f>
        <v>0</v>
      </c>
      <c r="K9" s="27">
        <f>INT(G9+J9)</f>
        <v>0</v>
      </c>
    </row>
    <row r="10" spans="2:13" ht="20.100000000000001" customHeight="1">
      <c r="B10" s="18" t="s">
        <v>26</v>
      </c>
      <c r="C10" s="12">
        <v>1</v>
      </c>
      <c r="D10" s="13">
        <f t="shared" ref="D10:D20" si="2">D9</f>
        <v>19</v>
      </c>
      <c r="E10" s="48"/>
      <c r="F10" s="72"/>
      <c r="G10" s="38">
        <f t="shared" si="0"/>
        <v>0</v>
      </c>
      <c r="H10" s="41">
        <v>2633</v>
      </c>
      <c r="I10" s="51"/>
      <c r="J10" s="45">
        <f t="shared" si="1"/>
        <v>0</v>
      </c>
      <c r="K10" s="27">
        <f t="shared" ref="K10:K20" si="3">INT(G10+J10)</f>
        <v>0</v>
      </c>
    </row>
    <row r="11" spans="2:13" ht="20.100000000000001" customHeight="1">
      <c r="B11" s="17"/>
      <c r="C11" s="12">
        <v>2</v>
      </c>
      <c r="D11" s="13">
        <f t="shared" si="2"/>
        <v>19</v>
      </c>
      <c r="E11" s="48"/>
      <c r="F11" s="72"/>
      <c r="G11" s="38">
        <f t="shared" si="0"/>
        <v>0</v>
      </c>
      <c r="H11" s="41">
        <v>3078</v>
      </c>
      <c r="I11" s="51"/>
      <c r="J11" s="45">
        <f t="shared" si="1"/>
        <v>0</v>
      </c>
      <c r="K11" s="27">
        <f t="shared" si="3"/>
        <v>0</v>
      </c>
    </row>
    <row r="12" spans="2:13" ht="20.100000000000001" customHeight="1">
      <c r="B12" s="17"/>
      <c r="C12" s="12">
        <v>3</v>
      </c>
      <c r="D12" s="13">
        <f t="shared" si="2"/>
        <v>19</v>
      </c>
      <c r="E12" s="48"/>
      <c r="F12" s="72"/>
      <c r="G12" s="38">
        <f t="shared" si="0"/>
        <v>0</v>
      </c>
      <c r="H12" s="41">
        <v>2587</v>
      </c>
      <c r="I12" s="51"/>
      <c r="J12" s="45">
        <f t="shared" si="1"/>
        <v>0</v>
      </c>
      <c r="K12" s="27">
        <f t="shared" si="3"/>
        <v>0</v>
      </c>
    </row>
    <row r="13" spans="2:13" ht="20.100000000000001" customHeight="1">
      <c r="B13" s="17"/>
      <c r="C13" s="12">
        <v>4</v>
      </c>
      <c r="D13" s="13">
        <f t="shared" si="2"/>
        <v>19</v>
      </c>
      <c r="E13" s="48"/>
      <c r="F13" s="72"/>
      <c r="G13" s="38">
        <f t="shared" si="0"/>
        <v>0</v>
      </c>
      <c r="H13" s="41">
        <v>2634</v>
      </c>
      <c r="I13" s="51"/>
      <c r="J13" s="45">
        <f t="shared" si="1"/>
        <v>0</v>
      </c>
      <c r="K13" s="27">
        <f t="shared" si="3"/>
        <v>0</v>
      </c>
    </row>
    <row r="14" spans="2:13" ht="20.100000000000001" customHeight="1">
      <c r="B14" s="17"/>
      <c r="C14" s="12">
        <v>5</v>
      </c>
      <c r="D14" s="15">
        <f t="shared" si="2"/>
        <v>19</v>
      </c>
      <c r="E14" s="48"/>
      <c r="F14" s="72"/>
      <c r="G14" s="38">
        <f t="shared" si="0"/>
        <v>0</v>
      </c>
      <c r="H14" s="42">
        <v>2424</v>
      </c>
      <c r="I14" s="51"/>
      <c r="J14" s="45">
        <f t="shared" si="1"/>
        <v>0</v>
      </c>
      <c r="K14" s="27">
        <f t="shared" si="3"/>
        <v>0</v>
      </c>
    </row>
    <row r="15" spans="2:13" ht="20.100000000000001" customHeight="1">
      <c r="B15" s="17"/>
      <c r="C15" s="12">
        <v>6</v>
      </c>
      <c r="D15" s="15">
        <f t="shared" si="2"/>
        <v>19</v>
      </c>
      <c r="E15" s="48"/>
      <c r="F15" s="72"/>
      <c r="G15" s="38">
        <f t="shared" si="0"/>
        <v>0</v>
      </c>
      <c r="H15" s="42">
        <v>2470</v>
      </c>
      <c r="I15" s="51"/>
      <c r="J15" s="45">
        <f t="shared" si="1"/>
        <v>0</v>
      </c>
      <c r="K15" s="27">
        <f t="shared" si="3"/>
        <v>0</v>
      </c>
    </row>
    <row r="16" spans="2:13" ht="20.100000000000001" customHeight="1">
      <c r="B16" s="17"/>
      <c r="C16" s="12">
        <v>7</v>
      </c>
      <c r="D16" s="15">
        <f t="shared" si="2"/>
        <v>19</v>
      </c>
      <c r="E16" s="48"/>
      <c r="F16" s="72"/>
      <c r="G16" s="38">
        <f t="shared" si="0"/>
        <v>0</v>
      </c>
      <c r="H16" s="42">
        <v>2613</v>
      </c>
      <c r="I16" s="52"/>
      <c r="J16" s="45">
        <f t="shared" si="1"/>
        <v>0</v>
      </c>
      <c r="K16" s="27">
        <f t="shared" si="3"/>
        <v>0</v>
      </c>
    </row>
    <row r="17" spans="1:13" ht="20.100000000000001" customHeight="1">
      <c r="B17" s="17"/>
      <c r="C17" s="12">
        <v>8</v>
      </c>
      <c r="D17" s="15">
        <f t="shared" si="2"/>
        <v>19</v>
      </c>
      <c r="E17" s="48"/>
      <c r="F17" s="72"/>
      <c r="G17" s="38">
        <f t="shared" si="0"/>
        <v>0</v>
      </c>
      <c r="H17" s="42">
        <v>3817</v>
      </c>
      <c r="I17" s="52"/>
      <c r="J17" s="45">
        <f t="shared" si="1"/>
        <v>0</v>
      </c>
      <c r="K17" s="27">
        <f t="shared" si="3"/>
        <v>0</v>
      </c>
    </row>
    <row r="18" spans="1:13" ht="20.100000000000001" customHeight="1">
      <c r="B18" s="33"/>
      <c r="C18" s="12">
        <v>9</v>
      </c>
      <c r="D18" s="13">
        <f t="shared" si="2"/>
        <v>19</v>
      </c>
      <c r="E18" s="48"/>
      <c r="F18" s="72"/>
      <c r="G18" s="38">
        <f t="shared" si="0"/>
        <v>0</v>
      </c>
      <c r="H18" s="41">
        <v>3385</v>
      </c>
      <c r="I18" s="52"/>
      <c r="J18" s="45">
        <f t="shared" si="1"/>
        <v>0</v>
      </c>
      <c r="K18" s="27">
        <f t="shared" si="3"/>
        <v>0</v>
      </c>
      <c r="M18" s="14"/>
    </row>
    <row r="19" spans="1:13" ht="20.100000000000001" customHeight="1">
      <c r="B19" s="33"/>
      <c r="C19" s="12">
        <v>10</v>
      </c>
      <c r="D19" s="13">
        <f t="shared" si="2"/>
        <v>19</v>
      </c>
      <c r="E19" s="48"/>
      <c r="F19" s="72"/>
      <c r="G19" s="38">
        <f t="shared" si="0"/>
        <v>0</v>
      </c>
      <c r="H19" s="41">
        <v>2472</v>
      </c>
      <c r="I19" s="51"/>
      <c r="J19" s="45">
        <f t="shared" si="1"/>
        <v>0</v>
      </c>
      <c r="K19" s="27">
        <f t="shared" si="3"/>
        <v>0</v>
      </c>
    </row>
    <row r="20" spans="1:13" ht="20.100000000000001" customHeight="1" thickBot="1">
      <c r="B20" s="33"/>
      <c r="C20" s="12">
        <v>11</v>
      </c>
      <c r="D20" s="13">
        <f t="shared" si="2"/>
        <v>19</v>
      </c>
      <c r="E20" s="49"/>
      <c r="F20" s="73"/>
      <c r="G20" s="38">
        <f t="shared" si="0"/>
        <v>0</v>
      </c>
      <c r="H20" s="41">
        <v>2531</v>
      </c>
      <c r="I20" s="53"/>
      <c r="J20" s="45">
        <f t="shared" si="1"/>
        <v>0</v>
      </c>
      <c r="K20" s="27">
        <f t="shared" si="3"/>
        <v>0</v>
      </c>
    </row>
    <row r="21" spans="1:13" ht="25.5" customHeight="1" thickTop="1" thickBot="1">
      <c r="B21" s="20" t="s">
        <v>6</v>
      </c>
      <c r="C21" s="21"/>
      <c r="D21" s="25"/>
      <c r="E21" s="40"/>
      <c r="F21" s="22"/>
      <c r="G21" s="23"/>
      <c r="H21" s="24">
        <f>SUM(H9:H20)</f>
        <v>33343</v>
      </c>
      <c r="I21" s="44"/>
      <c r="J21" s="25"/>
      <c r="K21" s="34">
        <f>SUM(K9:K20)</f>
        <v>0</v>
      </c>
      <c r="L21" s="35" t="s">
        <v>23</v>
      </c>
    </row>
    <row r="22" spans="1:13" ht="19.5" customHeight="1" thickTop="1" thickBot="1">
      <c r="B22" s="4"/>
    </row>
    <row r="23" spans="1:13" s="1" customFormat="1" ht="23.25" customHeight="1">
      <c r="A23" s="3" t="s">
        <v>7</v>
      </c>
      <c r="B23" s="58" t="s">
        <v>25</v>
      </c>
      <c r="C23" s="59"/>
      <c r="D23" s="59"/>
      <c r="E23" s="59"/>
      <c r="F23" s="59"/>
      <c r="G23" s="59"/>
      <c r="H23" s="59"/>
      <c r="I23" s="59"/>
      <c r="J23" s="59"/>
      <c r="K23" s="77">
        <f>SUM('入札金額算定書（防災・健康）'!K21+'入札金額算定書 (雄総)'!K21)</f>
        <v>0</v>
      </c>
      <c r="L23" s="79" t="s">
        <v>24</v>
      </c>
    </row>
    <row r="24" spans="1:13" s="1" customFormat="1" ht="20.100000000000001" customHeight="1" thickBot="1">
      <c r="B24" s="59"/>
      <c r="C24" s="59"/>
      <c r="D24" s="59"/>
      <c r="E24" s="59"/>
      <c r="F24" s="59"/>
      <c r="G24" s="59"/>
      <c r="H24" s="59"/>
      <c r="I24" s="59"/>
      <c r="J24" s="59"/>
      <c r="K24" s="78"/>
      <c r="L24" s="80"/>
    </row>
    <row r="25" spans="1:13" s="1" customFormat="1" ht="20.100000000000001" customHeight="1">
      <c r="B25" s="59"/>
      <c r="C25" s="59"/>
      <c r="D25" s="59"/>
      <c r="E25" s="59"/>
      <c r="F25" s="59"/>
      <c r="G25" s="59"/>
      <c r="H25" s="59"/>
      <c r="I25" s="59"/>
      <c r="J25" s="59"/>
      <c r="K25" s="57"/>
      <c r="L25" s="36"/>
    </row>
    <row r="26" spans="1:13" ht="20.100000000000001" customHeight="1">
      <c r="B26" s="59"/>
      <c r="C26" s="59"/>
      <c r="D26" s="59"/>
      <c r="E26" s="59"/>
      <c r="F26" s="59"/>
      <c r="G26" s="59"/>
      <c r="H26" s="59"/>
      <c r="I26" s="59"/>
      <c r="J26" s="59"/>
      <c r="K26" s="57"/>
      <c r="L26" s="37"/>
    </row>
    <row r="27" spans="1:13" ht="76.5" customHeight="1">
      <c r="B27" s="59"/>
      <c r="C27" s="59"/>
      <c r="D27" s="59"/>
      <c r="E27" s="59"/>
      <c r="F27" s="59"/>
      <c r="G27" s="59"/>
      <c r="H27" s="59"/>
      <c r="I27" s="59"/>
      <c r="J27" s="59"/>
    </row>
    <row r="28" spans="1:13" ht="20.100000000000001" customHeight="1"/>
  </sheetData>
  <sheetProtection password="CC0D" sheet="1" objects="1" scenarios="1" selectLockedCells="1"/>
  <mergeCells count="17">
    <mergeCell ref="I6:I7"/>
    <mergeCell ref="J6:J7"/>
    <mergeCell ref="K23:K24"/>
    <mergeCell ref="F9:F20"/>
    <mergeCell ref="B23:J27"/>
    <mergeCell ref="L23:L24"/>
    <mergeCell ref="F2:J3"/>
    <mergeCell ref="B5:C7"/>
    <mergeCell ref="D5:G5"/>
    <mergeCell ref="H5:J5"/>
    <mergeCell ref="K5:K7"/>
    <mergeCell ref="D6:D7"/>
    <mergeCell ref="E6:E7"/>
    <mergeCell ref="F6:F7"/>
    <mergeCell ref="G6:G7"/>
    <mergeCell ref="K25:K26"/>
    <mergeCell ref="H6:H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1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入札金額算定書（防災・健康）</vt:lpstr>
      <vt:lpstr>入札金額算定書 (雄総)</vt:lpstr>
      <vt:lpstr>'入札金額算定書 (雄総)'!Print_Area</vt:lpstr>
      <vt:lpstr>'入札金額算定書（防災・健康）'!Print_Area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野中 貴子</cp:lastModifiedBy>
  <cp:lastPrinted>2021-08-11T04:33:45Z</cp:lastPrinted>
  <dcterms:created xsi:type="dcterms:W3CDTF">2003-05-07T07:33:15Z</dcterms:created>
  <dcterms:modified xsi:type="dcterms:W3CDTF">2022-08-24T02:37:24Z</dcterms:modified>
</cp:coreProperties>
</file>