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電力・ガス契約について\030_ガス契約\【都市ガス購入】R3\公告用\"/>
    </mc:Choice>
  </mc:AlternateContent>
  <bookViews>
    <workbookView xWindow="600" yWindow="165" windowWidth="19395" windowHeight="7785" tabRatio="689"/>
  </bookViews>
  <sheets>
    <sheet name="入札金額算定書" sheetId="12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入札金額算定書!$A$1:$N$30</definedName>
  </definedNames>
  <calcPr calcId="162913"/>
</workbook>
</file>

<file path=xl/calcChain.xml><?xml version="1.0" encoding="utf-8"?>
<calcChain xmlns="http://schemas.openxmlformats.org/spreadsheetml/2006/main">
  <c r="H9" i="12" l="1"/>
  <c r="I9" i="12" s="1"/>
  <c r="G21" i="12" l="1"/>
  <c r="E21" i="12"/>
  <c r="D21" i="12"/>
  <c r="H20" i="12"/>
  <c r="I20" i="12" s="1"/>
  <c r="F20" i="12"/>
  <c r="H19" i="12"/>
  <c r="I19" i="12" s="1"/>
  <c r="F19" i="12"/>
  <c r="H18" i="12"/>
  <c r="I18" i="12" s="1"/>
  <c r="F18" i="12"/>
  <c r="H17" i="12"/>
  <c r="I17" i="12" s="1"/>
  <c r="F17" i="12"/>
  <c r="H16" i="12"/>
  <c r="I16" i="12" s="1"/>
  <c r="F16" i="12"/>
  <c r="H15" i="12"/>
  <c r="I15" i="12" s="1"/>
  <c r="F15" i="12"/>
  <c r="H14" i="12"/>
  <c r="I14" i="12" s="1"/>
  <c r="F14" i="12"/>
  <c r="H13" i="12"/>
  <c r="I13" i="12" s="1"/>
  <c r="F13" i="12"/>
  <c r="H12" i="12"/>
  <c r="I12" i="12" s="1"/>
  <c r="F12" i="12"/>
  <c r="H11" i="12"/>
  <c r="I11" i="12" s="1"/>
  <c r="F11" i="12"/>
  <c r="H10" i="12"/>
  <c r="I10" i="12" s="1"/>
  <c r="F10" i="12"/>
  <c r="F9" i="12"/>
  <c r="J12" i="12" l="1"/>
  <c r="J16" i="12"/>
  <c r="J20" i="12"/>
  <c r="J11" i="12"/>
  <c r="J15" i="12"/>
  <c r="J19" i="12"/>
  <c r="J10" i="12"/>
  <c r="J14" i="12"/>
  <c r="J18" i="12"/>
  <c r="J9" i="12"/>
  <c r="J13" i="12"/>
  <c r="J17" i="12"/>
  <c r="J21" i="12" l="1"/>
  <c r="K21" i="12" s="1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<sst xmlns="http://schemas.openxmlformats.org/spreadsheetml/2006/main" count="117" uniqueCount="85">
  <si>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</si>
  <si>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</si>
  <si>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</si>
  <si>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</si>
  <si>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</si>
  <si>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</si>
  <si>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</si>
  <si>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</si>
  <si>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</si>
  <si>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</si>
  <si>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</si>
  <si>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</si>
  <si>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</si>
  <si>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</si>
  <si>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</si>
  <si>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</si>
  <si>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</si>
  <si>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</si>
  <si>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</si>
  <si>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</si>
  <si>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</si>
  <si>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</si>
  <si>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</si>
  <si>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</si>
  <si>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</si>
  <si>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</si>
  <si>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</si>
  <si>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</si>
  <si>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</si>
  <si>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</si>
  <si>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</si>
  <si>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</si>
  <si>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</si>
  <si>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</si>
  <si>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</si>
  <si>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</si>
  <si>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</si>
  <si>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</si>
  <si>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</si>
  <si>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</si>
  <si>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</si>
  <si>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</si>
  <si>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</si>
  <si>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</si>
  <si>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</si>
  <si>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</si>
  <si>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</si>
  <si>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</si>
  <si>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</si>
  <si>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</si>
  <si>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</si>
  <si>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</si>
  <si>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</si>
  <si>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</si>
  <si>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</si>
  <si>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</si>
  <si>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</si>
  <si>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</si>
  <si>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</si>
  <si>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</si>
  <si>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供給年月</t>
    <rPh sb="0" eb="2">
      <t>キョウキュウ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</si>
  <si>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</si>
  <si>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</si>
  <si>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</si>
  <si>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</si>
  <si>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予定ガス使用量</t>
    <rPh sb="0" eb="2">
      <t>ヨテイ</t>
    </rPh>
    <rPh sb="4" eb="6">
      <t>シヨウ</t>
    </rPh>
    <rPh sb="6" eb="7">
      <t>リョウ</t>
    </rPh>
    <phoneticPr fontId="1"/>
  </si>
  <si>
    <t>基本料金</t>
    <rPh sb="0" eb="2">
      <t>キホン</t>
    </rPh>
    <rPh sb="2" eb="4">
      <t>リョウキン</t>
    </rPh>
    <phoneticPr fontId="1"/>
  </si>
  <si>
    <t>予定ガス使用量</t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</si>
  <si>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</si>
  <si>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</si>
  <si>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R3</t>
    <phoneticPr fontId="1"/>
  </si>
  <si>
    <t>ガス料金
総価(税込)
D
(C欄の各月の和)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1" eb="22">
      <t>ワ</t>
    </rPh>
    <phoneticPr fontId="1"/>
  </si>
  <si>
    <t>入札単価（円/税込）</t>
    <rPh sb="0" eb="2">
      <t>ニュウサツ</t>
    </rPh>
    <rPh sb="2" eb="4">
      <t>タンカ</t>
    </rPh>
    <rPh sb="5" eb="6">
      <t>エン</t>
    </rPh>
    <rPh sb="7" eb="9">
      <t>ゼイコ</t>
    </rPh>
    <phoneticPr fontId="1"/>
  </si>
  <si>
    <t>１㎥につき</t>
    <phoneticPr fontId="1"/>
  </si>
  <si>
    <t>ひと月につき</t>
    <rPh sb="2" eb="3">
      <t>ツキ</t>
    </rPh>
    <phoneticPr fontId="1"/>
  </si>
  <si>
    <t>ガス従量料金
（税込）
B</t>
    <rPh sb="2" eb="4">
      <t>ジュウリョウ</t>
    </rPh>
    <rPh sb="4" eb="6">
      <t>リョウキン</t>
    </rPh>
    <rPh sb="8" eb="10">
      <t>ゼイコ</t>
    </rPh>
    <phoneticPr fontId="1"/>
  </si>
  <si>
    <t>月毎のガス料金
合計（税込）
C
（A+B）</t>
    <rPh sb="0" eb="1">
      <t>ツキ</t>
    </rPh>
    <rPh sb="1" eb="2">
      <t>ゴト</t>
    </rPh>
    <rPh sb="5" eb="7">
      <t>リョウキン</t>
    </rPh>
    <rPh sb="8" eb="10">
      <t>ゴウケイ</t>
    </rPh>
    <rPh sb="11" eb="13">
      <t>ゼイコ</t>
    </rPh>
    <phoneticPr fontId="1"/>
  </si>
  <si>
    <t>７　仕様書の注意点を踏まえた記載であれば、入札参加者の需給内容に合わせた様式も可とする。</t>
    <phoneticPr fontId="1"/>
  </si>
  <si>
    <t>R4</t>
    <phoneticPr fontId="1"/>
  </si>
  <si>
    <t>２　入札金額算定書のガス料金総価（税込）Dの金額を入札書に記入すること。</t>
    <rPh sb="18" eb="19">
      <t>コ</t>
    </rPh>
    <phoneticPr fontId="3"/>
  </si>
  <si>
    <t>消費税率　10%</t>
    <rPh sb="0" eb="3">
      <t>ショウヒゼイ</t>
    </rPh>
    <rPh sb="3" eb="4">
      <t>リツ</t>
    </rPh>
    <phoneticPr fontId="1"/>
  </si>
  <si>
    <t>定額（税込）
A
予定最大流量　32㎥/h</t>
    <rPh sb="0" eb="2">
      <t>テイガク</t>
    </rPh>
    <rPh sb="3" eb="5">
      <t>ゼイコ</t>
    </rPh>
    <rPh sb="10" eb="12">
      <t>ヨテイ</t>
    </rPh>
    <rPh sb="12" eb="14">
      <t>サイダイ</t>
    </rPh>
    <rPh sb="14" eb="16">
      <t>リュウリョウ</t>
    </rPh>
    <phoneticPr fontId="1"/>
  </si>
  <si>
    <t>基準単位料金</t>
    <rPh sb="0" eb="2">
      <t>キジュン</t>
    </rPh>
    <rPh sb="2" eb="4">
      <t>タンイ</t>
    </rPh>
    <rPh sb="4" eb="6">
      <t>リョウキン</t>
    </rPh>
    <phoneticPr fontId="1"/>
  </si>
  <si>
    <t>３　基本料金入札単価及び基準単位料金入札単価は、小数点以下2位まで含むことができる。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2" eb="14">
      <t>キジュン</t>
    </rPh>
    <rPh sb="14" eb="16">
      <t>タンイ</t>
    </rPh>
    <rPh sb="16" eb="18">
      <t>リョウキン</t>
    </rPh>
    <rPh sb="18" eb="20">
      <t>ニュウサツ</t>
    </rPh>
    <rPh sb="20" eb="22">
      <t>タンカ</t>
    </rPh>
    <rPh sb="24" eb="27">
      <t>ショウスウテン</t>
    </rPh>
    <rPh sb="27" eb="29">
      <t>イカ</t>
    </rPh>
    <rPh sb="30" eb="31">
      <t>イ</t>
    </rPh>
    <rPh sb="33" eb="34">
      <t>フク</t>
    </rPh>
    <phoneticPr fontId="3"/>
  </si>
  <si>
    <t>６　基準単位料金入札単価には、原料費調整額を含まない。</t>
    <rPh sb="2" eb="4">
      <t>キジュン</t>
    </rPh>
    <rPh sb="4" eb="6">
      <t>タンイ</t>
    </rPh>
    <rPh sb="6" eb="8">
      <t>リョウキン</t>
    </rPh>
    <rPh sb="8" eb="10">
      <t>ニュウサツ</t>
    </rPh>
    <rPh sb="10" eb="12">
      <t>タンカ</t>
    </rPh>
    <rPh sb="15" eb="17">
      <t>ゲンリョウ</t>
    </rPh>
    <rPh sb="20" eb="2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</si>
</sst>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[Red]\(#,##0.00\)"/>
    <numFmt numFmtId="177" formatCode="#,##0_);[Red]\(#,##0\)"/>
    <numFmt numFmtId="178" formatCode="General&quot;m3&quot;"/>
    <numFmt numFmtId="179" formatCode="General&quot;㎥/ｈ&quot;"/>
    <numFmt numFmtId="180" formatCode="#,##0.00_ "/>
  </numFmts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92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3" xfId="2" applyFont="1" applyFill="1" applyBorder="1" applyAlignment="1" applyProtection="1">
      <alignment horizontal="center" vertical="center"/>
    </xf>
    <xf numFmtId="0" fontId="3" fillId="2" borderId="0" xfId="2" applyFont="1" applyFill="1" applyAlignment="1" applyProtection="1">
      <alignment horizontal="right"/>
    </xf>
    <xf numFmtId="0" fontId="7" fillId="2" borderId="0" xfId="0" applyFont="1" applyFill="1" applyProtection="1"/>
    <xf numFmtId="0" fontId="4" fillId="2" borderId="0" xfId="6" applyFont="1" applyFill="1" applyProtection="1"/>
    <xf numFmtId="0" fontId="4" fillId="2" borderId="0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right"/>
    </xf>
    <xf numFmtId="0" fontId="4" fillId="2" borderId="34" xfId="6" applyFont="1" applyFill="1" applyBorder="1" applyAlignment="1" applyProtection="1">
      <alignment horizontal="right"/>
    </xf>
    <xf numFmtId="0" fontId="4" fillId="2" borderId="8" xfId="6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0" fontId="7" fillId="2" borderId="1" xfId="6" applyFont="1" applyFill="1" applyBorder="1" applyAlignment="1" applyProtection="1">
      <alignment horizontal="center"/>
    </xf>
    <xf numFmtId="177" fontId="4" fillId="2" borderId="1" xfId="3" applyNumberFormat="1" applyFont="1" applyFill="1" applyBorder="1" applyProtection="1"/>
    <xf numFmtId="177" fontId="4" fillId="2" borderId="3" xfId="3" applyNumberFormat="1" applyFont="1" applyFill="1" applyBorder="1" applyProtection="1"/>
    <xf numFmtId="177" fontId="4" fillId="2" borderId="15" xfId="6" applyNumberFormat="1" applyFont="1" applyFill="1" applyBorder="1" applyProtection="1"/>
    <xf numFmtId="177" fontId="4" fillId="2" borderId="0" xfId="3" applyNumberFormat="1" applyFont="1" applyFill="1" applyBorder="1" applyAlignment="1" applyProtection="1">
      <alignment horizontal="right"/>
    </xf>
    <xf numFmtId="177" fontId="4" fillId="2" borderId="0" xfId="6" applyNumberFormat="1" applyFont="1" applyFill="1" applyBorder="1" applyAlignment="1" applyProtection="1">
      <alignment horizontal="right"/>
    </xf>
    <xf numFmtId="0" fontId="7" fillId="2" borderId="19" xfId="6" applyFont="1" applyFill="1" applyBorder="1" applyAlignment="1" applyProtection="1">
      <alignment horizontal="center"/>
    </xf>
    <xf numFmtId="177" fontId="4" fillId="2" borderId="19" xfId="3" applyNumberFormat="1" applyFont="1" applyFill="1" applyBorder="1" applyProtection="1"/>
    <xf numFmtId="177" fontId="4" fillId="2" borderId="4" xfId="3" applyNumberFormat="1" applyFont="1" applyFill="1" applyBorder="1" applyProtection="1"/>
    <xf numFmtId="177" fontId="4" fillId="2" borderId="25" xfId="3" applyNumberFormat="1" applyFont="1" applyFill="1" applyBorder="1" applyProtection="1"/>
    <xf numFmtId="177" fontId="4" fillId="2" borderId="24" xfId="3" applyNumberFormat="1" applyFont="1" applyFill="1" applyBorder="1" applyProtection="1"/>
    <xf numFmtId="177" fontId="4" fillId="2" borderId="52" xfId="3" applyNumberFormat="1" applyFont="1" applyFill="1" applyBorder="1" applyAlignment="1" applyProtection="1">
      <alignment horizontal="center"/>
    </xf>
    <xf numFmtId="177" fontId="4" fillId="2" borderId="27" xfId="3" applyNumberFormat="1" applyFont="1" applyFill="1" applyBorder="1" applyAlignment="1" applyProtection="1">
      <alignment horizontal="center"/>
    </xf>
    <xf numFmtId="177" fontId="4" fillId="2" borderId="35" xfId="3" applyNumberFormat="1" applyFont="1" applyFill="1" applyBorder="1" applyProtection="1"/>
    <xf numFmtId="177" fontId="4" fillId="2" borderId="29" xfId="3" applyNumberFormat="1" applyFont="1" applyFill="1" applyBorder="1" applyProtection="1"/>
    <xf numFmtId="0" fontId="12" fillId="2" borderId="0" xfId="6" applyFont="1" applyFill="1" applyProtection="1"/>
    <xf numFmtId="0" fontId="4" fillId="0" borderId="19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0" fontId="6" fillId="2" borderId="0" xfId="6" applyFont="1" applyFill="1" applyProtection="1"/>
    <xf numFmtId="0" fontId="11" fillId="2" borderId="0" xfId="4" applyFont="1" applyFill="1" applyProtection="1"/>
    <xf numFmtId="0" fontId="0" fillId="2" borderId="0" xfId="2" applyFont="1" applyFill="1" applyAlignment="1" applyProtection="1">
      <alignment vertical="top" wrapText="1"/>
    </xf>
    <xf numFmtId="0" fontId="4" fillId="2" borderId="0" xfId="6" applyFont="1" applyFill="1" applyBorder="1" applyAlignment="1" applyProtection="1">
      <alignment horizontal="center" vertical="center" wrapText="1"/>
    </xf>
    <xf numFmtId="4" fontId="4" fillId="2" borderId="3" xfId="3" applyNumberFormat="1" applyFont="1" applyFill="1" applyBorder="1" applyProtection="1"/>
    <xf numFmtId="0" fontId="4" fillId="2" borderId="3" xfId="6" applyFont="1" applyFill="1" applyBorder="1" applyAlignment="1" applyProtection="1">
      <alignment horizontal="center" vertical="center"/>
    </xf>
    <xf numFmtId="0" fontId="4" fillId="2" borderId="23" xfId="2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vertical="center" wrapText="1"/>
    </xf>
    <xf numFmtId="0" fontId="4" fillId="2" borderId="5" xfId="6" applyFont="1" applyFill="1" applyBorder="1" applyAlignment="1" applyProtection="1">
      <alignment vertical="center" wrapText="1"/>
    </xf>
    <xf numFmtId="0" fontId="4" fillId="2" borderId="20" xfId="6" applyFont="1" applyFill="1" applyBorder="1" applyAlignment="1" applyProtection="1">
      <alignment vertical="center" wrapText="1"/>
    </xf>
    <xf numFmtId="0" fontId="4" fillId="2" borderId="5" xfId="6" applyFont="1" applyFill="1" applyBorder="1" applyProtection="1"/>
    <xf numFmtId="179" fontId="13" fillId="2" borderId="20" xfId="2" applyNumberFormat="1" applyFont="1" applyFill="1" applyBorder="1" applyAlignment="1" applyProtection="1">
      <alignment vertical="center"/>
    </xf>
    <xf numFmtId="0" fontId="4" fillId="2" borderId="3" xfId="6" applyFont="1" applyFill="1" applyBorder="1" applyAlignment="1" applyProtection="1">
      <alignment horizontal="center"/>
    </xf>
    <xf numFmtId="0" fontId="4" fillId="2" borderId="20" xfId="6" applyFont="1" applyFill="1" applyBorder="1" applyAlignment="1" applyProtection="1">
      <alignment horizontal="right" wrapText="1"/>
    </xf>
    <xf numFmtId="9" fontId="4" fillId="2" borderId="0" xfId="6" applyNumberFormat="1" applyFont="1" applyFill="1" applyAlignment="1" applyProtection="1">
      <alignment horizontal="left"/>
    </xf>
    <xf numFmtId="177" fontId="4" fillId="2" borderId="27" xfId="3" applyNumberFormat="1" applyFont="1" applyFill="1" applyBorder="1" applyProtection="1"/>
    <xf numFmtId="0" fontId="4" fillId="2" borderId="0" xfId="6" applyFont="1" applyFill="1" applyAlignment="1" applyProtection="1">
      <alignment vertical="top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0" borderId="3" xfId="6" applyFont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177" fontId="4" fillId="2" borderId="31" xfId="3" applyNumberFormat="1" applyFont="1" applyFill="1" applyBorder="1" applyAlignment="1" applyProtection="1"/>
    <xf numFmtId="177" fontId="4" fillId="2" borderId="31" xfId="6" applyNumberFormat="1" applyFont="1" applyFill="1" applyBorder="1" applyAlignment="1" applyProtection="1"/>
    <xf numFmtId="177" fontId="4" fillId="2" borderId="32" xfId="6" applyNumberFormat="1" applyFont="1" applyFill="1" applyBorder="1" applyAlignment="1" applyProtection="1"/>
    <xf numFmtId="0" fontId="4" fillId="0" borderId="4" xfId="6" applyFont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</xf>
    <xf numFmtId="0" fontId="4" fillId="0" borderId="30" xfId="6" applyFont="1" applyBorder="1" applyAlignment="1" applyProtection="1">
      <alignment horizontal="center" vertical="center"/>
    </xf>
    <xf numFmtId="0" fontId="4" fillId="2" borderId="25" xfId="6" applyFont="1" applyFill="1" applyBorder="1" applyAlignment="1" applyProtection="1">
      <alignment horizontal="center" vertical="center"/>
    </xf>
    <xf numFmtId="0" fontId="4" fillId="2" borderId="29" xfId="6" applyFont="1" applyFill="1" applyBorder="1" applyAlignment="1" applyProtection="1"/>
    <xf numFmtId="0" fontId="4" fillId="2" borderId="5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15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4" fontId="4" fillId="2" borderId="3" xfId="3" applyNumberFormat="1" applyFont="1" applyFill="1" applyBorder="1" applyAlignment="1" applyProtection="1">
      <alignment horizontal="right"/>
    </xf>
    <xf numFmtId="4" fontId="6" fillId="0" borderId="53" xfId="6" applyNumberFormat="1" applyFont="1" applyBorder="1" applyAlignment="1" applyProtection="1">
      <alignment horizontal="right" vertical="center" wrapText="1"/>
      <protection locked="0"/>
    </xf>
    <xf numFmtId="4" fontId="6" fillId="0" borderId="54" xfId="6" applyNumberFormat="1" applyFont="1" applyBorder="1" applyAlignment="1" applyProtection="1">
      <alignment horizontal="right" vertical="center" wrapText="1"/>
      <protection locked="0"/>
    </xf>
    <xf numFmtId="4" fontId="6" fillId="0" borderId="55" xfId="6" applyNumberFormat="1" applyFont="1" applyBorder="1" applyAlignment="1" applyProtection="1">
      <alignment horizontal="right" vertical="center" wrapText="1"/>
      <protection locked="0"/>
    </xf>
    <xf numFmtId="4" fontId="4" fillId="2" borderId="3" xfId="3" applyNumberFormat="1" applyFont="1" applyFill="1" applyBorder="1" applyAlignment="1" applyProtection="1">
      <alignment horizontal="right" vertical="center"/>
    </xf>
    <xf numFmtId="4" fontId="4" fillId="2" borderId="56" xfId="3" applyNumberFormat="1" applyFont="1" applyFill="1" applyBorder="1" applyAlignment="1" applyProtection="1">
      <alignment horizontal="right" vertical="center"/>
    </xf>
    <xf numFmtId="180" fontId="4" fillId="2" borderId="0" xfId="6" applyNumberFormat="1" applyFont="1" applyFill="1" applyProtection="1"/>
  </cellXfs>
  <cellStyles count="7">
    <cellStyle name="桁区切り" xfId="1" builtinId="6"/>
    <cellStyle name="桁区切り 2" xfId="3"/>
    <cellStyle name="標準" xfId="0" builtinId="0"/>
    <cellStyle name="標準 2" xfId="2"/>
    <cellStyle name="標準 2 2 2" xfId="4"/>
    <cellStyle name="標準 3" xfId="5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1"/>
  <sheetViews>
    <sheetView showGridLines="0" showZeros="0" tabSelected="1" view="pageBreakPreview" topLeftCell="A4" zoomScale="70" zoomScaleNormal="100" zoomScaleSheetLayoutView="70" workbookViewId="0">
      <selection activeCell="N5" sqref="N5:N6"/>
    </sheetView>
  </sheetViews>
  <sheetFormatPr defaultRowHeight="13.5" x14ac:dyDescent="0.15"/>
  <cols>
    <col min="1" max="1" width="1.125" style="57" customWidth="1"/>
    <col min="2" max="2" width="4.75" style="57" customWidth="1"/>
    <col min="3" max="3" width="6.375" style="57" customWidth="1"/>
    <col min="4" max="5" width="12.625" style="57" hidden="1" customWidth="1"/>
    <col min="6" max="6" width="22.5" style="57" customWidth="1"/>
    <col min="7" max="8" width="16.625" style="57" customWidth="1"/>
    <col min="9" max="11" width="15.625" style="57" customWidth="1"/>
    <col min="12" max="12" width="2.25" style="57" customWidth="1"/>
    <col min="13" max="13" width="20" style="57" customWidth="1"/>
    <col min="14" max="14" width="18.75" style="57" customWidth="1"/>
    <col min="15" max="15" width="9" style="57"/>
    <col min="16" max="16" width="10.375" style="57" bestFit="1" customWidth="1"/>
    <col min="17" max="16384" width="9" style="57"/>
  </cols>
  <sheetData>
    <row r="1" spans="2:16" s="1" customFormat="1" ht="14.25" x14ac:dyDescent="0.15">
      <c r="B1" s="3" t="s">
        <v>69</v>
      </c>
    </row>
    <row r="2" spans="2:16" s="1" customFormat="1" ht="17.25" x14ac:dyDescent="0.2">
      <c r="B2" s="4" t="s">
        <v>0</v>
      </c>
      <c r="C2" s="4"/>
      <c r="E2" s="56"/>
    </row>
    <row r="3" spans="2:16" ht="15" customHeight="1" x14ac:dyDescent="0.15"/>
    <row r="4" spans="2:16" ht="24.75" customHeight="1" thickBot="1" x14ac:dyDescent="0.2">
      <c r="B4" s="107" t="s">
        <v>60</v>
      </c>
      <c r="C4" s="107"/>
      <c r="D4" s="88" t="s">
        <v>65</v>
      </c>
      <c r="E4" s="88"/>
      <c r="F4" s="86" t="s">
        <v>66</v>
      </c>
      <c r="G4" s="98" t="s">
        <v>67</v>
      </c>
      <c r="H4" s="99" t="s">
        <v>82</v>
      </c>
      <c r="I4" s="118" t="s">
        <v>75</v>
      </c>
      <c r="J4" s="120" t="s">
        <v>76</v>
      </c>
      <c r="K4" s="121" t="s">
        <v>71</v>
      </c>
      <c r="M4" s="101" t="s">
        <v>72</v>
      </c>
      <c r="N4" s="102"/>
      <c r="O4" s="78"/>
    </row>
    <row r="5" spans="2:16" ht="24.75" customHeight="1" x14ac:dyDescent="0.15">
      <c r="B5" s="117"/>
      <c r="C5" s="117"/>
      <c r="D5" s="89"/>
      <c r="E5" s="89"/>
      <c r="F5" s="103" t="s">
        <v>81</v>
      </c>
      <c r="G5" s="89"/>
      <c r="H5" s="105" t="s">
        <v>73</v>
      </c>
      <c r="I5" s="119"/>
      <c r="J5" s="120"/>
      <c r="K5" s="121"/>
      <c r="M5" s="79" t="s">
        <v>66</v>
      </c>
      <c r="N5" s="186"/>
    </row>
    <row r="6" spans="2:16" ht="24.75" customHeight="1" x14ac:dyDescent="0.15">
      <c r="B6" s="117"/>
      <c r="C6" s="117"/>
      <c r="D6" s="90"/>
      <c r="E6" s="91"/>
      <c r="F6" s="104"/>
      <c r="G6" s="89"/>
      <c r="H6" s="106"/>
      <c r="I6" s="119"/>
      <c r="J6" s="120"/>
      <c r="K6" s="121"/>
      <c r="L6" s="84"/>
      <c r="M6" s="80" t="s">
        <v>74</v>
      </c>
      <c r="N6" s="187"/>
    </row>
    <row r="7" spans="2:16" ht="24.95" customHeight="1" x14ac:dyDescent="0.15">
      <c r="B7" s="117"/>
      <c r="C7" s="117"/>
      <c r="D7" s="54" t="s">
        <v>22</v>
      </c>
      <c r="E7" s="54" t="s">
        <v>23</v>
      </c>
      <c r="F7" s="104"/>
      <c r="G7" s="92"/>
      <c r="H7" s="106"/>
      <c r="I7" s="103"/>
      <c r="J7" s="120"/>
      <c r="K7" s="121"/>
      <c r="L7" s="58"/>
      <c r="M7" s="100" t="s">
        <v>82</v>
      </c>
      <c r="N7" s="187"/>
    </row>
    <row r="8" spans="2:16" ht="24.95" customHeight="1" thickBot="1" x14ac:dyDescent="0.2">
      <c r="B8" s="93" t="s">
        <v>61</v>
      </c>
      <c r="C8" s="93" t="s">
        <v>62</v>
      </c>
      <c r="D8" s="59" t="s">
        <v>68</v>
      </c>
      <c r="E8" s="59" t="s">
        <v>68</v>
      </c>
      <c r="F8" s="94" t="s">
        <v>63</v>
      </c>
      <c r="G8" s="59" t="s">
        <v>68</v>
      </c>
      <c r="H8" s="59" t="s">
        <v>63</v>
      </c>
      <c r="I8" s="59" t="s">
        <v>63</v>
      </c>
      <c r="J8" s="60" t="s">
        <v>63</v>
      </c>
      <c r="K8" s="61" t="s">
        <v>63</v>
      </c>
      <c r="L8" s="62"/>
      <c r="M8" s="87" t="s">
        <v>73</v>
      </c>
      <c r="N8" s="188"/>
      <c r="O8" s="81"/>
    </row>
    <row r="9" spans="2:16" ht="24.95" customHeight="1" x14ac:dyDescent="0.2">
      <c r="B9" s="107" t="s">
        <v>70</v>
      </c>
      <c r="C9" s="63">
        <v>11</v>
      </c>
      <c r="D9" s="64"/>
      <c r="E9" s="65"/>
      <c r="F9" s="189">
        <f t="shared" ref="F9:F20" si="0">N$5</f>
        <v>0</v>
      </c>
      <c r="G9" s="65">
        <v>15000</v>
      </c>
      <c r="H9" s="185">
        <f>N$7</f>
        <v>0</v>
      </c>
      <c r="I9" s="85">
        <f>G9*H9</f>
        <v>0</v>
      </c>
      <c r="J9" s="66">
        <f>INT(F9+I9)</f>
        <v>0</v>
      </c>
      <c r="K9" s="109"/>
      <c r="L9" s="67"/>
      <c r="M9" s="83"/>
      <c r="N9" s="83"/>
      <c r="O9" s="82"/>
    </row>
    <row r="10" spans="2:16" ht="24.95" customHeight="1" x14ac:dyDescent="0.2">
      <c r="B10" s="108"/>
      <c r="C10" s="63">
        <v>12</v>
      </c>
      <c r="D10" s="64"/>
      <c r="E10" s="65"/>
      <c r="F10" s="189">
        <f t="shared" si="0"/>
        <v>0</v>
      </c>
      <c r="G10" s="65">
        <v>11000</v>
      </c>
      <c r="H10" s="185">
        <f t="shared" ref="H10:H20" si="1">N$7</f>
        <v>0</v>
      </c>
      <c r="I10" s="85">
        <f t="shared" ref="I10:I19" si="2">G10*H10</f>
        <v>0</v>
      </c>
      <c r="J10" s="66">
        <f t="shared" ref="J10:J20" si="3">INT(F10+I10)</f>
        <v>0</v>
      </c>
      <c r="K10" s="110"/>
      <c r="L10" s="68"/>
      <c r="M10" s="83"/>
      <c r="N10" s="83"/>
    </row>
    <row r="11" spans="2:16" ht="24.95" customHeight="1" x14ac:dyDescent="0.2">
      <c r="B11" s="112" t="s">
        <v>78</v>
      </c>
      <c r="C11" s="63">
        <v>1</v>
      </c>
      <c r="D11" s="64"/>
      <c r="E11" s="65"/>
      <c r="F11" s="189">
        <f t="shared" si="0"/>
        <v>0</v>
      </c>
      <c r="G11" s="65">
        <v>14000</v>
      </c>
      <c r="H11" s="185">
        <f t="shared" si="1"/>
        <v>0</v>
      </c>
      <c r="I11" s="85">
        <f t="shared" si="2"/>
        <v>0</v>
      </c>
      <c r="J11" s="66">
        <f t="shared" si="3"/>
        <v>0</v>
      </c>
      <c r="K11" s="110"/>
      <c r="L11" s="68"/>
      <c r="M11" s="83"/>
      <c r="N11" s="83"/>
      <c r="P11" s="191"/>
    </row>
    <row r="12" spans="2:16" ht="24.95" customHeight="1" x14ac:dyDescent="0.2">
      <c r="B12" s="113"/>
      <c r="C12" s="63">
        <v>2</v>
      </c>
      <c r="D12" s="64"/>
      <c r="E12" s="65"/>
      <c r="F12" s="189">
        <f t="shared" si="0"/>
        <v>0</v>
      </c>
      <c r="G12" s="65">
        <v>12000</v>
      </c>
      <c r="H12" s="185">
        <f t="shared" si="1"/>
        <v>0</v>
      </c>
      <c r="I12" s="85">
        <f t="shared" si="2"/>
        <v>0</v>
      </c>
      <c r="J12" s="66">
        <f t="shared" si="3"/>
        <v>0</v>
      </c>
      <c r="K12" s="110"/>
      <c r="L12" s="68"/>
      <c r="M12" s="83"/>
      <c r="N12" s="83"/>
    </row>
    <row r="13" spans="2:16" ht="24.95" customHeight="1" x14ac:dyDescent="0.2">
      <c r="B13" s="113"/>
      <c r="C13" s="63">
        <v>3</v>
      </c>
      <c r="D13" s="64"/>
      <c r="E13" s="65"/>
      <c r="F13" s="189">
        <f t="shared" si="0"/>
        <v>0</v>
      </c>
      <c r="G13" s="65">
        <v>11000</v>
      </c>
      <c r="H13" s="185">
        <f t="shared" si="1"/>
        <v>0</v>
      </c>
      <c r="I13" s="85">
        <f t="shared" si="2"/>
        <v>0</v>
      </c>
      <c r="J13" s="66">
        <f t="shared" si="3"/>
        <v>0</v>
      </c>
      <c r="K13" s="110"/>
      <c r="L13" s="68"/>
      <c r="M13" s="83"/>
      <c r="N13" s="83"/>
    </row>
    <row r="14" spans="2:16" ht="24.95" customHeight="1" x14ac:dyDescent="0.2">
      <c r="B14" s="113"/>
      <c r="C14" s="63">
        <v>4</v>
      </c>
      <c r="D14" s="64"/>
      <c r="E14" s="65"/>
      <c r="F14" s="189">
        <f t="shared" si="0"/>
        <v>0</v>
      </c>
      <c r="G14" s="65">
        <v>13000</v>
      </c>
      <c r="H14" s="185">
        <f t="shared" si="1"/>
        <v>0</v>
      </c>
      <c r="I14" s="85">
        <f t="shared" si="2"/>
        <v>0</v>
      </c>
      <c r="J14" s="66">
        <f t="shared" si="3"/>
        <v>0</v>
      </c>
      <c r="K14" s="110"/>
      <c r="L14" s="68"/>
      <c r="M14" s="83"/>
      <c r="N14" s="83"/>
    </row>
    <row r="15" spans="2:16" ht="24.95" customHeight="1" x14ac:dyDescent="0.2">
      <c r="B15" s="113"/>
      <c r="C15" s="63">
        <v>5</v>
      </c>
      <c r="D15" s="64"/>
      <c r="E15" s="65"/>
      <c r="F15" s="189">
        <f t="shared" si="0"/>
        <v>0</v>
      </c>
      <c r="G15" s="65">
        <v>14000</v>
      </c>
      <c r="H15" s="185">
        <f t="shared" si="1"/>
        <v>0</v>
      </c>
      <c r="I15" s="85">
        <f t="shared" si="2"/>
        <v>0</v>
      </c>
      <c r="J15" s="66">
        <f t="shared" si="3"/>
        <v>0</v>
      </c>
      <c r="K15" s="110"/>
      <c r="L15" s="68"/>
      <c r="M15" s="83"/>
      <c r="N15" s="83"/>
    </row>
    <row r="16" spans="2:16" ht="24.95" customHeight="1" x14ac:dyDescent="0.2">
      <c r="B16" s="113"/>
      <c r="C16" s="63">
        <v>6</v>
      </c>
      <c r="D16" s="64"/>
      <c r="E16" s="65"/>
      <c r="F16" s="189">
        <f t="shared" si="0"/>
        <v>0</v>
      </c>
      <c r="G16" s="65">
        <v>15000</v>
      </c>
      <c r="H16" s="185">
        <f t="shared" si="1"/>
        <v>0</v>
      </c>
      <c r="I16" s="85">
        <f t="shared" si="2"/>
        <v>0</v>
      </c>
      <c r="J16" s="66">
        <f t="shared" si="3"/>
        <v>0</v>
      </c>
      <c r="K16" s="110"/>
      <c r="L16" s="68"/>
      <c r="M16" s="83"/>
      <c r="N16" s="83"/>
    </row>
    <row r="17" spans="2:14" ht="24.95" customHeight="1" x14ac:dyDescent="0.2">
      <c r="B17" s="113"/>
      <c r="C17" s="63">
        <v>7</v>
      </c>
      <c r="D17" s="64"/>
      <c r="E17" s="65"/>
      <c r="F17" s="189">
        <f t="shared" si="0"/>
        <v>0</v>
      </c>
      <c r="G17" s="65">
        <v>16000</v>
      </c>
      <c r="H17" s="185">
        <f t="shared" si="1"/>
        <v>0</v>
      </c>
      <c r="I17" s="85">
        <f t="shared" si="2"/>
        <v>0</v>
      </c>
      <c r="J17" s="66">
        <f t="shared" si="3"/>
        <v>0</v>
      </c>
      <c r="K17" s="110"/>
      <c r="L17" s="68"/>
      <c r="M17" s="83"/>
      <c r="N17" s="83"/>
    </row>
    <row r="18" spans="2:14" ht="24.95" customHeight="1" x14ac:dyDescent="0.2">
      <c r="B18" s="113"/>
      <c r="C18" s="63">
        <v>8</v>
      </c>
      <c r="D18" s="64"/>
      <c r="E18" s="65"/>
      <c r="F18" s="189">
        <f t="shared" si="0"/>
        <v>0</v>
      </c>
      <c r="G18" s="65">
        <v>16000</v>
      </c>
      <c r="H18" s="185">
        <f t="shared" si="1"/>
        <v>0</v>
      </c>
      <c r="I18" s="85">
        <f t="shared" si="2"/>
        <v>0</v>
      </c>
      <c r="J18" s="66">
        <f t="shared" si="3"/>
        <v>0</v>
      </c>
      <c r="K18" s="110"/>
      <c r="L18" s="68"/>
      <c r="M18" s="83"/>
      <c r="N18" s="83"/>
    </row>
    <row r="19" spans="2:14" ht="24.95" customHeight="1" x14ac:dyDescent="0.2">
      <c r="B19" s="113"/>
      <c r="C19" s="63">
        <v>9</v>
      </c>
      <c r="D19" s="64"/>
      <c r="E19" s="65"/>
      <c r="F19" s="189">
        <f t="shared" si="0"/>
        <v>0</v>
      </c>
      <c r="G19" s="65">
        <v>12000</v>
      </c>
      <c r="H19" s="185">
        <f t="shared" si="1"/>
        <v>0</v>
      </c>
      <c r="I19" s="85">
        <f t="shared" si="2"/>
        <v>0</v>
      </c>
      <c r="J19" s="66">
        <f t="shared" si="3"/>
        <v>0</v>
      </c>
      <c r="K19" s="110"/>
      <c r="L19" s="68"/>
      <c r="M19" s="83"/>
      <c r="N19" s="83"/>
    </row>
    <row r="20" spans="2:14" ht="24.95" customHeight="1" thickBot="1" x14ac:dyDescent="0.25">
      <c r="B20" s="114"/>
      <c r="C20" s="69">
        <v>10</v>
      </c>
      <c r="D20" s="70"/>
      <c r="E20" s="71"/>
      <c r="F20" s="190">
        <f t="shared" si="0"/>
        <v>0</v>
      </c>
      <c r="G20" s="65">
        <v>13000</v>
      </c>
      <c r="H20" s="185">
        <f t="shared" si="1"/>
        <v>0</v>
      </c>
      <c r="I20" s="85">
        <f>G20*H20</f>
        <v>0</v>
      </c>
      <c r="J20" s="66">
        <f t="shared" si="3"/>
        <v>0</v>
      </c>
      <c r="K20" s="111"/>
      <c r="L20" s="68"/>
      <c r="M20" s="83"/>
      <c r="N20" s="83"/>
    </row>
    <row r="21" spans="2:14" ht="24.95" customHeight="1" thickTop="1" x14ac:dyDescent="0.15">
      <c r="B21" s="115" t="s">
        <v>64</v>
      </c>
      <c r="C21" s="116"/>
      <c r="D21" s="72">
        <f>SUM(D9:D20)</f>
        <v>0</v>
      </c>
      <c r="E21" s="73">
        <f>SUM(E9:E20)</f>
        <v>0</v>
      </c>
      <c r="F21" s="74"/>
      <c r="G21" s="73">
        <f>SUM(G9:G20)</f>
        <v>162000</v>
      </c>
      <c r="H21" s="96"/>
      <c r="I21" s="75"/>
      <c r="J21" s="76">
        <f>SUM(J9:J20)</f>
        <v>0</v>
      </c>
      <c r="K21" s="77">
        <f>J21</f>
        <v>0</v>
      </c>
      <c r="L21" s="67"/>
    </row>
    <row r="22" spans="2:14" ht="24.95" customHeight="1" x14ac:dyDescent="0.15">
      <c r="B22" s="1" t="s">
        <v>7</v>
      </c>
      <c r="C22" s="1"/>
      <c r="K22" s="97" t="s">
        <v>80</v>
      </c>
    </row>
    <row r="23" spans="2:14" ht="18" customHeight="1" x14ac:dyDescent="0.15">
      <c r="B23" s="1"/>
      <c r="C23" s="2" t="s">
        <v>54</v>
      </c>
      <c r="K23" s="55"/>
      <c r="M23" s="95"/>
    </row>
    <row r="24" spans="2:14" ht="18" customHeight="1" x14ac:dyDescent="0.15">
      <c r="B24" s="1"/>
      <c r="C24" s="2" t="s">
        <v>79</v>
      </c>
    </row>
    <row r="25" spans="2:14" ht="18" customHeight="1" x14ac:dyDescent="0.15">
      <c r="B25" s="1"/>
      <c r="C25" s="2" t="s">
        <v>83</v>
      </c>
    </row>
    <row r="26" spans="2:14" ht="18" customHeight="1" x14ac:dyDescent="0.15">
      <c r="B26" s="1"/>
      <c r="C26" s="2" t="s">
        <v>57</v>
      </c>
    </row>
    <row r="27" spans="2:14" ht="18" customHeight="1" x14ac:dyDescent="0.15">
      <c r="B27" s="1"/>
      <c r="C27" s="1" t="s">
        <v>58</v>
      </c>
    </row>
    <row r="28" spans="2:14" ht="18" customHeight="1" x14ac:dyDescent="0.15">
      <c r="B28" s="1"/>
      <c r="C28" s="2" t="s">
        <v>84</v>
      </c>
    </row>
    <row r="29" spans="2:14" ht="18" customHeight="1" x14ac:dyDescent="0.15">
      <c r="B29" s="1"/>
      <c r="C29" s="2" t="s">
        <v>77</v>
      </c>
    </row>
    <row r="30" spans="2:14" ht="18" customHeight="1" x14ac:dyDescent="0.15">
      <c r="B30" s="1"/>
      <c r="C30" s="2"/>
    </row>
    <row r="31" spans="2:14" ht="18" customHeight="1" x14ac:dyDescent="0.15"/>
  </sheetData>
  <sheetProtection algorithmName="SHA-512" hashValue="DY5QJBDlvVc1zm1bq3PVLyTIBa77sb8QVIvY//ST/2ng9r15JQz9HczqnCDUJBt3DoC9RBA0EUWeUrMMTRplHQ==" saltValue="Ubl4kd7HgAZ/roFDP6LY8g==" spinCount="100000" sheet="1" selectLockedCells="1"/>
  <mergeCells count="13">
    <mergeCell ref="B9:B10"/>
    <mergeCell ref="K9:K20"/>
    <mergeCell ref="B11:B20"/>
    <mergeCell ref="B21:C21"/>
    <mergeCell ref="B4:C7"/>
    <mergeCell ref="I4:I7"/>
    <mergeCell ref="J4:J7"/>
    <mergeCell ref="K4:K7"/>
    <mergeCell ref="M4:N4"/>
    <mergeCell ref="F5:F7"/>
    <mergeCell ref="H5:H7"/>
    <mergeCell ref="N5:N6"/>
    <mergeCell ref="N7:N8"/>
  </mergeCells>
  <phoneticPr fontId="1"/>
  <dataValidations count="3">
    <dataValidation type="decimal" operator="greaterThanOrEqual" allowBlank="1" showInputMessage="1" showErrorMessage="1" sqref="F9">
      <formula1>0</formula1>
    </dataValidation>
    <dataValidation type="custom" imeMode="disabled" allowBlank="1" showInputMessage="1" showErrorMessage="1" error="小数点以下2桁までです。" sqref="N7:N8">
      <formula1>LEN(REPLACE(N7,1,FIND(".",N7&amp;"."),""))&lt;3</formula1>
    </dataValidation>
    <dataValidation type="custom" imeMode="disabled" allowBlank="1" showInputMessage="1" showErrorMessage="1" error="小数点以下2桁までです。" sqref="N5:N6">
      <formula1>LEN(REPLACE(N5,1,FIND(".",N5&amp;"."),""))&lt;3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7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 x14ac:dyDescent="0.1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 x14ac:dyDescent="0.15">
      <c r="B1" s="3" t="s">
        <v>21</v>
      </c>
    </row>
    <row r="2" spans="2:20" ht="17.25" x14ac:dyDescent="0.2">
      <c r="B2" s="4" t="s">
        <v>0</v>
      </c>
      <c r="C2" s="4"/>
      <c r="E2" s="4"/>
    </row>
    <row r="3" spans="2:20" ht="15" customHeight="1" x14ac:dyDescent="0.15"/>
    <row r="4" spans="2:20" ht="20.100000000000001" customHeight="1" x14ac:dyDescent="0.15">
      <c r="B4" s="171" t="s">
        <v>1</v>
      </c>
      <c r="C4" s="172"/>
      <c r="D4" s="132" t="s">
        <v>22</v>
      </c>
      <c r="E4" s="133"/>
      <c r="F4" s="133"/>
      <c r="G4" s="134"/>
      <c r="H4" s="159" t="s">
        <v>23</v>
      </c>
      <c r="I4" s="160"/>
      <c r="J4" s="160"/>
      <c r="K4" s="160"/>
      <c r="L4" s="53">
        <v>130</v>
      </c>
      <c r="M4" s="179" t="s">
        <v>28</v>
      </c>
      <c r="N4" s="181" t="s">
        <v>52</v>
      </c>
      <c r="O4" s="135" t="s">
        <v>53</v>
      </c>
      <c r="Q4" s="1" t="s">
        <v>22</v>
      </c>
    </row>
    <row r="5" spans="2:20" ht="15" customHeight="1" x14ac:dyDescent="0.15">
      <c r="B5" s="173"/>
      <c r="C5" s="174"/>
      <c r="D5" s="136" t="s">
        <v>9</v>
      </c>
      <c r="E5" s="136" t="s">
        <v>13</v>
      </c>
      <c r="F5" s="136" t="s">
        <v>14</v>
      </c>
      <c r="G5" s="183" t="s">
        <v>41</v>
      </c>
      <c r="H5" s="149" t="s">
        <v>9</v>
      </c>
      <c r="I5" s="156" t="s">
        <v>24</v>
      </c>
      <c r="J5" s="157"/>
      <c r="K5" s="136" t="s">
        <v>27</v>
      </c>
      <c r="L5" s="177" t="s">
        <v>42</v>
      </c>
      <c r="M5" s="179"/>
      <c r="N5" s="181"/>
      <c r="O5" s="135"/>
      <c r="Q5" s="163" t="s">
        <v>10</v>
      </c>
      <c r="R5" s="163"/>
      <c r="S5" s="163" t="s">
        <v>11</v>
      </c>
      <c r="T5" s="163" t="s">
        <v>33</v>
      </c>
    </row>
    <row r="6" spans="2:20" ht="15" customHeight="1" x14ac:dyDescent="0.15">
      <c r="B6" s="173"/>
      <c r="C6" s="174"/>
      <c r="D6" s="158"/>
      <c r="E6" s="158"/>
      <c r="F6" s="158"/>
      <c r="G6" s="184"/>
      <c r="H6" s="150"/>
      <c r="I6" s="135" t="s">
        <v>25</v>
      </c>
      <c r="J6" s="153" t="s">
        <v>26</v>
      </c>
      <c r="K6" s="158"/>
      <c r="L6" s="178"/>
      <c r="M6" s="179"/>
      <c r="N6" s="181"/>
      <c r="O6" s="135"/>
      <c r="P6" s="5"/>
      <c r="Q6" s="163"/>
      <c r="R6" s="163"/>
      <c r="S6" s="163"/>
      <c r="T6" s="163"/>
    </row>
    <row r="7" spans="2:20" ht="15" customHeight="1" x14ac:dyDescent="0.15">
      <c r="B7" s="173"/>
      <c r="C7" s="174"/>
      <c r="D7" s="158"/>
      <c r="E7" s="158"/>
      <c r="F7" s="158"/>
      <c r="G7" s="184"/>
      <c r="H7" s="150"/>
      <c r="I7" s="151"/>
      <c r="J7" s="154"/>
      <c r="K7" s="158"/>
      <c r="L7" s="178"/>
      <c r="M7" s="179"/>
      <c r="N7" s="181"/>
      <c r="O7" s="135"/>
      <c r="P7" s="6"/>
      <c r="Q7" s="164"/>
      <c r="R7" s="164"/>
      <c r="S7" s="164"/>
      <c r="T7" s="164"/>
    </row>
    <row r="8" spans="2:20" ht="15" customHeight="1" thickBot="1" x14ac:dyDescent="0.2">
      <c r="B8" s="175"/>
      <c r="C8" s="176"/>
      <c r="D8" s="158"/>
      <c r="E8" s="158"/>
      <c r="F8" s="158"/>
      <c r="G8" s="184"/>
      <c r="H8" s="150"/>
      <c r="I8" s="152"/>
      <c r="J8" s="155"/>
      <c r="K8" s="158"/>
      <c r="L8" s="178"/>
      <c r="M8" s="180"/>
      <c r="N8" s="182"/>
      <c r="O8" s="136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 x14ac:dyDescent="0.15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 x14ac:dyDescent="0.2">
      <c r="B10" s="165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41">
        <f>R19</f>
        <v>19400</v>
      </c>
      <c r="J10" s="144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66"/>
      <c r="O10" s="169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 x14ac:dyDescent="0.2">
      <c r="B11" s="165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42"/>
      <c r="J11" s="145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67"/>
      <c r="O11" s="170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 x14ac:dyDescent="0.2">
      <c r="B12" s="165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42"/>
      <c r="J12" s="145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67"/>
      <c r="O12" s="170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 x14ac:dyDescent="0.2">
      <c r="B13" s="165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42"/>
      <c r="J13" s="145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67"/>
      <c r="O13" s="170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 x14ac:dyDescent="0.25">
      <c r="B14" s="165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42"/>
      <c r="J14" s="145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67"/>
      <c r="O14" s="170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 x14ac:dyDescent="0.2">
      <c r="B15" s="165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42"/>
      <c r="J15" s="145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67"/>
      <c r="O15" s="170"/>
      <c r="P15" s="23"/>
      <c r="Q15" s="1" t="s">
        <v>23</v>
      </c>
    </row>
    <row r="16" spans="2:20" ht="24.95" customHeight="1" x14ac:dyDescent="0.2">
      <c r="B16" s="165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42"/>
      <c r="J16" s="145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67"/>
      <c r="O16" s="170"/>
      <c r="P16" s="23"/>
      <c r="Q16" s="130" t="s">
        <v>10</v>
      </c>
      <c r="R16" s="130" t="s">
        <v>35</v>
      </c>
      <c r="S16" s="130"/>
      <c r="T16" s="130" t="s">
        <v>34</v>
      </c>
    </row>
    <row r="17" spans="2:20" ht="24.95" customHeight="1" x14ac:dyDescent="0.2">
      <c r="B17" s="165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43"/>
      <c r="J17" s="146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67"/>
      <c r="O17" s="170"/>
      <c r="P17" s="23"/>
      <c r="Q17" s="130"/>
      <c r="R17" s="39" t="s">
        <v>29</v>
      </c>
      <c r="S17" s="39" t="s">
        <v>30</v>
      </c>
      <c r="T17" s="131"/>
    </row>
    <row r="18" spans="2:20" ht="24.95" customHeight="1" thickBot="1" x14ac:dyDescent="0.25">
      <c r="B18" s="165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41">
        <f>R21</f>
        <v>466800</v>
      </c>
      <c r="J18" s="144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67"/>
      <c r="O18" s="170"/>
      <c r="P18" s="23"/>
      <c r="Q18" s="130"/>
      <c r="R18" s="46" t="s">
        <v>36</v>
      </c>
      <c r="S18" s="46" t="s">
        <v>40</v>
      </c>
      <c r="T18" s="46" t="s">
        <v>40</v>
      </c>
    </row>
    <row r="19" spans="2:20" ht="24.95" customHeight="1" thickTop="1" x14ac:dyDescent="0.2">
      <c r="B19" s="151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42"/>
      <c r="J19" s="145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67"/>
      <c r="O19" s="170"/>
      <c r="P19" s="23"/>
      <c r="Q19" s="44" t="s">
        <v>31</v>
      </c>
      <c r="R19" s="137">
        <v>19400</v>
      </c>
      <c r="S19" s="139">
        <v>1580.72</v>
      </c>
      <c r="T19" s="122">
        <v>82.99</v>
      </c>
    </row>
    <row r="20" spans="2:20" ht="24.95" customHeight="1" x14ac:dyDescent="0.2">
      <c r="B20" s="151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42"/>
      <c r="J20" s="145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67"/>
      <c r="O20" s="170"/>
      <c r="P20" s="23"/>
      <c r="Q20" s="45" t="s">
        <v>37</v>
      </c>
      <c r="R20" s="138"/>
      <c r="S20" s="140"/>
      <c r="T20" s="123"/>
    </row>
    <row r="21" spans="2:20" ht="24.95" customHeight="1" thickBot="1" x14ac:dyDescent="0.25">
      <c r="B21" s="152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47"/>
      <c r="J21" s="148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68"/>
      <c r="O21" s="170"/>
      <c r="P21" s="23"/>
      <c r="Q21" s="44" t="s">
        <v>32</v>
      </c>
      <c r="R21" s="124">
        <v>466800</v>
      </c>
      <c r="S21" s="126">
        <v>3036.26</v>
      </c>
      <c r="T21" s="128">
        <v>82.99</v>
      </c>
    </row>
    <row r="22" spans="2:20" ht="24.95" customHeight="1" thickTop="1" thickBot="1" x14ac:dyDescent="0.2">
      <c r="B22" s="161" t="s">
        <v>6</v>
      </c>
      <c r="C22" s="162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25"/>
      <c r="S22" s="127"/>
      <c r="T22" s="129"/>
    </row>
    <row r="23" spans="2:20" ht="24.95" customHeight="1" thickTop="1" x14ac:dyDescent="0.15">
      <c r="B23" s="1" t="s">
        <v>7</v>
      </c>
    </row>
    <row r="24" spans="2:20" ht="18" customHeight="1" x14ac:dyDescent="0.15">
      <c r="C24" s="2" t="s">
        <v>54</v>
      </c>
    </row>
    <row r="25" spans="2:20" ht="18" customHeight="1" x14ac:dyDescent="0.15">
      <c r="C25" s="2" t="s">
        <v>55</v>
      </c>
    </row>
    <row r="26" spans="2:20" ht="18" customHeight="1" x14ac:dyDescent="0.15">
      <c r="C26" s="2" t="s">
        <v>56</v>
      </c>
    </row>
    <row r="27" spans="2:20" ht="18" customHeight="1" x14ac:dyDescent="0.15">
      <c r="C27" s="2" t="s">
        <v>57</v>
      </c>
    </row>
    <row r="28" spans="2:20" ht="18" customHeight="1" x14ac:dyDescent="0.15">
      <c r="C28" s="1" t="s">
        <v>58</v>
      </c>
    </row>
    <row r="29" spans="2:20" ht="18" customHeight="1" x14ac:dyDescent="0.15">
      <c r="C29" s="2" t="s">
        <v>59</v>
      </c>
    </row>
    <row r="30" spans="2:20" ht="18" customHeight="1" x14ac:dyDescent="0.15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 x14ac:dyDescent="0.15">
      <c r="C31" s="2"/>
    </row>
    <row r="32" spans="2:20" x14ac:dyDescent="0.15">
      <c r="C32" s="2"/>
    </row>
    <row r="33" spans="3:3" x14ac:dyDescent="0.15">
      <c r="C33" s="2"/>
    </row>
    <row r="34" spans="3:3" x14ac:dyDescent="0.15">
      <c r="C34" s="2"/>
    </row>
    <row r="35" spans="3:3" x14ac:dyDescent="0.15">
      <c r="C35" s="2"/>
    </row>
    <row r="36" spans="3:3" x14ac:dyDescent="0.15">
      <c r="C36" s="2"/>
    </row>
  </sheetData>
  <sheetProtection password="EB39" sheet="1" objects="1" scenarios="1" selectLockedCells="1"/>
  <mergeCells count="37"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T19:T20"/>
    <mergeCell ref="R21:R22"/>
    <mergeCell ref="S21:S22"/>
    <mergeCell ref="T21:T22"/>
    <mergeCell ref="T16:T17"/>
  </mergeCells>
  <phoneticPr fontId="1"/>
  <dataValidations count="1">
    <dataValidation type="decimal" operator="greaterThanOrEqual" allowBlank="1" showInputMessage="1" showErrorMessage="1" sqref="E10:E21 I18:J18 I10:J10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Windows ユーザー</cp:lastModifiedBy>
  <cp:lastPrinted>2021-06-03T02:55:24Z</cp:lastPrinted>
  <dcterms:created xsi:type="dcterms:W3CDTF">2017-06-08T05:05:27Z</dcterms:created>
  <dcterms:modified xsi:type="dcterms:W3CDTF">2021-06-03T02:55:56Z</dcterms:modified>
</cp:coreProperties>
</file>