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635"/>
  </bookViews>
  <sheets>
    <sheet name="入札金額算定書（公民館）" sheetId="1" r:id="rId1"/>
  </sheets>
  <definedNames>
    <definedName name="_xlnm.Print_Area" localSheetId="0">'入札金額算定書（公民館）'!$B$2:$M$52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" i="1" l="1"/>
  <c r="J33" i="1"/>
  <c r="J34" i="1"/>
  <c r="J35" i="1"/>
  <c r="J36" i="1"/>
  <c r="J37" i="1"/>
  <c r="J38" i="1"/>
  <c r="J39" i="1"/>
  <c r="J40" i="1"/>
  <c r="J41" i="1"/>
  <c r="J42" i="1"/>
  <c r="J31" i="1"/>
  <c r="H31" i="1"/>
  <c r="H32" i="1"/>
  <c r="H33" i="1"/>
  <c r="H34" i="1"/>
  <c r="H35" i="1"/>
  <c r="H36" i="1"/>
  <c r="H37" i="1"/>
  <c r="H38" i="1"/>
  <c r="H39" i="1"/>
  <c r="H40" i="1"/>
  <c r="H41" i="1"/>
  <c r="H42" i="1"/>
  <c r="F31" i="1"/>
  <c r="F12" i="1" l="1"/>
  <c r="J13" i="1" l="1"/>
  <c r="I43" i="1" l="1"/>
  <c r="G43" i="1"/>
  <c r="K42" i="1"/>
  <c r="K40" i="1"/>
  <c r="K38" i="1"/>
  <c r="D33" i="1"/>
  <c r="D32" i="1"/>
  <c r="F32" i="1" s="1"/>
  <c r="I24" i="1"/>
  <c r="G24" i="1"/>
  <c r="J23" i="1"/>
  <c r="H23" i="1"/>
  <c r="J22" i="1"/>
  <c r="H22" i="1"/>
  <c r="J21" i="1"/>
  <c r="H21" i="1"/>
  <c r="J20" i="1"/>
  <c r="H20" i="1"/>
  <c r="J19" i="1"/>
  <c r="H19" i="1"/>
  <c r="J18" i="1"/>
  <c r="H18" i="1"/>
  <c r="J17" i="1"/>
  <c r="H17" i="1"/>
  <c r="J16" i="1"/>
  <c r="H16" i="1"/>
  <c r="J15" i="1"/>
  <c r="H15" i="1"/>
  <c r="D15" i="1"/>
  <c r="J14" i="1"/>
  <c r="H14" i="1"/>
  <c r="D14" i="1"/>
  <c r="F14" i="1" s="1"/>
  <c r="K13" i="1"/>
  <c r="D13" i="1"/>
  <c r="F13" i="1" s="1"/>
  <c r="J12" i="1"/>
  <c r="H12" i="1"/>
  <c r="K12" i="1" s="1"/>
  <c r="D34" i="1" l="1"/>
  <c r="F34" i="1" s="1"/>
  <c r="F33" i="1"/>
  <c r="D16" i="1"/>
  <c r="F16" i="1" s="1"/>
  <c r="F15" i="1"/>
  <c r="K21" i="1"/>
  <c r="K19" i="1"/>
  <c r="K18" i="1"/>
  <c r="K34" i="1"/>
  <c r="K32" i="1"/>
  <c r="L32" i="1" s="1"/>
  <c r="K35" i="1"/>
  <c r="K41" i="1"/>
  <c r="K33" i="1"/>
  <c r="K31" i="1"/>
  <c r="L31" i="1" s="1"/>
  <c r="K39" i="1"/>
  <c r="K37" i="1"/>
  <c r="K36" i="1"/>
  <c r="K23" i="1"/>
  <c r="K17" i="1"/>
  <c r="K15" i="1"/>
  <c r="K14" i="1"/>
  <c r="L14" i="1" s="1"/>
  <c r="K20" i="1"/>
  <c r="K22" i="1"/>
  <c r="L12" i="1"/>
  <c r="K16" i="1"/>
  <c r="L13" i="1"/>
  <c r="L34" i="1"/>
  <c r="D35" i="1"/>
  <c r="F35" i="1" s="1"/>
  <c r="D17" i="1"/>
  <c r="F17" i="1" s="1"/>
  <c r="L33" i="1" l="1"/>
  <c r="L15" i="1"/>
  <c r="L16" i="1"/>
  <c r="D18" i="1"/>
  <c r="F18" i="1" s="1"/>
  <c r="L17" i="1"/>
  <c r="D36" i="1"/>
  <c r="F36" i="1" s="1"/>
  <c r="L35" i="1"/>
  <c r="L36" i="1" l="1"/>
  <c r="D37" i="1"/>
  <c r="F37" i="1" s="1"/>
  <c r="L18" i="1"/>
  <c r="D19" i="1"/>
  <c r="F19" i="1" s="1"/>
  <c r="D38" i="1" l="1"/>
  <c r="F38" i="1" s="1"/>
  <c r="L37" i="1"/>
  <c r="D20" i="1"/>
  <c r="F20" i="1" s="1"/>
  <c r="L19" i="1"/>
  <c r="L20" i="1" l="1"/>
  <c r="D21" i="1"/>
  <c r="F21" i="1" s="1"/>
  <c r="L38" i="1"/>
  <c r="D39" i="1"/>
  <c r="F39" i="1" s="1"/>
  <c r="D22" i="1" l="1"/>
  <c r="F22" i="1" s="1"/>
  <c r="L21" i="1"/>
  <c r="D40" i="1"/>
  <c r="F40" i="1" s="1"/>
  <c r="L39" i="1"/>
  <c r="L40" i="1" l="1"/>
  <c r="D41" i="1"/>
  <c r="F41" i="1" s="1"/>
  <c r="L22" i="1"/>
  <c r="D23" i="1"/>
  <c r="F23" i="1" l="1"/>
  <c r="L23" i="1" s="1"/>
  <c r="M24" i="1" s="1"/>
  <c r="D42" i="1"/>
  <c r="L41" i="1"/>
  <c r="F42" i="1" l="1"/>
  <c r="L42" i="1" s="1"/>
  <c r="M43" i="1" s="1"/>
  <c r="M46" i="1" s="1"/>
</calcChain>
</file>

<file path=xl/sharedStrings.xml><?xml version="1.0" encoding="utf-8"?>
<sst xmlns="http://schemas.openxmlformats.org/spreadsheetml/2006/main" count="83" uniqueCount="45">
  <si>
    <t>様式第５</t>
    <rPh sb="0" eb="2">
      <t>ヨウシキ</t>
    </rPh>
    <rPh sb="2" eb="3">
      <t>ダイ</t>
    </rPh>
    <phoneticPr fontId="5"/>
  </si>
  <si>
    <t>入札金額算定書</t>
    <rPh sb="0" eb="2">
      <t>ニュウサツ</t>
    </rPh>
    <rPh sb="2" eb="4">
      <t>キンガク</t>
    </rPh>
    <rPh sb="4" eb="6">
      <t>サンテイ</t>
    </rPh>
    <rPh sb="6" eb="7">
      <t>ショ</t>
    </rPh>
    <phoneticPr fontId="5"/>
  </si>
  <si>
    <t>区分</t>
  </si>
  <si>
    <t>単位</t>
  </si>
  <si>
    <r>
      <t>料金単価（円</t>
    </r>
    <r>
      <rPr>
        <sz val="10"/>
        <rFont val="ＭＳ Ｐ明朝"/>
        <family val="1"/>
        <charset val="128"/>
      </rPr>
      <t>/</t>
    </r>
    <r>
      <rPr>
        <sz val="10"/>
        <rFont val="ＭＳ 明朝"/>
        <family val="1"/>
        <charset val="128"/>
      </rPr>
      <t>税込）</t>
    </r>
  </si>
  <si>
    <t>基本料金単価①</t>
    <phoneticPr fontId="5"/>
  </si>
  <si>
    <r>
      <t>ひと月</t>
    </r>
    <r>
      <rPr>
        <sz val="10"/>
        <rFont val="ＭＳ Ｐ明朝"/>
        <family val="1"/>
        <charset val="128"/>
      </rPr>
      <t>1kW</t>
    </r>
    <r>
      <rPr>
        <sz val="10"/>
        <rFont val="ＭＳ 明朝"/>
        <family val="1"/>
        <charset val="128"/>
      </rPr>
      <t>につき</t>
    </r>
  </si>
  <si>
    <t>電力量料金
単価</t>
    <phoneticPr fontId="5"/>
  </si>
  <si>
    <t>夏季②</t>
    <phoneticPr fontId="5"/>
  </si>
  <si>
    <r>
      <t>1kWh</t>
    </r>
    <r>
      <rPr>
        <sz val="10"/>
        <rFont val="ＭＳ 明朝"/>
        <family val="1"/>
        <charset val="128"/>
      </rPr>
      <t>につき</t>
    </r>
  </si>
  <si>
    <t>その他季③</t>
    <phoneticPr fontId="5"/>
  </si>
  <si>
    <t>芥見公民館</t>
    <rPh sb="0" eb="2">
      <t>アクタミ</t>
    </rPh>
    <rPh sb="2" eb="5">
      <t>コウミンカン</t>
    </rPh>
    <phoneticPr fontId="5"/>
  </si>
  <si>
    <t>供給年月</t>
    <rPh sb="0" eb="2">
      <t>キョウキュウ</t>
    </rPh>
    <rPh sb="2" eb="4">
      <t>ネンゲツ</t>
    </rPh>
    <phoneticPr fontId="5"/>
  </si>
  <si>
    <t>基本料金</t>
    <rPh sb="0" eb="2">
      <t>キホン</t>
    </rPh>
    <rPh sb="2" eb="4">
      <t>リョウキン</t>
    </rPh>
    <phoneticPr fontId="5"/>
  </si>
  <si>
    <t>電力量料金</t>
    <rPh sb="0" eb="3">
      <t>デンリョクリョウ</t>
    </rPh>
    <rPh sb="3" eb="5">
      <t>リョウキン</t>
    </rPh>
    <phoneticPr fontId="5"/>
  </si>
  <si>
    <t>月毎の
電気料金合計
Ｃ
（Ａ＋Ｂ）</t>
    <rPh sb="0" eb="1">
      <t>ツキ</t>
    </rPh>
    <rPh sb="1" eb="2">
      <t>ゴト</t>
    </rPh>
    <rPh sb="4" eb="6">
      <t>デンキ</t>
    </rPh>
    <rPh sb="6" eb="8">
      <t>リョウキン</t>
    </rPh>
    <rPh sb="8" eb="10">
      <t>ゴウケイ</t>
    </rPh>
    <phoneticPr fontId="5"/>
  </si>
  <si>
    <t>電気料金
総価(税込)
Ｄ
（Ｃ欄の各月
の和）</t>
    <rPh sb="0" eb="2">
      <t>デンキ</t>
    </rPh>
    <rPh sb="2" eb="4">
      <t>リョウキン</t>
    </rPh>
    <rPh sb="5" eb="6">
      <t>ソウ</t>
    </rPh>
    <rPh sb="6" eb="7">
      <t>カ</t>
    </rPh>
    <rPh sb="7" eb="11">
      <t>ゼイコミ</t>
    </rPh>
    <rPh sb="8" eb="10">
      <t>ゼイコ</t>
    </rPh>
    <rPh sb="16" eb="17">
      <t>ラン</t>
    </rPh>
    <rPh sb="18" eb="20">
      <t>カクツキ</t>
    </rPh>
    <rPh sb="22" eb="23">
      <t>ワ</t>
    </rPh>
    <phoneticPr fontId="5"/>
  </si>
  <si>
    <t>契約電力</t>
    <rPh sb="0" eb="2">
      <t>ケイヤク</t>
    </rPh>
    <rPh sb="2" eb="4">
      <t>デンリョク</t>
    </rPh>
    <phoneticPr fontId="5"/>
  </si>
  <si>
    <t>力率割引</t>
    <rPh sb="0" eb="1">
      <t>リキ</t>
    </rPh>
    <rPh sb="1" eb="2">
      <t>リツ</t>
    </rPh>
    <rPh sb="2" eb="4">
      <t>ワリビキ</t>
    </rPh>
    <phoneticPr fontId="5"/>
  </si>
  <si>
    <t>小計
Ａ</t>
    <rPh sb="0" eb="1">
      <t>ショウ</t>
    </rPh>
    <phoneticPr fontId="5"/>
  </si>
  <si>
    <t>その他季</t>
    <rPh sb="2" eb="3">
      <t>タ</t>
    </rPh>
    <rPh sb="3" eb="4">
      <t>キ</t>
    </rPh>
    <phoneticPr fontId="5"/>
  </si>
  <si>
    <t>夏季</t>
    <rPh sb="0" eb="2">
      <t>カキ</t>
    </rPh>
    <phoneticPr fontId="5"/>
  </si>
  <si>
    <t>小計
Ｂ
（ｂ1＋ｂ2）</t>
    <rPh sb="0" eb="1">
      <t>ショウ</t>
    </rPh>
    <phoneticPr fontId="5"/>
  </si>
  <si>
    <t>予定使用電力量</t>
    <rPh sb="0" eb="2">
      <t>ヨテイ</t>
    </rPh>
    <rPh sb="2" eb="4">
      <t>シヨウ</t>
    </rPh>
    <rPh sb="4" eb="7">
      <t>デンリョクリョウ</t>
    </rPh>
    <phoneticPr fontId="5"/>
  </si>
  <si>
    <t>計
ｂ1</t>
    <rPh sb="0" eb="1">
      <t>ケイ</t>
    </rPh>
    <phoneticPr fontId="5"/>
  </si>
  <si>
    <t>計
ｂ2</t>
    <rPh sb="0" eb="1">
      <t>ケイ</t>
    </rPh>
    <phoneticPr fontId="5"/>
  </si>
  <si>
    <t>年</t>
    <rPh sb="0" eb="1">
      <t>ネン</t>
    </rPh>
    <phoneticPr fontId="5"/>
  </si>
  <si>
    <t>月</t>
    <rPh sb="0" eb="1">
      <t>ツキ</t>
    </rPh>
    <phoneticPr fontId="5"/>
  </si>
  <si>
    <t>（kＷ）</t>
    <phoneticPr fontId="5"/>
  </si>
  <si>
    <t>（円）</t>
    <rPh sb="1" eb="2">
      <t>エン</t>
    </rPh>
    <phoneticPr fontId="5"/>
  </si>
  <si>
    <t>（kWh）</t>
    <phoneticPr fontId="5"/>
  </si>
  <si>
    <t>R4</t>
    <phoneticPr fontId="5"/>
  </si>
  <si>
    <t>×0.85</t>
  </si>
  <si>
    <t>R5</t>
    <phoneticPr fontId="5"/>
  </si>
  <si>
    <t>合計</t>
    <rPh sb="0" eb="2">
      <t>ゴウケイ</t>
    </rPh>
    <phoneticPr fontId="5"/>
  </si>
  <si>
    <t>柳津公民館</t>
    <rPh sb="0" eb="2">
      <t>ヤナイヅ</t>
    </rPh>
    <rPh sb="2" eb="5">
      <t>コウミンカン</t>
    </rPh>
    <phoneticPr fontId="5"/>
  </si>
  <si>
    <t>記入上の注意点等</t>
    <rPh sb="0" eb="2">
      <t>キニュウ</t>
    </rPh>
    <rPh sb="2" eb="3">
      <t>ジョウ</t>
    </rPh>
    <rPh sb="4" eb="7">
      <t>チュウイテン</t>
    </rPh>
    <rPh sb="7" eb="8">
      <t>トウ</t>
    </rPh>
    <phoneticPr fontId="5"/>
  </si>
  <si>
    <t>Dの合計</t>
    <rPh sb="2" eb="4">
      <t>ゴウケイ</t>
    </rPh>
    <phoneticPr fontId="5"/>
  </si>
  <si>
    <t xml:space="preserve"> １　入札金額算定書は入札書に添付し、入札書に使用する印鑑で割印を行うこと。</t>
    <rPh sb="3" eb="5">
      <t>ニュウサツ</t>
    </rPh>
    <rPh sb="5" eb="7">
      <t>キンガク</t>
    </rPh>
    <rPh sb="7" eb="9">
      <t>サンテイ</t>
    </rPh>
    <rPh sb="9" eb="10">
      <t>ショ</t>
    </rPh>
    <rPh sb="11" eb="14">
      <t>ニュウサツショ</t>
    </rPh>
    <rPh sb="15" eb="17">
      <t>テンプ</t>
    </rPh>
    <rPh sb="19" eb="22">
      <t>ニュウサツショ</t>
    </rPh>
    <rPh sb="23" eb="25">
      <t>シヨウ</t>
    </rPh>
    <rPh sb="27" eb="29">
      <t>インカン</t>
    </rPh>
    <rPh sb="30" eb="31">
      <t>ワ</t>
    </rPh>
    <rPh sb="31" eb="32">
      <t>イン</t>
    </rPh>
    <rPh sb="33" eb="34">
      <t>オコナ</t>
    </rPh>
    <phoneticPr fontId="5"/>
  </si>
  <si>
    <r>
      <rPr>
        <sz val="12"/>
        <rFont val="ＭＳ Ｐゴシック"/>
        <family val="3"/>
        <charset val="128"/>
      </rPr>
      <t xml:space="preserve"> </t>
    </r>
    <r>
      <rPr>
        <sz val="12"/>
        <rFont val="ＭＳ Ｐ明朝"/>
        <family val="1"/>
        <charset val="128"/>
      </rPr>
      <t>２　</t>
    </r>
    <r>
      <rPr>
        <b/>
        <sz val="12"/>
        <rFont val="ＭＳ Ｐゴシック"/>
        <family val="3"/>
        <charset val="128"/>
      </rPr>
      <t>基本料金単価①</t>
    </r>
    <r>
      <rPr>
        <sz val="12"/>
        <rFont val="ＭＳ Ｐ明朝"/>
        <family val="1"/>
        <charset val="128"/>
      </rPr>
      <t>、</t>
    </r>
    <r>
      <rPr>
        <b/>
        <sz val="12"/>
        <rFont val="ＭＳ Ｐゴシック"/>
        <family val="3"/>
        <charset val="128"/>
      </rPr>
      <t>電力量料金単価②、③</t>
    </r>
    <r>
      <rPr>
        <sz val="12"/>
        <rFont val="ＭＳ Ｐ明朝"/>
        <family val="1"/>
        <charset val="128"/>
      </rPr>
      <t>は</t>
    </r>
    <r>
      <rPr>
        <b/>
        <sz val="12"/>
        <rFont val="ＭＳ Ｐゴシック"/>
        <family val="3"/>
        <charset val="128"/>
      </rPr>
      <t>税込単価</t>
    </r>
    <r>
      <rPr>
        <sz val="12"/>
        <rFont val="ＭＳ Ｐ明朝"/>
        <family val="1"/>
        <charset val="128"/>
      </rPr>
      <t>とし、</t>
    </r>
    <r>
      <rPr>
        <b/>
        <sz val="12"/>
        <rFont val="ＭＳ Ｐゴシック"/>
        <family val="3"/>
        <charset val="128"/>
      </rPr>
      <t>小数点第３位を切り捨てる</t>
    </r>
    <r>
      <rPr>
        <sz val="12"/>
        <rFont val="ＭＳ Ｐ明朝"/>
        <family val="1"/>
        <charset val="128"/>
      </rPr>
      <t>。</t>
    </r>
    <rPh sb="3" eb="5">
      <t>キホン</t>
    </rPh>
    <rPh sb="5" eb="7">
      <t>リョウキン</t>
    </rPh>
    <rPh sb="7" eb="9">
      <t>タンカ</t>
    </rPh>
    <rPh sb="11" eb="13">
      <t>デンリョク</t>
    </rPh>
    <rPh sb="13" eb="14">
      <t>リョウ</t>
    </rPh>
    <rPh sb="14" eb="16">
      <t>リョウキン</t>
    </rPh>
    <rPh sb="16" eb="18">
      <t>タンカ</t>
    </rPh>
    <rPh sb="22" eb="24">
      <t>ゼイコ</t>
    </rPh>
    <rPh sb="24" eb="26">
      <t>タンカ</t>
    </rPh>
    <rPh sb="29" eb="32">
      <t>ショウスウテン</t>
    </rPh>
    <rPh sb="32" eb="33">
      <t>ダイ</t>
    </rPh>
    <rPh sb="34" eb="35">
      <t>イ</t>
    </rPh>
    <rPh sb="36" eb="37">
      <t>キ</t>
    </rPh>
    <rPh sb="38" eb="39">
      <t>ス</t>
    </rPh>
    <phoneticPr fontId="5"/>
  </si>
  <si>
    <r>
      <rPr>
        <sz val="12"/>
        <rFont val="ＭＳ Ｐゴシック"/>
        <family val="3"/>
        <charset val="128"/>
      </rPr>
      <t xml:space="preserve"> </t>
    </r>
    <r>
      <rPr>
        <sz val="12"/>
        <rFont val="ＭＳ Ｐ明朝"/>
        <family val="1"/>
        <charset val="128"/>
      </rPr>
      <t xml:space="preserve">3  </t>
    </r>
    <r>
      <rPr>
        <b/>
        <sz val="12"/>
        <rFont val="ＭＳ Ｐゴシック"/>
        <family val="3"/>
        <charset val="128"/>
      </rPr>
      <t xml:space="preserve"> 基本料金及び電力量料金の小計の端数</t>
    </r>
    <r>
      <rPr>
        <sz val="12"/>
        <rFont val="ＭＳ Ｐ明朝"/>
        <family val="1"/>
        <charset val="128"/>
      </rPr>
      <t>は、</t>
    </r>
    <r>
      <rPr>
        <sz val="12"/>
        <rFont val="ＭＳ Ｐゴシック"/>
        <family val="3"/>
        <charset val="128"/>
      </rPr>
      <t>小</t>
    </r>
    <r>
      <rPr>
        <b/>
        <sz val="12"/>
        <rFont val="ＭＳ Ｐゴシック"/>
        <family val="3"/>
        <charset val="128"/>
      </rPr>
      <t>数点第３位を切り捨てる</t>
    </r>
    <r>
      <rPr>
        <sz val="12"/>
        <rFont val="ＭＳ Ｐ明朝"/>
        <family val="1"/>
        <charset val="128"/>
      </rPr>
      <t>。</t>
    </r>
    <rPh sb="5" eb="7">
      <t>キホン</t>
    </rPh>
    <rPh sb="7" eb="9">
      <t>リョウキン</t>
    </rPh>
    <rPh sb="9" eb="10">
      <t>オヨ</t>
    </rPh>
    <rPh sb="11" eb="13">
      <t>デンリョク</t>
    </rPh>
    <rPh sb="13" eb="14">
      <t>リョウ</t>
    </rPh>
    <rPh sb="14" eb="16">
      <t>リョウキン</t>
    </rPh>
    <rPh sb="17" eb="19">
      <t>ショウケイ</t>
    </rPh>
    <rPh sb="20" eb="22">
      <t>ハスウ</t>
    </rPh>
    <rPh sb="24" eb="27">
      <t>ショウスウテン</t>
    </rPh>
    <rPh sb="27" eb="28">
      <t>ダイ</t>
    </rPh>
    <rPh sb="29" eb="30">
      <t>イ</t>
    </rPh>
    <rPh sb="31" eb="32">
      <t>キ</t>
    </rPh>
    <rPh sb="33" eb="34">
      <t>ス</t>
    </rPh>
    <phoneticPr fontId="5"/>
  </si>
  <si>
    <r>
      <rPr>
        <sz val="12"/>
        <rFont val="ＭＳ Ｐゴシック"/>
        <family val="3"/>
        <charset val="128"/>
      </rPr>
      <t xml:space="preserve"> </t>
    </r>
    <r>
      <rPr>
        <sz val="12"/>
        <rFont val="ＭＳ Ｐ明朝"/>
        <family val="1"/>
        <charset val="128"/>
      </rPr>
      <t>４　</t>
    </r>
    <r>
      <rPr>
        <b/>
        <sz val="12"/>
        <rFont val="ＭＳ Ｐゴシック"/>
        <family val="3"/>
        <charset val="128"/>
      </rPr>
      <t>月毎の電気料金合計C</t>
    </r>
    <r>
      <rPr>
        <sz val="12"/>
        <rFont val="ＭＳ Ｐ明朝"/>
        <family val="1"/>
        <charset val="128"/>
      </rPr>
      <t>の</t>
    </r>
    <r>
      <rPr>
        <b/>
        <sz val="12"/>
        <rFont val="ＭＳ Ｐゴシック"/>
        <family val="3"/>
        <charset val="128"/>
      </rPr>
      <t>1円未満の端数は切り捨てる</t>
    </r>
    <r>
      <rPr>
        <sz val="12"/>
        <rFont val="ＭＳ Ｐ明朝"/>
        <family val="1"/>
        <charset val="128"/>
      </rPr>
      <t>。</t>
    </r>
    <rPh sb="3" eb="4">
      <t>ツキ</t>
    </rPh>
    <rPh sb="4" eb="5">
      <t>ゴト</t>
    </rPh>
    <rPh sb="6" eb="8">
      <t>デンキ</t>
    </rPh>
    <rPh sb="8" eb="10">
      <t>リョウキン</t>
    </rPh>
    <rPh sb="10" eb="12">
      <t>ゴウケイ</t>
    </rPh>
    <rPh sb="15" eb="16">
      <t>エン</t>
    </rPh>
    <rPh sb="16" eb="18">
      <t>ミマン</t>
    </rPh>
    <rPh sb="19" eb="21">
      <t>ハスウ</t>
    </rPh>
    <rPh sb="22" eb="23">
      <t>キ</t>
    </rPh>
    <rPh sb="24" eb="25">
      <t>ス</t>
    </rPh>
    <phoneticPr fontId="5"/>
  </si>
  <si>
    <r>
      <rPr>
        <sz val="12"/>
        <rFont val="ＭＳ Ｐゴシック"/>
        <family val="3"/>
        <charset val="128"/>
      </rPr>
      <t xml:space="preserve"> </t>
    </r>
    <r>
      <rPr>
        <sz val="12"/>
        <rFont val="ＭＳ Ｐ明朝"/>
        <family val="1"/>
        <charset val="128"/>
      </rPr>
      <t>５　</t>
    </r>
    <r>
      <rPr>
        <b/>
        <sz val="12"/>
        <rFont val="ＭＳ Ｐゴシック"/>
        <family val="3"/>
        <charset val="128"/>
      </rPr>
      <t>入札書に記載する金額は、電気料金総価（Dの合計） の額</t>
    </r>
    <r>
      <rPr>
        <sz val="12"/>
        <rFont val="ＭＳ Ｐ明朝"/>
        <family val="1"/>
        <charset val="128"/>
      </rPr>
      <t>とする。</t>
    </r>
    <rPh sb="3" eb="5">
      <t>ニュウサツ</t>
    </rPh>
    <rPh sb="5" eb="6">
      <t>ショ</t>
    </rPh>
    <rPh sb="7" eb="9">
      <t>キサイ</t>
    </rPh>
    <rPh sb="11" eb="13">
      <t>キンガク</t>
    </rPh>
    <rPh sb="15" eb="17">
      <t>デンキ</t>
    </rPh>
    <rPh sb="17" eb="19">
      <t>リョウキン</t>
    </rPh>
    <rPh sb="19" eb="20">
      <t>ソウ</t>
    </rPh>
    <rPh sb="20" eb="21">
      <t>カ</t>
    </rPh>
    <rPh sb="24" eb="26">
      <t>ゴウケイ</t>
    </rPh>
    <rPh sb="29" eb="30">
      <t>ガク</t>
    </rPh>
    <phoneticPr fontId="5"/>
  </si>
  <si>
    <r>
      <t xml:space="preserve"> ６　電力量料金単価には、</t>
    </r>
    <r>
      <rPr>
        <b/>
        <sz val="12"/>
        <rFont val="ＭＳ Ｐゴシック"/>
        <family val="3"/>
        <charset val="128"/>
      </rPr>
      <t>燃料費調整単価及び再生可能エネルギー発電促進賦課金単価を含まない</t>
    </r>
    <r>
      <rPr>
        <sz val="12"/>
        <rFont val="ＭＳ Ｐ明朝"/>
        <family val="1"/>
        <charset val="128"/>
      </rPr>
      <t>。</t>
    </r>
    <rPh sb="8" eb="10">
      <t>タンカ</t>
    </rPh>
    <phoneticPr fontId="5"/>
  </si>
  <si>
    <t xml:space="preserve"> ７　仕様書の注意点を踏まえた記載であれば、入札参加者の需要内容に合わせた様式も可とする。</t>
    <rPh sb="3" eb="6">
      <t>シヨウショ</t>
    </rPh>
    <rPh sb="7" eb="10">
      <t>チュウイテン</t>
    </rPh>
    <rPh sb="11" eb="12">
      <t>フ</t>
    </rPh>
    <rPh sb="15" eb="17">
      <t>キサイ</t>
    </rPh>
    <rPh sb="22" eb="24">
      <t>ニュウサツ</t>
    </rPh>
    <rPh sb="24" eb="26">
      <t>サンカ</t>
    </rPh>
    <rPh sb="26" eb="27">
      <t>シャ</t>
    </rPh>
    <rPh sb="28" eb="30">
      <t>ジュヨウ</t>
    </rPh>
    <rPh sb="30" eb="32">
      <t>ナイヨウ</t>
    </rPh>
    <rPh sb="33" eb="34">
      <t>ア</t>
    </rPh>
    <rPh sb="37" eb="39">
      <t>ヨウシキ</t>
    </rPh>
    <rPh sb="40" eb="41">
      <t>カ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</si>
</sst>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0.00_);[Red]\(0.00\)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sz val="10.5"/>
      <name val="ＭＳ 明朝"/>
      <family val="1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38" fontId="1" fillId="0" borderId="0" applyFont="0" applyFill="0" applyBorder="0" applyAlignment="0" applyProtection="0"/>
  </cellStyleXfs>
  <cellXfs count="98">
    <xf numFmtId="0" fontId="0" fillId="0" borderId="0" xfId="0">
      <alignment vertical="center"/>
    </xf>
    <xf numFmtId="0" fontId="2" fillId="2" borderId="0" xfId="1" applyFont="1" applyFill="1" applyProtection="1"/>
    <xf numFmtId="0" fontId="1" fillId="2" borderId="0" xfId="1" applyFont="1" applyFill="1" applyProtection="1"/>
    <xf numFmtId="0" fontId="4" fillId="2" borderId="0" xfId="1" applyFont="1" applyFill="1" applyProtection="1"/>
    <xf numFmtId="0" fontId="6" fillId="2" borderId="0" xfId="1" applyFont="1" applyFill="1" applyAlignment="1" applyProtection="1">
      <alignment horizontal="left"/>
    </xf>
    <xf numFmtId="0" fontId="6" fillId="0" borderId="0" xfId="0" applyFont="1" applyAlignment="1">
      <alignment vertical="center"/>
    </xf>
    <xf numFmtId="0" fontId="6" fillId="2" borderId="0" xfId="2" applyFont="1" applyFill="1" applyAlignment="1" applyProtection="1">
      <alignment horizontal="left"/>
    </xf>
    <xf numFmtId="0" fontId="7" fillId="0" borderId="3" xfId="3" applyFont="1" applyBorder="1" applyAlignment="1">
      <alignment horizontal="center" vertical="center" wrapText="1"/>
    </xf>
    <xf numFmtId="0" fontId="7" fillId="0" borderId="4" xfId="3" applyFont="1" applyBorder="1" applyAlignment="1">
      <alignment horizontal="center" vertical="center" wrapText="1"/>
    </xf>
    <xf numFmtId="0" fontId="7" fillId="0" borderId="7" xfId="3" applyFont="1" applyBorder="1" applyAlignment="1">
      <alignment horizontal="left" vertical="center" wrapText="1"/>
    </xf>
    <xf numFmtId="4" fontId="8" fillId="0" borderId="8" xfId="3" applyNumberFormat="1" applyFont="1" applyBorder="1" applyAlignment="1" applyProtection="1">
      <alignment horizontal="right" vertical="center" wrapText="1"/>
      <protection locked="0"/>
    </xf>
    <xf numFmtId="0" fontId="7" fillId="0" borderId="10" xfId="3" applyFont="1" applyFill="1" applyBorder="1" applyAlignment="1">
      <alignment horizontal="left" vertical="center" wrapText="1"/>
    </xf>
    <xf numFmtId="0" fontId="8" fillId="0" borderId="7" xfId="3" applyFont="1" applyBorder="1" applyAlignment="1">
      <alignment horizontal="left" vertical="center" wrapText="1"/>
    </xf>
    <xf numFmtId="0" fontId="8" fillId="0" borderId="11" xfId="3" applyFont="1" applyBorder="1" applyAlignment="1" applyProtection="1">
      <alignment horizontal="right" vertical="center" wrapText="1"/>
      <protection locked="0"/>
    </xf>
    <xf numFmtId="0" fontId="9" fillId="0" borderId="13" xfId="3" applyFont="1" applyFill="1" applyBorder="1" applyAlignment="1">
      <alignment horizontal="left" vertical="center" wrapText="1"/>
    </xf>
    <xf numFmtId="0" fontId="8" fillId="0" borderId="14" xfId="3" applyFont="1" applyBorder="1" applyAlignment="1">
      <alignment horizontal="left" vertical="center" wrapText="1"/>
    </xf>
    <xf numFmtId="0" fontId="8" fillId="0" borderId="15" xfId="3" applyFont="1" applyBorder="1" applyAlignment="1" applyProtection="1">
      <alignment horizontal="right" vertical="center" wrapText="1"/>
      <protection locked="0"/>
    </xf>
    <xf numFmtId="0" fontId="1" fillId="2" borderId="0" xfId="2" applyFont="1" applyFill="1" applyAlignment="1" applyProtection="1">
      <alignment horizontal="left"/>
    </xf>
    <xf numFmtId="0" fontId="1" fillId="2" borderId="0" xfId="1" applyFont="1" applyFill="1" applyAlignment="1" applyProtection="1">
      <alignment horizontal="left"/>
    </xf>
    <xf numFmtId="0" fontId="1" fillId="2" borderId="19" xfId="1" applyFont="1" applyFill="1" applyBorder="1" applyAlignment="1" applyProtection="1">
      <alignment horizontal="center" vertical="center"/>
    </xf>
    <xf numFmtId="0" fontId="1" fillId="2" borderId="21" xfId="1" applyFont="1" applyFill="1" applyBorder="1" applyAlignment="1" applyProtection="1">
      <alignment horizontal="center" wrapText="1"/>
    </xf>
    <xf numFmtId="0" fontId="1" fillId="2" borderId="16" xfId="1" applyFont="1" applyFill="1" applyBorder="1" applyAlignment="1" applyProtection="1">
      <alignment horizontal="center" vertical="center" wrapText="1"/>
    </xf>
    <xf numFmtId="0" fontId="1" fillId="2" borderId="20" xfId="1" applyFont="1" applyFill="1" applyBorder="1" applyAlignment="1" applyProtection="1">
      <alignment horizontal="center" wrapText="1"/>
    </xf>
    <xf numFmtId="0" fontId="1" fillId="2" borderId="20" xfId="1" applyFont="1" applyFill="1" applyBorder="1" applyAlignment="1" applyProtection="1">
      <alignment horizontal="center" vertical="center" wrapText="1"/>
    </xf>
    <xf numFmtId="0" fontId="1" fillId="2" borderId="7" xfId="1" applyFont="1" applyFill="1" applyBorder="1" applyAlignment="1" applyProtection="1">
      <alignment horizontal="center" vertical="center"/>
    </xf>
    <xf numFmtId="0" fontId="1" fillId="2" borderId="10" xfId="1" applyFont="1" applyFill="1" applyBorder="1" applyAlignment="1" applyProtection="1">
      <alignment horizontal="center" vertical="center"/>
    </xf>
    <xf numFmtId="0" fontId="1" fillId="2" borderId="26" xfId="1" applyFont="1" applyFill="1" applyBorder="1" applyAlignment="1" applyProtection="1">
      <alignment horizontal="right"/>
    </xf>
    <xf numFmtId="9" fontId="1" fillId="2" borderId="27" xfId="1" applyNumberFormat="1" applyFont="1" applyFill="1" applyBorder="1" applyProtection="1"/>
    <xf numFmtId="0" fontId="1" fillId="2" borderId="28" xfId="1" applyFont="1" applyFill="1" applyBorder="1" applyAlignment="1" applyProtection="1">
      <alignment horizontal="right"/>
    </xf>
    <xf numFmtId="0" fontId="1" fillId="2" borderId="27" xfId="1" applyFont="1" applyFill="1" applyBorder="1" applyAlignment="1" applyProtection="1">
      <alignment horizontal="right"/>
    </xf>
    <xf numFmtId="0" fontId="1" fillId="2" borderId="29" xfId="1" applyFont="1" applyFill="1" applyBorder="1" applyAlignment="1" applyProtection="1">
      <alignment horizontal="right"/>
    </xf>
    <xf numFmtId="0" fontId="1" fillId="2" borderId="30" xfId="1" applyFont="1" applyFill="1" applyBorder="1" applyAlignment="1" applyProtection="1">
      <alignment horizontal="right"/>
    </xf>
    <xf numFmtId="0" fontId="1" fillId="2" borderId="20" xfId="1" applyFont="1" applyFill="1" applyBorder="1" applyAlignment="1" applyProtection="1">
      <alignment horizontal="center" vertical="center"/>
    </xf>
    <xf numFmtId="0" fontId="6" fillId="2" borderId="10" xfId="1" applyFont="1" applyFill="1" applyBorder="1" applyAlignment="1" applyProtection="1">
      <alignment horizontal="center"/>
    </xf>
    <xf numFmtId="38" fontId="1" fillId="2" borderId="7" xfId="4" applyFont="1" applyFill="1" applyBorder="1" applyAlignment="1" applyProtection="1">
      <alignment horizontal="right"/>
    </xf>
    <xf numFmtId="176" fontId="4" fillId="2" borderId="7" xfId="4" applyNumberFormat="1" applyFont="1" applyFill="1" applyBorder="1" applyAlignment="1" applyProtection="1">
      <alignment horizontal="right" shrinkToFit="1"/>
    </xf>
    <xf numFmtId="38" fontId="4" fillId="2" borderId="31" xfId="4" applyFont="1" applyFill="1" applyBorder="1" applyAlignment="1" applyProtection="1">
      <alignment horizontal="right"/>
    </xf>
    <xf numFmtId="38" fontId="4" fillId="2" borderId="10" xfId="4" applyFont="1" applyFill="1" applyBorder="1" applyAlignment="1" applyProtection="1">
      <alignment horizontal="right"/>
    </xf>
    <xf numFmtId="0" fontId="4" fillId="2" borderId="7" xfId="4" applyNumberFormat="1" applyFont="1" applyFill="1" applyBorder="1" applyAlignment="1" applyProtection="1">
      <alignment horizontal="right" shrinkToFit="1"/>
    </xf>
    <xf numFmtId="38" fontId="4" fillId="2" borderId="31" xfId="1" applyNumberFormat="1" applyFont="1" applyFill="1" applyBorder="1" applyAlignment="1" applyProtection="1">
      <alignment horizontal="right" shrinkToFit="1"/>
    </xf>
    <xf numFmtId="0" fontId="1" fillId="2" borderId="23" xfId="1" applyFont="1" applyFill="1" applyBorder="1" applyAlignment="1" applyProtection="1">
      <alignment horizontal="center" vertical="center"/>
    </xf>
    <xf numFmtId="0" fontId="1" fillId="0" borderId="23" xfId="1" applyFont="1" applyBorder="1" applyAlignment="1" applyProtection="1">
      <alignment horizontal="center" vertical="center"/>
    </xf>
    <xf numFmtId="0" fontId="1" fillId="0" borderId="20" xfId="1" applyFont="1" applyBorder="1" applyAlignment="1" applyProtection="1">
      <alignment horizontal="center" vertical="center"/>
    </xf>
    <xf numFmtId="38" fontId="1" fillId="2" borderId="16" xfId="4" applyFont="1" applyFill="1" applyBorder="1" applyAlignment="1" applyProtection="1">
      <alignment horizontal="right"/>
    </xf>
    <xf numFmtId="38" fontId="4" fillId="2" borderId="21" xfId="4" applyFont="1" applyFill="1" applyBorder="1" applyAlignment="1" applyProtection="1">
      <alignment horizontal="right"/>
    </xf>
    <xf numFmtId="38" fontId="4" fillId="2" borderId="20" xfId="4" applyFont="1" applyFill="1" applyBorder="1" applyAlignment="1" applyProtection="1">
      <alignment horizontal="right"/>
    </xf>
    <xf numFmtId="0" fontId="11" fillId="2" borderId="0" xfId="1" applyFont="1" applyFill="1" applyProtection="1"/>
    <xf numFmtId="0" fontId="1" fillId="2" borderId="34" xfId="1" applyFont="1" applyFill="1" applyBorder="1" applyAlignment="1" applyProtection="1">
      <alignment horizontal="center" vertical="center"/>
    </xf>
    <xf numFmtId="0" fontId="1" fillId="2" borderId="35" xfId="1" applyFont="1" applyFill="1" applyBorder="1" applyAlignment="1" applyProtection="1"/>
    <xf numFmtId="38" fontId="1" fillId="2" borderId="36" xfId="4" applyFont="1" applyFill="1" applyBorder="1" applyProtection="1"/>
    <xf numFmtId="38" fontId="1" fillId="2" borderId="37" xfId="4" applyFont="1" applyFill="1" applyBorder="1" applyAlignment="1" applyProtection="1">
      <alignment horizontal="center"/>
    </xf>
    <xf numFmtId="38" fontId="1" fillId="2" borderId="38" xfId="4" applyFont="1" applyFill="1" applyBorder="1" applyProtection="1"/>
    <xf numFmtId="38" fontId="1" fillId="2" borderId="39" xfId="4" applyFont="1" applyFill="1" applyBorder="1" applyProtection="1"/>
    <xf numFmtId="38" fontId="1" fillId="2" borderId="40" xfId="4" applyFont="1" applyFill="1" applyBorder="1" applyProtection="1"/>
    <xf numFmtId="38" fontId="1" fillId="2" borderId="35" xfId="4" applyFont="1" applyFill="1" applyBorder="1" applyProtection="1"/>
    <xf numFmtId="0" fontId="1" fillId="2" borderId="0" xfId="1" applyFont="1" applyFill="1" applyBorder="1" applyAlignment="1" applyProtection="1">
      <alignment horizontal="center" vertical="center"/>
    </xf>
    <xf numFmtId="0" fontId="1" fillId="2" borderId="0" xfId="1" applyFont="1" applyFill="1" applyBorder="1" applyAlignment="1" applyProtection="1"/>
    <xf numFmtId="38" fontId="1" fillId="2" borderId="0" xfId="4" applyFont="1" applyFill="1" applyBorder="1" applyProtection="1"/>
    <xf numFmtId="38" fontId="1" fillId="2" borderId="0" xfId="4" applyFont="1" applyFill="1" applyBorder="1" applyAlignment="1" applyProtection="1">
      <alignment horizontal="center"/>
    </xf>
    <xf numFmtId="0" fontId="1" fillId="2" borderId="0" xfId="1" applyFont="1" applyFill="1" applyBorder="1" applyAlignment="1" applyProtection="1">
      <alignment horizontal="left" vertical="center"/>
    </xf>
    <xf numFmtId="2" fontId="4" fillId="2" borderId="7" xfId="4" applyNumberFormat="1" applyFont="1" applyFill="1" applyBorder="1" applyAlignment="1" applyProtection="1">
      <alignment horizontal="right" shrinkToFit="1"/>
    </xf>
    <xf numFmtId="177" fontId="4" fillId="2" borderId="7" xfId="4" applyNumberFormat="1" applyFont="1" applyFill="1" applyBorder="1" applyAlignment="1" applyProtection="1">
      <alignment horizontal="right" shrinkToFit="1"/>
    </xf>
    <xf numFmtId="38" fontId="1" fillId="2" borderId="41" xfId="4" applyFont="1" applyFill="1" applyBorder="1" applyProtection="1"/>
    <xf numFmtId="0" fontId="12" fillId="2" borderId="0" xfId="0" applyFont="1" applyFill="1" applyAlignment="1" applyProtection="1">
      <alignment vertical="center"/>
    </xf>
    <xf numFmtId="0" fontId="1" fillId="2" borderId="42" xfId="1" applyFont="1" applyFill="1" applyBorder="1" applyAlignment="1" applyProtection="1">
      <alignment horizontal="center" vertical="center"/>
    </xf>
    <xf numFmtId="38" fontId="13" fillId="2" borderId="43" xfId="4" applyFont="1" applyFill="1" applyBorder="1" applyProtection="1"/>
    <xf numFmtId="0" fontId="10" fillId="2" borderId="0" xfId="2" applyFont="1" applyFill="1" applyAlignment="1" applyProtection="1">
      <alignment vertical="top" wrapText="1"/>
    </xf>
    <xf numFmtId="0" fontId="12" fillId="2" borderId="0" xfId="1" applyFont="1" applyFill="1" applyAlignment="1" applyProtection="1">
      <alignment vertical="center"/>
    </xf>
    <xf numFmtId="0" fontId="0" fillId="2" borderId="0" xfId="1" applyFont="1" applyFill="1" applyProtection="1"/>
    <xf numFmtId="38" fontId="10" fillId="2" borderId="20" xfId="4" applyFont="1" applyFill="1" applyBorder="1" applyAlignment="1" applyProtection="1">
      <alignment horizontal="center" vertical="center" shrinkToFit="1"/>
    </xf>
    <xf numFmtId="38" fontId="10" fillId="2" borderId="23" xfId="4" applyFont="1" applyFill="1" applyBorder="1" applyAlignment="1" applyProtection="1">
      <alignment horizontal="center" vertical="center" shrinkToFit="1"/>
    </xf>
    <xf numFmtId="38" fontId="1" fillId="2" borderId="32" xfId="4" applyFont="1" applyFill="1" applyBorder="1" applyAlignment="1" applyProtection="1">
      <alignment horizontal="center"/>
    </xf>
    <xf numFmtId="38" fontId="1" fillId="2" borderId="33" xfId="4" applyFont="1" applyFill="1" applyBorder="1" applyAlignment="1" applyProtection="1">
      <alignment horizontal="center"/>
    </xf>
    <xf numFmtId="0" fontId="1" fillId="2" borderId="16" xfId="1" applyFont="1" applyFill="1" applyBorder="1" applyAlignment="1" applyProtection="1">
      <alignment horizontal="center" vertical="center"/>
    </xf>
    <xf numFmtId="0" fontId="1" fillId="2" borderId="24" xfId="1" applyFont="1" applyFill="1" applyBorder="1" applyAlignment="1" applyProtection="1">
      <alignment horizontal="center" vertical="center"/>
    </xf>
    <xf numFmtId="0" fontId="1" fillId="2" borderId="20" xfId="1" applyFont="1" applyFill="1" applyBorder="1" applyAlignment="1" applyProtection="1">
      <alignment horizontal="center" vertical="center"/>
    </xf>
    <xf numFmtId="0" fontId="1" fillId="2" borderId="23" xfId="1" applyFont="1" applyFill="1" applyBorder="1" applyAlignment="1" applyProtection="1">
      <alignment horizontal="center" vertical="center"/>
    </xf>
    <xf numFmtId="0" fontId="1" fillId="2" borderId="19" xfId="1" applyFont="1" applyFill="1" applyBorder="1" applyAlignment="1" applyProtection="1">
      <alignment horizontal="center" vertical="center" wrapText="1"/>
    </xf>
    <xf numFmtId="0" fontId="1" fillId="2" borderId="22" xfId="1" applyFont="1" applyFill="1" applyBorder="1" applyAlignment="1" applyProtection="1">
      <alignment horizontal="center" vertical="center"/>
    </xf>
    <xf numFmtId="0" fontId="1" fillId="2" borderId="21" xfId="1" applyFont="1" applyFill="1" applyBorder="1" applyAlignment="1" applyProtection="1">
      <alignment horizontal="center" vertical="center"/>
    </xf>
    <xf numFmtId="0" fontId="1" fillId="2" borderId="22" xfId="1" applyFont="1" applyFill="1" applyBorder="1" applyAlignment="1" applyProtection="1">
      <alignment horizontal="center" vertical="center" wrapText="1"/>
    </xf>
    <xf numFmtId="0" fontId="1" fillId="2" borderId="7" xfId="1" applyFont="1" applyFill="1" applyBorder="1" applyAlignment="1" applyProtection="1">
      <alignment horizontal="center" vertical="center"/>
    </xf>
    <xf numFmtId="0" fontId="1" fillId="2" borderId="6" xfId="1" applyFont="1" applyFill="1" applyBorder="1" applyAlignment="1" applyProtection="1"/>
    <xf numFmtId="0" fontId="1" fillId="2" borderId="7" xfId="1" applyFont="1" applyFill="1" applyBorder="1" applyAlignment="1" applyProtection="1"/>
    <xf numFmtId="0" fontId="1" fillId="2" borderId="10" xfId="1" applyFont="1" applyFill="1" applyBorder="1" applyAlignment="1" applyProtection="1">
      <alignment horizontal="center" vertical="center"/>
    </xf>
    <xf numFmtId="0" fontId="1" fillId="2" borderId="17" xfId="1" applyFont="1" applyFill="1" applyBorder="1" applyAlignment="1" applyProtection="1">
      <alignment horizontal="center" vertical="center"/>
    </xf>
    <xf numFmtId="0" fontId="1" fillId="2" borderId="18" xfId="1" applyFont="1" applyFill="1" applyBorder="1" applyAlignment="1" applyProtection="1">
      <alignment horizontal="center" vertical="center"/>
    </xf>
    <xf numFmtId="0" fontId="1" fillId="2" borderId="6" xfId="1" applyFont="1" applyFill="1" applyBorder="1" applyAlignment="1" applyProtection="1">
      <alignment horizontal="center" vertical="center"/>
    </xf>
    <xf numFmtId="0" fontId="1" fillId="2" borderId="6" xfId="1" applyFont="1" applyFill="1" applyBorder="1" applyAlignment="1" applyProtection="1">
      <alignment horizontal="center" vertical="center" wrapText="1"/>
    </xf>
    <xf numFmtId="0" fontId="1" fillId="2" borderId="25" xfId="1" applyFont="1" applyFill="1" applyBorder="1" applyAlignment="1" applyProtection="1">
      <alignment horizontal="center" vertical="center"/>
    </xf>
    <xf numFmtId="0" fontId="1" fillId="2" borderId="20" xfId="1" applyFont="1" applyFill="1" applyBorder="1" applyAlignment="1" applyProtection="1">
      <alignment horizontal="center" wrapText="1"/>
    </xf>
    <xf numFmtId="0" fontId="1" fillId="2" borderId="23" xfId="1" applyFont="1" applyFill="1" applyBorder="1" applyAlignment="1" applyProtection="1">
      <alignment horizontal="center"/>
    </xf>
    <xf numFmtId="0" fontId="7" fillId="0" borderId="1" xfId="3" applyFont="1" applyBorder="1" applyAlignment="1">
      <alignment horizontal="center" vertical="center" wrapText="1"/>
    </xf>
    <xf numFmtId="0" fontId="7" fillId="0" borderId="2" xfId="3" applyFont="1" applyBorder="1" applyAlignment="1">
      <alignment horizontal="center" vertical="center" wrapText="1"/>
    </xf>
    <xf numFmtId="0" fontId="7" fillId="0" borderId="5" xfId="3" applyFont="1" applyFill="1" applyBorder="1" applyAlignment="1">
      <alignment horizontal="left" vertical="center" wrapText="1"/>
    </xf>
    <xf numFmtId="0" fontId="7" fillId="0" borderId="6" xfId="3" applyFont="1" applyFill="1" applyBorder="1" applyAlignment="1">
      <alignment horizontal="left" vertical="center" wrapText="1"/>
    </xf>
    <xf numFmtId="0" fontId="7" fillId="0" borderId="9" xfId="3" applyFont="1" applyFill="1" applyBorder="1" applyAlignment="1">
      <alignment horizontal="left" vertical="center" wrapText="1"/>
    </xf>
    <xf numFmtId="0" fontId="7" fillId="0" borderId="12" xfId="3" applyFont="1" applyFill="1" applyBorder="1" applyAlignment="1">
      <alignment horizontal="left" vertical="center" wrapText="1"/>
    </xf>
  </cellXfs>
  <cellStyles count="5">
    <cellStyle name="桁区切り 2 2" xfId="4"/>
    <cellStyle name="標準" xfId="0" builtinId="0"/>
    <cellStyle name="標準 2 2 2" xfId="1"/>
    <cellStyle name="標準 4" xfId="2"/>
    <cellStyle name="標準 7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3"/>
  <sheetViews>
    <sheetView showZeros="0" tabSelected="1" view="pageBreakPreview" zoomScale="90" zoomScaleNormal="100" zoomScaleSheetLayoutView="90" workbookViewId="0">
      <selection activeCell="M5" sqref="M5"/>
    </sheetView>
  </sheetViews>
  <sheetFormatPr defaultRowHeight="13.5" x14ac:dyDescent="0.15"/>
  <cols>
    <col min="1" max="1" width="1.125" style="2" customWidth="1"/>
    <col min="2" max="2" width="4.75" style="2" customWidth="1"/>
    <col min="3" max="3" width="6.375" style="2" customWidth="1"/>
    <col min="4" max="4" width="9.75" style="2" customWidth="1"/>
    <col min="5" max="5" width="10.625" style="2" customWidth="1"/>
    <col min="6" max="6" width="12.125" style="2" customWidth="1"/>
    <col min="7" max="7" width="9.75" style="2" customWidth="1"/>
    <col min="8" max="8" width="12.125" style="2" customWidth="1"/>
    <col min="9" max="9" width="9.75" style="2" customWidth="1"/>
    <col min="10" max="11" width="12.125" style="2" customWidth="1"/>
    <col min="12" max="13" width="13.625" style="2" customWidth="1"/>
    <col min="14" max="14" width="10" style="2" customWidth="1"/>
    <col min="15" max="15" width="9" style="2"/>
    <col min="16" max="17" width="10.625" style="2" customWidth="1"/>
    <col min="18" max="16384" width="9" style="2"/>
  </cols>
  <sheetData>
    <row r="1" spans="2:13" ht="14.25" x14ac:dyDescent="0.15">
      <c r="B1" s="1"/>
    </row>
    <row r="2" spans="2:13" ht="18" thickBot="1" x14ac:dyDescent="0.25">
      <c r="B2" s="3" t="s">
        <v>0</v>
      </c>
      <c r="C2" s="4"/>
      <c r="D2" s="5" t="s">
        <v>1</v>
      </c>
    </row>
    <row r="3" spans="2:13" ht="24.75" thickBot="1" x14ac:dyDescent="0.25">
      <c r="B3" s="6"/>
      <c r="C3" s="4"/>
      <c r="D3" s="4"/>
      <c r="J3" s="92" t="s">
        <v>2</v>
      </c>
      <c r="K3" s="93"/>
      <c r="L3" s="7" t="s">
        <v>3</v>
      </c>
      <c r="M3" s="8" t="s">
        <v>4</v>
      </c>
    </row>
    <row r="4" spans="2:13" ht="24.75" thickTop="1" x14ac:dyDescent="0.2">
      <c r="B4" s="6"/>
      <c r="C4" s="4"/>
      <c r="D4" s="4"/>
      <c r="J4" s="94" t="s">
        <v>5</v>
      </c>
      <c r="K4" s="95"/>
      <c r="L4" s="9" t="s">
        <v>6</v>
      </c>
      <c r="M4" s="10"/>
    </row>
    <row r="5" spans="2:13" ht="17.25" customHeight="1" x14ac:dyDescent="0.2">
      <c r="B5" s="6"/>
      <c r="C5" s="4"/>
      <c r="D5" s="4"/>
      <c r="H5" s="68"/>
      <c r="J5" s="96" t="s">
        <v>7</v>
      </c>
      <c r="K5" s="11" t="s">
        <v>8</v>
      </c>
      <c r="L5" s="12" t="s">
        <v>9</v>
      </c>
      <c r="M5" s="13"/>
    </row>
    <row r="6" spans="2:13" ht="18" thickBot="1" x14ac:dyDescent="0.25">
      <c r="B6" s="6"/>
      <c r="C6" s="4"/>
      <c r="D6" s="4"/>
      <c r="J6" s="97"/>
      <c r="K6" s="14" t="s">
        <v>10</v>
      </c>
      <c r="L6" s="15" t="s">
        <v>9</v>
      </c>
      <c r="M6" s="16"/>
    </row>
    <row r="7" spans="2:13" ht="17.25" x14ac:dyDescent="0.2">
      <c r="B7" s="17" t="s">
        <v>11</v>
      </c>
      <c r="C7" s="18"/>
      <c r="D7" s="4"/>
    </row>
    <row r="8" spans="2:13" ht="27" customHeight="1" x14ac:dyDescent="0.15">
      <c r="B8" s="81" t="s">
        <v>12</v>
      </c>
      <c r="C8" s="82"/>
      <c r="D8" s="84" t="s">
        <v>13</v>
      </c>
      <c r="E8" s="84"/>
      <c r="F8" s="73"/>
      <c r="G8" s="85" t="s">
        <v>14</v>
      </c>
      <c r="H8" s="86"/>
      <c r="I8" s="86"/>
      <c r="J8" s="87"/>
      <c r="K8" s="19"/>
      <c r="L8" s="88" t="s">
        <v>15</v>
      </c>
      <c r="M8" s="90" t="s">
        <v>16</v>
      </c>
    </row>
    <row r="9" spans="2:13" ht="25.5" customHeight="1" x14ac:dyDescent="0.15">
      <c r="B9" s="83"/>
      <c r="C9" s="82"/>
      <c r="D9" s="73" t="s">
        <v>17</v>
      </c>
      <c r="E9" s="75" t="s">
        <v>18</v>
      </c>
      <c r="F9" s="77" t="s">
        <v>19</v>
      </c>
      <c r="G9" s="79" t="s">
        <v>20</v>
      </c>
      <c r="H9" s="73"/>
      <c r="I9" s="75" t="s">
        <v>21</v>
      </c>
      <c r="J9" s="75"/>
      <c r="K9" s="80" t="s">
        <v>22</v>
      </c>
      <c r="L9" s="87"/>
      <c r="M9" s="91"/>
    </row>
    <row r="10" spans="2:13" ht="30" customHeight="1" x14ac:dyDescent="0.15">
      <c r="B10" s="83"/>
      <c r="C10" s="82"/>
      <c r="D10" s="74"/>
      <c r="E10" s="76"/>
      <c r="F10" s="78"/>
      <c r="G10" s="20" t="s">
        <v>23</v>
      </c>
      <c r="H10" s="21" t="s">
        <v>24</v>
      </c>
      <c r="I10" s="22" t="s">
        <v>23</v>
      </c>
      <c r="J10" s="23" t="s">
        <v>25</v>
      </c>
      <c r="K10" s="78"/>
      <c r="L10" s="89"/>
      <c r="M10" s="91"/>
    </row>
    <row r="11" spans="2:13" ht="30" customHeight="1" x14ac:dyDescent="0.15">
      <c r="B11" s="24" t="s">
        <v>26</v>
      </c>
      <c r="C11" s="25" t="s">
        <v>27</v>
      </c>
      <c r="D11" s="26" t="s">
        <v>28</v>
      </c>
      <c r="E11" s="27">
        <v>1</v>
      </c>
      <c r="F11" s="26" t="s">
        <v>29</v>
      </c>
      <c r="G11" s="28" t="s">
        <v>30</v>
      </c>
      <c r="H11" s="26" t="s">
        <v>29</v>
      </c>
      <c r="I11" s="29" t="s">
        <v>30</v>
      </c>
      <c r="J11" s="29" t="s">
        <v>29</v>
      </c>
      <c r="K11" s="30" t="s">
        <v>29</v>
      </c>
      <c r="L11" s="31" t="s">
        <v>29</v>
      </c>
      <c r="M11" s="31" t="s">
        <v>29</v>
      </c>
    </row>
    <row r="12" spans="2:13" ht="19.5" customHeight="1" x14ac:dyDescent="0.2">
      <c r="B12" s="32" t="s">
        <v>31</v>
      </c>
      <c r="C12" s="33">
        <v>8</v>
      </c>
      <c r="D12" s="34">
        <v>50</v>
      </c>
      <c r="E12" s="69" t="s">
        <v>32</v>
      </c>
      <c r="F12" s="35">
        <f t="shared" ref="F12:F23" si="0">ROUNDDOWN(D12*$M$4*0.85,2)</f>
        <v>0</v>
      </c>
      <c r="G12" s="36"/>
      <c r="H12" s="35">
        <f>G12*$M$6</f>
        <v>0</v>
      </c>
      <c r="I12" s="37">
        <v>1149</v>
      </c>
      <c r="J12" s="38">
        <f t="shared" ref="J12:J23" si="1">I12*$M$5</f>
        <v>0</v>
      </c>
      <c r="K12" s="35">
        <f t="shared" ref="K12:K23" si="2">H12+J12</f>
        <v>0</v>
      </c>
      <c r="L12" s="39">
        <f>INT(F12+K12)</f>
        <v>0</v>
      </c>
      <c r="M12" s="71"/>
    </row>
    <row r="13" spans="2:13" ht="19.5" customHeight="1" x14ac:dyDescent="0.2">
      <c r="B13" s="40"/>
      <c r="C13" s="33">
        <v>9</v>
      </c>
      <c r="D13" s="34">
        <f>D12</f>
        <v>50</v>
      </c>
      <c r="E13" s="70"/>
      <c r="F13" s="35">
        <f t="shared" si="0"/>
        <v>0</v>
      </c>
      <c r="G13" s="36"/>
      <c r="H13" s="35"/>
      <c r="I13" s="37">
        <v>1193</v>
      </c>
      <c r="J13" s="38">
        <f t="shared" si="1"/>
        <v>0</v>
      </c>
      <c r="K13" s="35">
        <f t="shared" si="2"/>
        <v>0</v>
      </c>
      <c r="L13" s="39">
        <f>INT(F13+K13)</f>
        <v>0</v>
      </c>
      <c r="M13" s="72"/>
    </row>
    <row r="14" spans="2:13" ht="20.100000000000001" customHeight="1" x14ac:dyDescent="0.2">
      <c r="B14" s="41"/>
      <c r="C14" s="33">
        <v>10</v>
      </c>
      <c r="D14" s="34">
        <f>D12</f>
        <v>50</v>
      </c>
      <c r="E14" s="70"/>
      <c r="F14" s="35">
        <f t="shared" si="0"/>
        <v>0</v>
      </c>
      <c r="G14" s="36">
        <v>2614</v>
      </c>
      <c r="H14" s="35">
        <f t="shared" ref="H14:H23" si="3">G14*$M$6</f>
        <v>0</v>
      </c>
      <c r="I14" s="37"/>
      <c r="J14" s="38">
        <f t="shared" si="1"/>
        <v>0</v>
      </c>
      <c r="K14" s="35">
        <f t="shared" si="2"/>
        <v>0</v>
      </c>
      <c r="L14" s="39">
        <f>INT(F14+K14)</f>
        <v>0</v>
      </c>
      <c r="M14" s="72"/>
    </row>
    <row r="15" spans="2:13" ht="20.100000000000001" customHeight="1" x14ac:dyDescent="0.2">
      <c r="B15" s="41"/>
      <c r="C15" s="33">
        <v>11</v>
      </c>
      <c r="D15" s="34">
        <f t="shared" ref="D15:D23" si="4">D14</f>
        <v>50</v>
      </c>
      <c r="E15" s="70"/>
      <c r="F15" s="35">
        <f t="shared" si="0"/>
        <v>0</v>
      </c>
      <c r="G15" s="36">
        <v>2631</v>
      </c>
      <c r="H15" s="35">
        <f t="shared" si="3"/>
        <v>0</v>
      </c>
      <c r="I15" s="37"/>
      <c r="J15" s="38">
        <f t="shared" si="1"/>
        <v>0</v>
      </c>
      <c r="K15" s="35">
        <f t="shared" si="2"/>
        <v>0</v>
      </c>
      <c r="L15" s="39">
        <f t="shared" ref="L15:L23" si="5">INT(F15+K15)</f>
        <v>0</v>
      </c>
      <c r="M15" s="72"/>
    </row>
    <row r="16" spans="2:13" ht="20.100000000000001" customHeight="1" x14ac:dyDescent="0.2">
      <c r="B16" s="41"/>
      <c r="C16" s="33">
        <v>12</v>
      </c>
      <c r="D16" s="34">
        <f t="shared" si="4"/>
        <v>50</v>
      </c>
      <c r="E16" s="70"/>
      <c r="F16" s="35">
        <f t="shared" si="0"/>
        <v>0</v>
      </c>
      <c r="G16" s="36">
        <v>3525</v>
      </c>
      <c r="H16" s="35">
        <f t="shared" si="3"/>
        <v>0</v>
      </c>
      <c r="I16" s="37"/>
      <c r="J16" s="38">
        <f t="shared" si="1"/>
        <v>0</v>
      </c>
      <c r="K16" s="35">
        <f t="shared" si="2"/>
        <v>0</v>
      </c>
      <c r="L16" s="39">
        <f t="shared" si="5"/>
        <v>0</v>
      </c>
      <c r="M16" s="72"/>
    </row>
    <row r="17" spans="2:14" ht="20.100000000000001" customHeight="1" x14ac:dyDescent="0.2">
      <c r="B17" s="41"/>
      <c r="C17" s="33">
        <v>1</v>
      </c>
      <c r="D17" s="34">
        <f t="shared" si="4"/>
        <v>50</v>
      </c>
      <c r="E17" s="70"/>
      <c r="F17" s="35">
        <f t="shared" si="0"/>
        <v>0</v>
      </c>
      <c r="G17" s="36">
        <v>4319</v>
      </c>
      <c r="H17" s="35">
        <f t="shared" si="3"/>
        <v>0</v>
      </c>
      <c r="I17" s="37"/>
      <c r="J17" s="38">
        <f t="shared" si="1"/>
        <v>0</v>
      </c>
      <c r="K17" s="35">
        <f t="shared" si="2"/>
        <v>0</v>
      </c>
      <c r="L17" s="39">
        <f t="shared" si="5"/>
        <v>0</v>
      </c>
      <c r="M17" s="72"/>
    </row>
    <row r="18" spans="2:14" ht="20.100000000000001" customHeight="1" x14ac:dyDescent="0.2">
      <c r="B18" s="42" t="s">
        <v>33</v>
      </c>
      <c r="C18" s="33">
        <v>2</v>
      </c>
      <c r="D18" s="43">
        <f t="shared" si="4"/>
        <v>50</v>
      </c>
      <c r="E18" s="70"/>
      <c r="F18" s="35">
        <f t="shared" si="0"/>
        <v>0</v>
      </c>
      <c r="G18" s="44">
        <v>4278</v>
      </c>
      <c r="H18" s="35">
        <f t="shared" si="3"/>
        <v>0</v>
      </c>
      <c r="I18" s="45"/>
      <c r="J18" s="38">
        <f t="shared" si="1"/>
        <v>0</v>
      </c>
      <c r="K18" s="35">
        <f t="shared" si="2"/>
        <v>0</v>
      </c>
      <c r="L18" s="39">
        <f t="shared" si="5"/>
        <v>0</v>
      </c>
      <c r="M18" s="72"/>
    </row>
    <row r="19" spans="2:14" ht="20.100000000000001" customHeight="1" x14ac:dyDescent="0.2">
      <c r="B19" s="41"/>
      <c r="C19" s="33">
        <v>3</v>
      </c>
      <c r="D19" s="43">
        <f t="shared" si="4"/>
        <v>50</v>
      </c>
      <c r="E19" s="70"/>
      <c r="F19" s="35">
        <f t="shared" si="0"/>
        <v>0</v>
      </c>
      <c r="G19" s="44">
        <v>4082</v>
      </c>
      <c r="H19" s="35">
        <f t="shared" si="3"/>
        <v>0</v>
      </c>
      <c r="I19" s="45"/>
      <c r="J19" s="38">
        <f t="shared" si="1"/>
        <v>0</v>
      </c>
      <c r="K19" s="35">
        <f t="shared" si="2"/>
        <v>0</v>
      </c>
      <c r="L19" s="39">
        <f t="shared" si="5"/>
        <v>0</v>
      </c>
      <c r="M19" s="72"/>
    </row>
    <row r="20" spans="2:14" ht="20.100000000000001" customHeight="1" x14ac:dyDescent="0.2">
      <c r="B20" s="41"/>
      <c r="C20" s="33">
        <v>4</v>
      </c>
      <c r="D20" s="43">
        <f t="shared" si="4"/>
        <v>50</v>
      </c>
      <c r="E20" s="70"/>
      <c r="F20" s="35">
        <f t="shared" si="0"/>
        <v>0</v>
      </c>
      <c r="G20" s="44">
        <v>3201</v>
      </c>
      <c r="H20" s="35">
        <f t="shared" si="3"/>
        <v>0</v>
      </c>
      <c r="I20" s="45"/>
      <c r="J20" s="38">
        <f t="shared" si="1"/>
        <v>0</v>
      </c>
      <c r="K20" s="35">
        <f t="shared" si="2"/>
        <v>0</v>
      </c>
      <c r="L20" s="39">
        <f t="shared" si="5"/>
        <v>0</v>
      </c>
      <c r="M20" s="72"/>
    </row>
    <row r="21" spans="2:14" ht="20.100000000000001" customHeight="1" x14ac:dyDescent="0.2">
      <c r="B21" s="41"/>
      <c r="C21" s="33">
        <v>5</v>
      </c>
      <c r="D21" s="43">
        <f t="shared" si="4"/>
        <v>50</v>
      </c>
      <c r="E21" s="70"/>
      <c r="F21" s="35">
        <f t="shared" si="0"/>
        <v>0</v>
      </c>
      <c r="G21" s="44">
        <v>1935</v>
      </c>
      <c r="H21" s="35">
        <f t="shared" si="3"/>
        <v>0</v>
      </c>
      <c r="I21" s="45"/>
      <c r="J21" s="38">
        <f t="shared" si="1"/>
        <v>0</v>
      </c>
      <c r="K21" s="35">
        <f t="shared" si="2"/>
        <v>0</v>
      </c>
      <c r="L21" s="39">
        <f t="shared" si="5"/>
        <v>0</v>
      </c>
      <c r="M21" s="72"/>
    </row>
    <row r="22" spans="2:14" ht="20.100000000000001" customHeight="1" x14ac:dyDescent="0.2">
      <c r="B22" s="40"/>
      <c r="C22" s="33">
        <v>6</v>
      </c>
      <c r="D22" s="34">
        <f t="shared" si="4"/>
        <v>50</v>
      </c>
      <c r="E22" s="70"/>
      <c r="F22" s="35">
        <f t="shared" si="0"/>
        <v>0</v>
      </c>
      <c r="G22" s="36">
        <v>2178</v>
      </c>
      <c r="H22" s="35">
        <f t="shared" si="3"/>
        <v>0</v>
      </c>
      <c r="I22" s="37"/>
      <c r="J22" s="38">
        <f t="shared" si="1"/>
        <v>0</v>
      </c>
      <c r="K22" s="35">
        <f t="shared" si="2"/>
        <v>0</v>
      </c>
      <c r="L22" s="39">
        <f t="shared" si="5"/>
        <v>0</v>
      </c>
      <c r="M22" s="72"/>
      <c r="N22" s="46"/>
    </row>
    <row r="23" spans="2:14" ht="20.100000000000001" customHeight="1" thickBot="1" x14ac:dyDescent="0.25">
      <c r="B23" s="40"/>
      <c r="C23" s="33">
        <v>7</v>
      </c>
      <c r="D23" s="34">
        <f t="shared" si="4"/>
        <v>50</v>
      </c>
      <c r="E23" s="70"/>
      <c r="F23" s="35">
        <f t="shared" si="0"/>
        <v>0</v>
      </c>
      <c r="G23" s="36"/>
      <c r="H23" s="38">
        <f t="shared" si="3"/>
        <v>0</v>
      </c>
      <c r="I23" s="37">
        <v>2739</v>
      </c>
      <c r="J23" s="38">
        <f t="shared" si="1"/>
        <v>0</v>
      </c>
      <c r="K23" s="35">
        <f t="shared" si="2"/>
        <v>0</v>
      </c>
      <c r="L23" s="39">
        <f t="shared" si="5"/>
        <v>0</v>
      </c>
      <c r="M23" s="72"/>
    </row>
    <row r="24" spans="2:14" ht="20.100000000000001" customHeight="1" thickTop="1" x14ac:dyDescent="0.15">
      <c r="B24" s="47" t="s">
        <v>34</v>
      </c>
      <c r="C24" s="48"/>
      <c r="D24" s="49"/>
      <c r="E24" s="50"/>
      <c r="F24" s="51"/>
      <c r="G24" s="52">
        <f>SUM(G12:G23)</f>
        <v>28763</v>
      </c>
      <c r="H24" s="49"/>
      <c r="I24" s="52">
        <f>SUM(I12:I23)</f>
        <v>5081</v>
      </c>
      <c r="J24" s="49"/>
      <c r="K24" s="51"/>
      <c r="L24" s="53"/>
      <c r="M24" s="54">
        <f>SUM(L12:L23)</f>
        <v>0</v>
      </c>
    </row>
    <row r="25" spans="2:14" ht="20.100000000000001" customHeight="1" x14ac:dyDescent="0.15">
      <c r="B25" s="55"/>
      <c r="C25" s="56"/>
      <c r="D25" s="57"/>
      <c r="E25" s="58"/>
      <c r="F25" s="57"/>
      <c r="G25" s="57"/>
      <c r="H25" s="57"/>
      <c r="I25" s="57"/>
      <c r="J25" s="57"/>
      <c r="K25" s="57"/>
      <c r="L25" s="57"/>
      <c r="M25" s="57"/>
    </row>
    <row r="26" spans="2:14" ht="20.100000000000001" customHeight="1" x14ac:dyDescent="0.15">
      <c r="B26" s="59" t="s">
        <v>35</v>
      </c>
      <c r="C26" s="56"/>
      <c r="D26" s="57"/>
      <c r="E26" s="58"/>
      <c r="F26" s="57"/>
      <c r="G26" s="57"/>
      <c r="H26" s="57"/>
      <c r="I26" s="57"/>
      <c r="J26" s="57"/>
      <c r="K26" s="57"/>
      <c r="L26" s="57"/>
      <c r="M26" s="57"/>
    </row>
    <row r="27" spans="2:14" ht="20.100000000000001" customHeight="1" x14ac:dyDescent="0.15">
      <c r="B27" s="81" t="s">
        <v>12</v>
      </c>
      <c r="C27" s="82"/>
      <c r="D27" s="84" t="s">
        <v>13</v>
      </c>
      <c r="E27" s="84"/>
      <c r="F27" s="73"/>
      <c r="G27" s="85" t="s">
        <v>14</v>
      </c>
      <c r="H27" s="86"/>
      <c r="I27" s="86"/>
      <c r="J27" s="87"/>
      <c r="K27" s="19"/>
      <c r="L27" s="88" t="s">
        <v>15</v>
      </c>
      <c r="M27" s="90" t="s">
        <v>16</v>
      </c>
    </row>
    <row r="28" spans="2:14" ht="25.5" customHeight="1" x14ac:dyDescent="0.15">
      <c r="B28" s="83"/>
      <c r="C28" s="82"/>
      <c r="D28" s="73" t="s">
        <v>17</v>
      </c>
      <c r="E28" s="75" t="s">
        <v>18</v>
      </c>
      <c r="F28" s="77" t="s">
        <v>19</v>
      </c>
      <c r="G28" s="79" t="s">
        <v>20</v>
      </c>
      <c r="H28" s="73"/>
      <c r="I28" s="75" t="s">
        <v>21</v>
      </c>
      <c r="J28" s="75"/>
      <c r="K28" s="80" t="s">
        <v>22</v>
      </c>
      <c r="L28" s="87"/>
      <c r="M28" s="91"/>
    </row>
    <row r="29" spans="2:14" ht="30" customHeight="1" x14ac:dyDescent="0.15">
      <c r="B29" s="83"/>
      <c r="C29" s="82"/>
      <c r="D29" s="74"/>
      <c r="E29" s="76"/>
      <c r="F29" s="78"/>
      <c r="G29" s="20" t="s">
        <v>23</v>
      </c>
      <c r="H29" s="21" t="s">
        <v>24</v>
      </c>
      <c r="I29" s="22" t="s">
        <v>23</v>
      </c>
      <c r="J29" s="23" t="s">
        <v>25</v>
      </c>
      <c r="K29" s="78"/>
      <c r="L29" s="89"/>
      <c r="M29" s="91"/>
    </row>
    <row r="30" spans="2:14" ht="20.100000000000001" customHeight="1" x14ac:dyDescent="0.15">
      <c r="B30" s="24" t="s">
        <v>26</v>
      </c>
      <c r="C30" s="25" t="s">
        <v>27</v>
      </c>
      <c r="D30" s="26" t="s">
        <v>28</v>
      </c>
      <c r="E30" s="27">
        <v>1</v>
      </c>
      <c r="F30" s="26" t="s">
        <v>29</v>
      </c>
      <c r="G30" s="28" t="s">
        <v>30</v>
      </c>
      <c r="H30" s="26" t="s">
        <v>29</v>
      </c>
      <c r="I30" s="29" t="s">
        <v>30</v>
      </c>
      <c r="J30" s="29" t="s">
        <v>29</v>
      </c>
      <c r="K30" s="30" t="s">
        <v>29</v>
      </c>
      <c r="L30" s="31" t="s">
        <v>29</v>
      </c>
      <c r="M30" s="31" t="s">
        <v>29</v>
      </c>
    </row>
    <row r="31" spans="2:14" ht="19.5" customHeight="1" x14ac:dyDescent="0.2">
      <c r="B31" s="32" t="s">
        <v>31</v>
      </c>
      <c r="C31" s="33">
        <v>8</v>
      </c>
      <c r="D31" s="34">
        <v>133</v>
      </c>
      <c r="E31" s="69" t="s">
        <v>32</v>
      </c>
      <c r="F31" s="38">
        <f t="shared" ref="F31:F42" si="6">ROUNDDOWN(D31*$M$4*0.85,2)</f>
        <v>0</v>
      </c>
      <c r="G31" s="36"/>
      <c r="H31" s="38">
        <f t="shared" ref="H31:H42" si="7">G31*$M$6</f>
        <v>0</v>
      </c>
      <c r="I31" s="37">
        <v>18078</v>
      </c>
      <c r="J31" s="60">
        <f t="shared" ref="J31:J42" si="8">I31*$M$5</f>
        <v>0</v>
      </c>
      <c r="K31" s="61">
        <f t="shared" ref="K31:K42" si="9">H31+J31</f>
        <v>0</v>
      </c>
      <c r="L31" s="39">
        <f>INT(F31+K31)</f>
        <v>0</v>
      </c>
      <c r="M31" s="71"/>
    </row>
    <row r="32" spans="2:14" ht="19.5" customHeight="1" x14ac:dyDescent="0.2">
      <c r="B32" s="40"/>
      <c r="C32" s="33">
        <v>9</v>
      </c>
      <c r="D32" s="34">
        <f>D31</f>
        <v>133</v>
      </c>
      <c r="E32" s="70"/>
      <c r="F32" s="38">
        <f t="shared" si="6"/>
        <v>0</v>
      </c>
      <c r="G32" s="36"/>
      <c r="H32" s="38">
        <f t="shared" si="7"/>
        <v>0</v>
      </c>
      <c r="I32" s="37">
        <v>12159</v>
      </c>
      <c r="J32" s="60">
        <f t="shared" si="8"/>
        <v>0</v>
      </c>
      <c r="K32" s="61">
        <f t="shared" si="9"/>
        <v>0</v>
      </c>
      <c r="L32" s="39">
        <f>INT(F32+K32)</f>
        <v>0</v>
      </c>
      <c r="M32" s="72"/>
    </row>
    <row r="33" spans="2:13" ht="20.100000000000001" customHeight="1" x14ac:dyDescent="0.2">
      <c r="B33" s="41"/>
      <c r="C33" s="33">
        <v>10</v>
      </c>
      <c r="D33" s="34">
        <f>D31</f>
        <v>133</v>
      </c>
      <c r="E33" s="70"/>
      <c r="F33" s="38">
        <f t="shared" si="6"/>
        <v>0</v>
      </c>
      <c r="G33" s="36">
        <v>14227</v>
      </c>
      <c r="H33" s="38">
        <f t="shared" si="7"/>
        <v>0</v>
      </c>
      <c r="I33" s="37"/>
      <c r="J33" s="60">
        <f t="shared" si="8"/>
        <v>0</v>
      </c>
      <c r="K33" s="61">
        <f t="shared" si="9"/>
        <v>0</v>
      </c>
      <c r="L33" s="39">
        <f t="shared" ref="L33:L42" si="10">INT(F33+K33)</f>
        <v>0</v>
      </c>
      <c r="M33" s="72"/>
    </row>
    <row r="34" spans="2:13" ht="20.100000000000001" customHeight="1" x14ac:dyDescent="0.2">
      <c r="B34" s="41"/>
      <c r="C34" s="33">
        <v>11</v>
      </c>
      <c r="D34" s="34">
        <f t="shared" ref="D34:D42" si="11">D33</f>
        <v>133</v>
      </c>
      <c r="E34" s="70"/>
      <c r="F34" s="38">
        <f t="shared" si="6"/>
        <v>0</v>
      </c>
      <c r="G34" s="36">
        <v>14807</v>
      </c>
      <c r="H34" s="38">
        <f t="shared" si="7"/>
        <v>0</v>
      </c>
      <c r="I34" s="37"/>
      <c r="J34" s="60">
        <f t="shared" si="8"/>
        <v>0</v>
      </c>
      <c r="K34" s="61">
        <f t="shared" si="9"/>
        <v>0</v>
      </c>
      <c r="L34" s="39">
        <f t="shared" si="10"/>
        <v>0</v>
      </c>
      <c r="M34" s="72"/>
    </row>
    <row r="35" spans="2:13" ht="20.100000000000001" customHeight="1" x14ac:dyDescent="0.2">
      <c r="B35" s="41"/>
      <c r="C35" s="33">
        <v>12</v>
      </c>
      <c r="D35" s="34">
        <f t="shared" si="11"/>
        <v>133</v>
      </c>
      <c r="E35" s="70"/>
      <c r="F35" s="38">
        <f t="shared" si="6"/>
        <v>0</v>
      </c>
      <c r="G35" s="44">
        <v>18305</v>
      </c>
      <c r="H35" s="38">
        <f t="shared" si="7"/>
        <v>0</v>
      </c>
      <c r="I35" s="37"/>
      <c r="J35" s="60">
        <f t="shared" si="8"/>
        <v>0</v>
      </c>
      <c r="K35" s="61">
        <f t="shared" si="9"/>
        <v>0</v>
      </c>
      <c r="L35" s="39">
        <f t="shared" si="10"/>
        <v>0</v>
      </c>
      <c r="M35" s="72"/>
    </row>
    <row r="36" spans="2:13" ht="20.100000000000001" customHeight="1" x14ac:dyDescent="0.2">
      <c r="B36" s="41"/>
      <c r="C36" s="33">
        <v>1</v>
      </c>
      <c r="D36" s="34">
        <f t="shared" si="11"/>
        <v>133</v>
      </c>
      <c r="E36" s="70"/>
      <c r="F36" s="38">
        <f t="shared" si="6"/>
        <v>0</v>
      </c>
      <c r="G36" s="44">
        <v>25807</v>
      </c>
      <c r="H36" s="38">
        <f t="shared" si="7"/>
        <v>0</v>
      </c>
      <c r="I36" s="37"/>
      <c r="J36" s="60">
        <f t="shared" si="8"/>
        <v>0</v>
      </c>
      <c r="K36" s="61">
        <f t="shared" si="9"/>
        <v>0</v>
      </c>
      <c r="L36" s="39">
        <f t="shared" si="10"/>
        <v>0</v>
      </c>
      <c r="M36" s="72"/>
    </row>
    <row r="37" spans="2:13" ht="20.100000000000001" customHeight="1" x14ac:dyDescent="0.2">
      <c r="B37" s="42" t="s">
        <v>33</v>
      </c>
      <c r="C37" s="33">
        <v>2</v>
      </c>
      <c r="D37" s="43">
        <f t="shared" si="11"/>
        <v>133</v>
      </c>
      <c r="E37" s="70"/>
      <c r="F37" s="38">
        <f t="shared" si="6"/>
        <v>0</v>
      </c>
      <c r="G37" s="44">
        <v>22668</v>
      </c>
      <c r="H37" s="38">
        <f t="shared" si="7"/>
        <v>0</v>
      </c>
      <c r="I37" s="45"/>
      <c r="J37" s="60">
        <f t="shared" si="8"/>
        <v>0</v>
      </c>
      <c r="K37" s="61">
        <f t="shared" si="9"/>
        <v>0</v>
      </c>
      <c r="L37" s="39">
        <f t="shared" si="10"/>
        <v>0</v>
      </c>
      <c r="M37" s="72"/>
    </row>
    <row r="38" spans="2:13" ht="20.100000000000001" customHeight="1" x14ac:dyDescent="0.2">
      <c r="B38" s="41"/>
      <c r="C38" s="33">
        <v>3</v>
      </c>
      <c r="D38" s="43">
        <f t="shared" si="11"/>
        <v>133</v>
      </c>
      <c r="E38" s="70"/>
      <c r="F38" s="38">
        <f t="shared" si="6"/>
        <v>0</v>
      </c>
      <c r="G38" s="44">
        <v>21998</v>
      </c>
      <c r="H38" s="38">
        <f t="shared" si="7"/>
        <v>0</v>
      </c>
      <c r="I38" s="45"/>
      <c r="J38" s="60">
        <f t="shared" si="8"/>
        <v>0</v>
      </c>
      <c r="K38" s="61">
        <f t="shared" si="9"/>
        <v>0</v>
      </c>
      <c r="L38" s="39">
        <f t="shared" si="10"/>
        <v>0</v>
      </c>
      <c r="M38" s="72"/>
    </row>
    <row r="39" spans="2:13" ht="20.100000000000001" customHeight="1" x14ac:dyDescent="0.2">
      <c r="B39" s="41"/>
      <c r="C39" s="33">
        <v>4</v>
      </c>
      <c r="D39" s="43">
        <f t="shared" si="11"/>
        <v>133</v>
      </c>
      <c r="E39" s="70"/>
      <c r="F39" s="38">
        <f t="shared" si="6"/>
        <v>0</v>
      </c>
      <c r="G39" s="36">
        <v>21209</v>
      </c>
      <c r="H39" s="38">
        <f t="shared" si="7"/>
        <v>0</v>
      </c>
      <c r="I39" s="45"/>
      <c r="J39" s="60">
        <f t="shared" si="8"/>
        <v>0</v>
      </c>
      <c r="K39" s="61">
        <f t="shared" si="9"/>
        <v>0</v>
      </c>
      <c r="L39" s="39">
        <f t="shared" si="10"/>
        <v>0</v>
      </c>
      <c r="M39" s="72"/>
    </row>
    <row r="40" spans="2:13" ht="20.100000000000001" customHeight="1" x14ac:dyDescent="0.2">
      <c r="B40" s="41"/>
      <c r="C40" s="33">
        <v>5</v>
      </c>
      <c r="D40" s="43">
        <f t="shared" si="11"/>
        <v>133</v>
      </c>
      <c r="E40" s="70"/>
      <c r="F40" s="38">
        <f t="shared" si="6"/>
        <v>0</v>
      </c>
      <c r="G40" s="36">
        <v>15592</v>
      </c>
      <c r="H40" s="38">
        <f t="shared" si="7"/>
        <v>0</v>
      </c>
      <c r="I40" s="45"/>
      <c r="J40" s="60">
        <f t="shared" si="8"/>
        <v>0</v>
      </c>
      <c r="K40" s="61">
        <f t="shared" si="9"/>
        <v>0</v>
      </c>
      <c r="L40" s="39">
        <f t="shared" si="10"/>
        <v>0</v>
      </c>
      <c r="M40" s="72"/>
    </row>
    <row r="41" spans="2:13" ht="20.100000000000001" customHeight="1" x14ac:dyDescent="0.2">
      <c r="B41" s="40"/>
      <c r="C41" s="33">
        <v>6</v>
      </c>
      <c r="D41" s="34">
        <f t="shared" si="11"/>
        <v>133</v>
      </c>
      <c r="E41" s="70"/>
      <c r="F41" s="38">
        <f t="shared" si="6"/>
        <v>0</v>
      </c>
      <c r="G41" s="36">
        <v>14086</v>
      </c>
      <c r="H41" s="38">
        <f t="shared" si="7"/>
        <v>0</v>
      </c>
      <c r="I41" s="37"/>
      <c r="J41" s="60">
        <f t="shared" si="8"/>
        <v>0</v>
      </c>
      <c r="K41" s="61">
        <f t="shared" si="9"/>
        <v>0</v>
      </c>
      <c r="L41" s="39">
        <f t="shared" si="10"/>
        <v>0</v>
      </c>
      <c r="M41" s="72"/>
    </row>
    <row r="42" spans="2:13" ht="20.100000000000001" customHeight="1" thickBot="1" x14ac:dyDescent="0.25">
      <c r="B42" s="40"/>
      <c r="C42" s="33">
        <v>7</v>
      </c>
      <c r="D42" s="34">
        <f t="shared" si="11"/>
        <v>133</v>
      </c>
      <c r="E42" s="70"/>
      <c r="F42" s="38">
        <f t="shared" si="6"/>
        <v>0</v>
      </c>
      <c r="G42" s="36"/>
      <c r="H42" s="38">
        <f t="shared" si="7"/>
        <v>0</v>
      </c>
      <c r="I42" s="37">
        <v>19565</v>
      </c>
      <c r="J42" s="60">
        <f t="shared" si="8"/>
        <v>0</v>
      </c>
      <c r="K42" s="61">
        <f t="shared" si="9"/>
        <v>0</v>
      </c>
      <c r="L42" s="39">
        <f t="shared" si="10"/>
        <v>0</v>
      </c>
      <c r="M42" s="72"/>
    </row>
    <row r="43" spans="2:13" ht="19.5" customHeight="1" thickTop="1" x14ac:dyDescent="0.15">
      <c r="B43" s="47" t="s">
        <v>34</v>
      </c>
      <c r="C43" s="48"/>
      <c r="D43" s="49"/>
      <c r="E43" s="50"/>
      <c r="F43" s="51"/>
      <c r="G43" s="52">
        <f>SUM(G31:G42)</f>
        <v>168699</v>
      </c>
      <c r="H43" s="49"/>
      <c r="I43" s="52">
        <f>SUM(I31:I42)</f>
        <v>49802</v>
      </c>
      <c r="J43" s="49"/>
      <c r="K43" s="51"/>
      <c r="L43" s="53"/>
      <c r="M43" s="54">
        <f>SUM(L31:L42)</f>
        <v>0</v>
      </c>
    </row>
    <row r="44" spans="2:13" ht="19.5" customHeight="1" thickBot="1" x14ac:dyDescent="0.2">
      <c r="B44" s="55"/>
      <c r="C44" s="56"/>
      <c r="D44" s="57"/>
      <c r="E44" s="58"/>
      <c r="F44" s="57"/>
      <c r="G44" s="57"/>
      <c r="H44" s="57"/>
      <c r="I44" s="57"/>
      <c r="J44" s="57"/>
      <c r="K44" s="57"/>
      <c r="L44" s="57"/>
      <c r="M44" s="62"/>
    </row>
    <row r="45" spans="2:13" ht="28.5" customHeight="1" x14ac:dyDescent="0.15">
      <c r="B45" s="63" t="s">
        <v>36</v>
      </c>
      <c r="M45" s="64" t="s">
        <v>37</v>
      </c>
    </row>
    <row r="46" spans="2:13" ht="20.100000000000001" customHeight="1" thickBot="1" x14ac:dyDescent="0.2">
      <c r="B46" s="63" t="s">
        <v>38</v>
      </c>
      <c r="M46" s="65">
        <f>M24+M43</f>
        <v>0</v>
      </c>
    </row>
    <row r="47" spans="2:13" ht="20.100000000000001" customHeight="1" x14ac:dyDescent="0.15">
      <c r="B47" s="63" t="s">
        <v>39</v>
      </c>
      <c r="C47" s="66"/>
      <c r="D47" s="66"/>
      <c r="E47" s="66"/>
      <c r="F47" s="66"/>
      <c r="G47" s="66"/>
      <c r="H47" s="66"/>
      <c r="I47" s="66"/>
      <c r="J47" s="66"/>
      <c r="K47" s="66"/>
      <c r="L47" s="66"/>
    </row>
    <row r="48" spans="2:13" ht="20.100000000000001" customHeight="1" x14ac:dyDescent="0.15">
      <c r="B48" s="63" t="s">
        <v>40</v>
      </c>
      <c r="C48" s="66"/>
      <c r="D48" s="66"/>
      <c r="E48" s="66"/>
      <c r="F48" s="66"/>
      <c r="G48" s="66"/>
      <c r="H48" s="66"/>
      <c r="I48" s="66"/>
      <c r="J48" s="66"/>
      <c r="K48" s="66"/>
      <c r="L48" s="66"/>
    </row>
    <row r="49" spans="2:12" ht="23.25" customHeight="1" x14ac:dyDescent="0.15">
      <c r="B49" s="63" t="s">
        <v>41</v>
      </c>
      <c r="C49" s="66"/>
      <c r="D49" s="66"/>
      <c r="E49" s="66"/>
      <c r="F49" s="66"/>
      <c r="G49" s="66"/>
      <c r="H49" s="66"/>
      <c r="I49" s="66"/>
      <c r="J49" s="66"/>
      <c r="K49" s="66"/>
      <c r="L49" s="66"/>
    </row>
    <row r="50" spans="2:12" ht="20.100000000000001" customHeight="1" x14ac:dyDescent="0.15">
      <c r="B50" s="63" t="s">
        <v>42</v>
      </c>
    </row>
    <row r="51" spans="2:12" ht="20.100000000000001" customHeight="1" x14ac:dyDescent="0.15">
      <c r="B51" s="67" t="s">
        <v>43</v>
      </c>
    </row>
    <row r="52" spans="2:12" ht="20.100000000000001" customHeight="1" x14ac:dyDescent="0.15">
      <c r="B52" s="67" t="s">
        <v>44</v>
      </c>
    </row>
    <row r="53" spans="2:12" ht="20.100000000000001" customHeight="1" x14ac:dyDescent="0.15"/>
  </sheetData>
  <sheetProtection password="D471" sheet="1" objects="1" scenarios="1" selectLockedCells="1"/>
  <mergeCells count="29">
    <mergeCell ref="J3:K3"/>
    <mergeCell ref="J4:K4"/>
    <mergeCell ref="J5:J6"/>
    <mergeCell ref="B8:C10"/>
    <mergeCell ref="D8:F8"/>
    <mergeCell ref="G8:J8"/>
    <mergeCell ref="L8:L10"/>
    <mergeCell ref="M8:M10"/>
    <mergeCell ref="D9:D10"/>
    <mergeCell ref="E9:E10"/>
    <mergeCell ref="F9:F10"/>
    <mergeCell ref="G9:H9"/>
    <mergeCell ref="I9:J9"/>
    <mergeCell ref="K9:K10"/>
    <mergeCell ref="B27:C29"/>
    <mergeCell ref="D27:F27"/>
    <mergeCell ref="G27:J27"/>
    <mergeCell ref="L27:L29"/>
    <mergeCell ref="M27:M29"/>
    <mergeCell ref="E12:E23"/>
    <mergeCell ref="M12:M23"/>
    <mergeCell ref="E31:E42"/>
    <mergeCell ref="M31:M42"/>
    <mergeCell ref="D28:D29"/>
    <mergeCell ref="E28:E29"/>
    <mergeCell ref="F28:F29"/>
    <mergeCell ref="G28:H28"/>
    <mergeCell ref="I28:J28"/>
    <mergeCell ref="K28:K29"/>
  </mergeCells>
  <phoneticPr fontId="3"/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入札金額算定書（公民館）</vt:lpstr>
      <vt:lpstr>'入札金額算定書（公民館）'!Print_Area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gifu</dc:creator>
  <cp:lastModifiedBy>宮脇 小百合</cp:lastModifiedBy>
  <dcterms:created xsi:type="dcterms:W3CDTF">2022-04-15T01:58:37Z</dcterms:created>
  <dcterms:modified xsi:type="dcterms:W3CDTF">2022-04-15T04:13:01Z</dcterms:modified>
</cp:coreProperties>
</file>