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食肉\公告\HP\"/>
    </mc:Choice>
  </mc:AlternateContent>
  <bookViews>
    <workbookView xWindow="0" yWindow="0" windowWidth="17025" windowHeight="6930" tabRatio="728"/>
  </bookViews>
  <sheets>
    <sheet name="入札金額算定書（食肉）" sheetId="9" r:id="rId1"/>
  </sheets>
  <definedNames>
    <definedName name="_xlnm.Print_Area" localSheetId="0">'入札金額算定書（食肉）'!$A$1:$S$29</definedName>
  </definedNames>
  <calcPr calcId="162913"/>
</workbook>
</file>

<file path=xl/calcChain.xml><?xml version="1.0" encoding="utf-8"?>
<calcChain xmlns="http://schemas.openxmlformats.org/spreadsheetml/2006/main">
  <c r="P18" i="9" l="1"/>
  <c r="P17" i="9"/>
  <c r="P16" i="9"/>
  <c r="P15" i="9"/>
  <c r="P14" i="9"/>
  <c r="P13" i="9"/>
  <c r="P12" i="9"/>
  <c r="P11" i="9"/>
  <c r="P10" i="9"/>
  <c r="G8" i="9" l="1"/>
  <c r="P9" i="9" l="1"/>
  <c r="P19" i="9"/>
  <c r="P8" i="9"/>
  <c r="M9" i="9"/>
  <c r="M10" i="9"/>
  <c r="M11" i="9"/>
  <c r="M12" i="9"/>
  <c r="M13" i="9"/>
  <c r="M14" i="9"/>
  <c r="M15" i="9"/>
  <c r="M16" i="9"/>
  <c r="M17" i="9"/>
  <c r="M18" i="9"/>
  <c r="M19" i="9"/>
  <c r="M8" i="9"/>
  <c r="J9" i="9"/>
  <c r="J10" i="9"/>
  <c r="J11" i="9"/>
  <c r="J12" i="9"/>
  <c r="J13" i="9"/>
  <c r="J14" i="9"/>
  <c r="J15" i="9"/>
  <c r="J16" i="9"/>
  <c r="J17" i="9"/>
  <c r="J18" i="9"/>
  <c r="J19" i="9"/>
  <c r="J8" i="9"/>
  <c r="K20" i="9" l="1"/>
  <c r="H20" i="9"/>
  <c r="Q13" i="9" l="1"/>
  <c r="Q11" i="9"/>
  <c r="Q15" i="9"/>
  <c r="Q19" i="9"/>
  <c r="Q9" i="9"/>
  <c r="Q17" i="9"/>
  <c r="Q10" i="9"/>
  <c r="Q14" i="9"/>
  <c r="Q18" i="9"/>
  <c r="Q12" i="9"/>
  <c r="Q16" i="9"/>
  <c r="N20" i="9" l="1"/>
  <c r="D9" i="9" l="1"/>
  <c r="G9" i="9" s="1"/>
  <c r="D10" i="9" l="1"/>
  <c r="R9" i="9"/>
  <c r="Q8" i="9"/>
  <c r="R8" i="9" s="1"/>
  <c r="D11" i="9" l="1"/>
  <c r="G11" i="9" s="1"/>
  <c r="R11" i="9" s="1"/>
  <c r="G10" i="9"/>
  <c r="R10" i="9" s="1"/>
  <c r="D12" i="9"/>
  <c r="G12" i="9" s="1"/>
  <c r="R12" i="9" l="1"/>
  <c r="D13" i="9"/>
  <c r="G13" i="9" s="1"/>
  <c r="R13" i="9" l="1"/>
  <c r="D14" i="9"/>
  <c r="G14" i="9" s="1"/>
  <c r="R14" i="9" l="1"/>
  <c r="D15" i="9"/>
  <c r="G15" i="9" s="1"/>
  <c r="R15" i="9" l="1"/>
  <c r="D16" i="9"/>
  <c r="G16" i="9" s="1"/>
  <c r="R16" i="9" l="1"/>
  <c r="D17" i="9"/>
  <c r="G17" i="9" s="1"/>
  <c r="R17" i="9" l="1"/>
  <c r="D18" i="9"/>
  <c r="G18" i="9" s="1"/>
  <c r="R18" i="9" l="1"/>
  <c r="D19" i="9"/>
  <c r="G19" i="9" s="1"/>
  <c r="R19" i="9" l="1"/>
  <c r="R20" i="9" s="1"/>
  <c r="R22" i="9" s="1"/>
</calcChain>
</file>

<file path=xl/sharedStrings.xml><?xml version="1.0" encoding="utf-8"?>
<sst xmlns="http://schemas.openxmlformats.org/spreadsheetml/2006/main" count="50" uniqueCount="41">
  <si>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</si>
  <si>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</si>
  <si>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</si>
  <si>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</si>
  <si>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</si>
  <si>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</si>
  <si>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</si>
  <si>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>夜間</t>
    <rPh sb="0" eb="2">
      <t>ヤカン</t>
    </rPh>
    <phoneticPr fontId="1"/>
  </si>
  <si>
    <t>重負荷</t>
    <rPh sb="0" eb="1">
      <t>ジュウ</t>
    </rPh>
    <rPh sb="1" eb="3">
      <t>フカ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</si>
  <si>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</si>
  <si>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</si>
  <si>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</si>
  <si>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</si>
  <si>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昼間</t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</si>
  <si>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</si>
  <si>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計
C</t>
    <rPh sb="0" eb="1">
      <t>ケイ</t>
    </rPh>
    <phoneticPr fontId="1"/>
  </si>
  <si>
    <t>計
D</t>
    <rPh sb="0" eb="1">
      <t>ケイ</t>
    </rPh>
    <phoneticPr fontId="1"/>
  </si>
  <si>
    <t>計
E</t>
    <rPh sb="0" eb="1">
      <t>ケイ</t>
    </rPh>
    <phoneticPr fontId="1"/>
  </si>
  <si>
    <t>小計
F
（C+D+E）</t>
    <rPh sb="0" eb="1">
      <t>ショウ</t>
    </rPh>
    <phoneticPr fontId="1"/>
  </si>
  <si>
    <t>契約電力
A</t>
    <rPh sb="0" eb="2">
      <t>ケイヤク</t>
    </rPh>
    <rPh sb="2" eb="4">
      <t>デンリョク</t>
    </rPh>
    <phoneticPr fontId="1"/>
  </si>
  <si>
    <t>小計
B</t>
    <rPh sb="0" eb="1">
      <t>ショウ</t>
    </rPh>
    <phoneticPr fontId="1"/>
  </si>
  <si>
    <t>(A×①×
力率割引)</t>
    <phoneticPr fontId="1"/>
  </si>
  <si>
    <t>予定使用
電力量</t>
    <rPh sb="0" eb="2">
      <t>ヨテイ</t>
    </rPh>
    <rPh sb="2" eb="4">
      <t>シヨウ</t>
    </rPh>
    <rPh sb="5" eb="8">
      <t>デンリョクリョウ</t>
    </rPh>
    <phoneticPr fontId="1"/>
  </si>
  <si>
    <t>単価
①</t>
    <rPh sb="0" eb="2">
      <t>タンカ</t>
    </rPh>
    <phoneticPr fontId="1"/>
  </si>
  <si>
    <t>単価
②</t>
    <phoneticPr fontId="1"/>
  </si>
  <si>
    <t>単価
③</t>
    <phoneticPr fontId="1"/>
  </si>
  <si>
    <t>単価
④</t>
    <phoneticPr fontId="1"/>
  </si>
  <si>
    <t>月毎の
電気料金合計
G
（B＋F）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</si>
  <si>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r>
      <t>R0</t>
    </r>
    <r>
      <rPr>
        <sz val="11"/>
        <rFont val="ＭＳ Ｐゴシック"/>
        <family val="3"/>
        <charset val="128"/>
      </rPr>
      <t>5</t>
    </r>
    <phoneticPr fontId="1"/>
  </si>
  <si>
    <r>
      <t>R0</t>
    </r>
    <r>
      <rPr>
        <sz val="11"/>
        <rFont val="ＭＳ Ｐゴシック"/>
        <family val="3"/>
        <charset val="128"/>
      </rPr>
      <t>4</t>
    </r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</si>
  <si>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</si>
  <si>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電力量料金単価②、③、④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4" eb="26">
      <t>ゼイコ</t>
    </rPh>
    <rPh sb="26" eb="28">
      <t>タンカ</t>
    </rPh>
    <rPh sb="31" eb="34">
      <t>ショウスウテン</t>
    </rPh>
    <rPh sb="34" eb="35">
      <t>ダイ</t>
    </rPh>
    <rPh sb="36" eb="37">
      <t>イ</t>
    </rPh>
    <rPh sb="38" eb="39">
      <t>キ</t>
    </rPh>
    <rPh sb="40" eb="41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</si>
  <si>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</si>
  <si>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月毎の電気料金合計G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</si>
  <si>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入札書に記載する金額は、電気料金総価（Gの合計）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</si>
  <si>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</si>
  <si>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</si>
  <si>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入札書記載額
（電気料金総価）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</si>
  <si>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</si>
  <si>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</si>
  <si>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様式第５</t>
    <rPh sb="0" eb="2">
      <t>ヨウシキ</t>
    </rPh>
    <rPh sb="2" eb="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</si>
</sst>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.00_ "/>
    <numFmt numFmtId="177" formatCode="#,##0&quot;円&quot;"/>
    <numFmt numFmtId="178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81">
    <xf numFmtId="0" fontId="0" fillId="0" borderId="0" xfId="0">
      <alignment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2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3" fillId="2" borderId="15" xfId="10" applyFont="1" applyFill="1" applyBorder="1" applyAlignment="1" applyProtection="1">
      <alignment horizontal="center" vertical="center" wrapText="1"/>
    </xf>
    <xf numFmtId="0" fontId="0" fillId="2" borderId="16" xfId="10" applyFont="1" applyFill="1" applyBorder="1" applyAlignment="1" applyProtection="1">
      <alignment horizontal="center" vertical="center" wrapText="1"/>
    </xf>
    <xf numFmtId="0" fontId="7" fillId="2" borderId="0" xfId="10" applyFont="1" applyFill="1" applyProtection="1"/>
    <xf numFmtId="0" fontId="7" fillId="2" borderId="0" xfId="1" applyFont="1" applyFill="1" applyProtection="1"/>
    <xf numFmtId="177" fontId="9" fillId="2" borderId="37" xfId="10" applyNumberFormat="1" applyFont="1" applyFill="1" applyBorder="1" applyAlignment="1" applyProtection="1">
      <alignment horizontal="center" vertical="center"/>
    </xf>
    <xf numFmtId="178" fontId="7" fillId="2" borderId="11" xfId="12" applyNumberFormat="1" applyFont="1" applyFill="1" applyBorder="1" applyAlignment="1" applyProtection="1">
      <alignment horizontal="right" vertical="center"/>
    </xf>
    <xf numFmtId="178" fontId="7" fillId="2" borderId="18" xfId="12" applyNumberFormat="1" applyFont="1" applyFill="1" applyBorder="1" applyAlignment="1" applyProtection="1">
      <alignment horizontal="right" vertical="center"/>
    </xf>
    <xf numFmtId="178" fontId="7" fillId="2" borderId="14" xfId="10" applyNumberFormat="1" applyFont="1" applyFill="1" applyBorder="1" applyAlignment="1" applyProtection="1">
      <alignment horizontal="right" vertical="center" shrinkToFit="1"/>
    </xf>
    <xf numFmtId="178" fontId="7" fillId="2" borderId="7" xfId="12" applyNumberFormat="1" applyFont="1" applyFill="1" applyBorder="1" applyAlignment="1" applyProtection="1">
      <alignment horizontal="right" vertical="center"/>
    </xf>
    <xf numFmtId="178" fontId="7" fillId="2" borderId="21" xfId="10" applyNumberFormat="1" applyFont="1" applyFill="1" applyBorder="1" applyAlignment="1" applyProtection="1">
      <alignment horizontal="right" vertical="center" shrinkToFit="1"/>
    </xf>
    <xf numFmtId="178" fontId="7" fillId="2" borderId="26" xfId="12" applyNumberFormat="1" applyFont="1" applyFill="1" applyBorder="1" applyAlignment="1" applyProtection="1">
      <alignment vertical="center"/>
    </xf>
    <xf numFmtId="178" fontId="7" fillId="2" borderId="29" xfId="12" applyNumberFormat="1" applyFont="1" applyFill="1" applyBorder="1" applyAlignment="1" applyProtection="1">
      <alignment vertical="center"/>
    </xf>
    <xf numFmtId="178" fontId="7" fillId="2" borderId="26" xfId="12" applyNumberFormat="1" applyFont="1" applyFill="1" applyBorder="1" applyAlignment="1" applyProtection="1">
      <alignment horizontal="center" vertical="center"/>
    </xf>
    <xf numFmtId="178" fontId="7" fillId="2" borderId="24" xfId="12" applyNumberFormat="1" applyFont="1" applyFill="1" applyBorder="1" applyAlignment="1" applyProtection="1">
      <alignment vertical="center"/>
    </xf>
    <xf numFmtId="178" fontId="7" fillId="2" borderId="25" xfId="12" applyNumberFormat="1" applyFont="1" applyFill="1" applyBorder="1" applyAlignment="1" applyProtection="1">
      <alignment vertical="center"/>
    </xf>
    <xf numFmtId="178" fontId="7" fillId="2" borderId="34" xfId="12" applyNumberFormat="1" applyFont="1" applyFill="1" applyBorder="1" applyAlignment="1" applyProtection="1">
      <alignment vertical="center"/>
    </xf>
    <xf numFmtId="0" fontId="8" fillId="2" borderId="0" xfId="10" applyFont="1" applyFill="1" applyAlignment="1" applyProtection="1">
      <alignment vertical="center"/>
    </xf>
    <xf numFmtId="0" fontId="7" fillId="2" borderId="0" xfId="10" applyFont="1" applyFill="1" applyAlignment="1" applyProtection="1">
      <alignment vertical="center"/>
    </xf>
    <xf numFmtId="0" fontId="7" fillId="2" borderId="0" xfId="1" applyFont="1" applyFill="1" applyAlignment="1" applyProtection="1">
      <alignment vertical="center"/>
    </xf>
    <xf numFmtId="0" fontId="3" fillId="2" borderId="7" xfId="10" applyFont="1" applyFill="1" applyBorder="1" applyAlignment="1" applyProtection="1">
      <alignment horizontal="center" vertical="center" wrapText="1"/>
    </xf>
    <xf numFmtId="0" fontId="3" fillId="2" borderId="1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right" vertical="center"/>
    </xf>
    <xf numFmtId="0" fontId="3" fillId="2" borderId="4" xfId="10" applyFont="1" applyFill="1" applyBorder="1" applyAlignment="1" applyProtection="1">
      <alignment horizontal="right" vertical="center"/>
    </xf>
    <xf numFmtId="9" fontId="3" fillId="2" borderId="10" xfId="10" applyNumberFormat="1" applyFont="1" applyFill="1" applyBorder="1" applyAlignment="1" applyProtection="1">
      <alignment vertical="center"/>
    </xf>
    <xf numFmtId="0" fontId="3" fillId="2" borderId="17" xfId="10" applyFont="1" applyFill="1" applyBorder="1" applyAlignment="1" applyProtection="1">
      <alignment horizontal="right" vertical="center"/>
    </xf>
    <xf numFmtId="0" fontId="3" fillId="2" borderId="20" xfId="10" applyFont="1" applyFill="1" applyBorder="1" applyAlignment="1" applyProtection="1">
      <alignment horizontal="right" vertical="center"/>
    </xf>
    <xf numFmtId="0" fontId="3" fillId="2" borderId="9" xfId="10" applyFont="1" applyFill="1" applyBorder="1" applyAlignment="1" applyProtection="1">
      <alignment horizontal="right" vertical="center"/>
    </xf>
    <xf numFmtId="0" fontId="3" fillId="2" borderId="6" xfId="10" applyFont="1" applyFill="1" applyBorder="1" applyAlignment="1" applyProtection="1">
      <alignment horizontal="right" vertical="center"/>
    </xf>
    <xf numFmtId="0" fontId="2" fillId="2" borderId="13" xfId="10" applyFont="1" applyFill="1" applyBorder="1" applyAlignment="1" applyProtection="1">
      <alignment horizontal="center" vertical="center"/>
    </xf>
    <xf numFmtId="0" fontId="3" fillId="0" borderId="4" xfId="10" applyFont="1" applyBorder="1" applyAlignment="1" applyProtection="1">
      <alignment horizontal="center" vertical="center"/>
    </xf>
    <xf numFmtId="0" fontId="3" fillId="2" borderId="23" xfId="10" applyFont="1" applyFill="1" applyBorder="1" applyAlignment="1" applyProtection="1">
      <alignment vertical="center"/>
    </xf>
    <xf numFmtId="0" fontId="0" fillId="2" borderId="19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177" fontId="9" fillId="2" borderId="36" xfId="10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7" fillId="2" borderId="0" xfId="6" applyFont="1" applyFill="1" applyAlignment="1" applyProtection="1">
      <alignment vertical="center"/>
    </xf>
    <xf numFmtId="0" fontId="7" fillId="2" borderId="0" xfId="6" applyFont="1" applyFill="1" applyAlignment="1" applyProtection="1">
      <alignment horizontal="left"/>
    </xf>
    <xf numFmtId="0" fontId="7" fillId="2" borderId="0" xfId="10" applyFont="1" applyFill="1" applyAlignment="1" applyProtection="1">
      <alignment horizontal="left"/>
    </xf>
    <xf numFmtId="0" fontId="5" fillId="0" borderId="0" xfId="0" applyFont="1" applyAlignment="1">
      <alignment vertical="center"/>
    </xf>
    <xf numFmtId="0" fontId="0" fillId="0" borderId="1" xfId="10" applyFont="1" applyBorder="1" applyAlignment="1" applyProtection="1">
      <alignment horizontal="center" vertical="center"/>
    </xf>
    <xf numFmtId="0" fontId="0" fillId="2" borderId="4" xfId="10" applyFont="1" applyFill="1" applyBorder="1" applyAlignment="1" applyProtection="1">
      <alignment horizontal="center" vertical="center"/>
    </xf>
    <xf numFmtId="176" fontId="7" fillId="2" borderId="27" xfId="12" applyNumberFormat="1" applyFont="1" applyFill="1" applyBorder="1" applyAlignment="1" applyProtection="1">
      <alignment horizontal="right" vertical="center" shrinkToFit="1"/>
    </xf>
    <xf numFmtId="176" fontId="7" fillId="2" borderId="2" xfId="12" applyNumberFormat="1" applyFont="1" applyFill="1" applyBorder="1" applyAlignment="1" applyProtection="1">
      <alignment horizontal="right" vertical="center" shrinkToFit="1"/>
    </xf>
    <xf numFmtId="0" fontId="8" fillId="2" borderId="0" xfId="0" applyFont="1" applyFill="1" applyAlignment="1" applyProtection="1">
      <alignment vertical="center"/>
    </xf>
    <xf numFmtId="0" fontId="2" fillId="2" borderId="35" xfId="1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/>
    <xf numFmtId="176" fontId="7" fillId="2" borderId="40" xfId="12" applyNumberFormat="1" applyFont="1" applyFill="1" applyBorder="1" applyAlignment="1" applyProtection="1">
      <alignment horizontal="right" vertical="center" shrinkToFit="1"/>
    </xf>
    <xf numFmtId="176" fontId="7" fillId="2" borderId="13" xfId="12" applyNumberFormat="1" applyFont="1" applyFill="1" applyBorder="1" applyAlignment="1" applyProtection="1">
      <alignment horizontal="right" vertical="center" shrinkToFit="1"/>
    </xf>
    <xf numFmtId="176" fontId="7" fillId="2" borderId="41" xfId="12" applyNumberFormat="1" applyFont="1" applyFill="1" applyBorder="1" applyAlignment="1" applyProtection="1">
      <alignment horizontal="right" vertical="center" shrinkToFit="1"/>
    </xf>
    <xf numFmtId="176" fontId="7" fillId="2" borderId="11" xfId="12" applyNumberFormat="1" applyFont="1" applyFill="1" applyBorder="1" applyAlignment="1" applyProtection="1">
      <alignment horizontal="right" vertical="center" shrinkToFit="1"/>
    </xf>
    <xf numFmtId="0" fontId="0" fillId="2" borderId="12" xfId="10" applyFont="1" applyFill="1" applyBorder="1" applyAlignment="1" applyProtection="1">
      <alignment horizontal="center" vertical="center" wrapText="1"/>
    </xf>
    <xf numFmtId="0" fontId="3" fillId="2" borderId="12" xfId="10" applyFont="1" applyFill="1" applyBorder="1" applyAlignment="1" applyProtection="1">
      <alignment horizontal="center" vertical="center"/>
    </xf>
    <xf numFmtId="0" fontId="3" fillId="2" borderId="8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/>
    </xf>
    <xf numFmtId="178" fontId="7" fillId="2" borderId="8" xfId="12" applyNumberFormat="1" applyFont="1" applyFill="1" applyBorder="1" applyAlignment="1" applyProtection="1">
      <alignment horizontal="center" vertical="center" shrinkToFit="1"/>
    </xf>
    <xf numFmtId="178" fontId="7" fillId="2" borderId="3" xfId="12" applyNumberFormat="1" applyFont="1" applyFill="1" applyBorder="1" applyAlignment="1" applyProtection="1">
      <alignment horizontal="center" vertical="center" shrinkToFit="1"/>
    </xf>
    <xf numFmtId="178" fontId="7" fillId="2" borderId="28" xfId="12" applyNumberFormat="1" applyFont="1" applyFill="1" applyBorder="1" applyAlignment="1" applyProtection="1">
      <alignment horizontal="center" vertical="center" shrinkToFit="1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12" xfId="10" applyFont="1" applyFill="1" applyBorder="1" applyAlignment="1" applyProtection="1">
      <alignment vertical="center"/>
    </xf>
    <xf numFmtId="0" fontId="3" fillId="2" borderId="11" xfId="10" applyFont="1" applyFill="1" applyBorder="1" applyAlignment="1" applyProtection="1">
      <alignment vertical="center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 wrapText="1"/>
    </xf>
    <xf numFmtId="0" fontId="3" fillId="2" borderId="4" xfId="10" applyFont="1" applyFill="1" applyBorder="1" applyAlignment="1" applyProtection="1">
      <alignment horizontal="center" vertical="center"/>
    </xf>
    <xf numFmtId="0" fontId="3" fillId="2" borderId="19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33" xfId="10" applyFont="1" applyFill="1" applyBorder="1" applyAlignment="1" applyProtection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2" borderId="15" xfId="10" applyFont="1" applyFill="1" applyBorder="1" applyAlignment="1" applyProtection="1">
      <alignment horizontal="center" vertical="center" wrapText="1"/>
    </xf>
    <xf numFmtId="0" fontId="3" fillId="2" borderId="16" xfId="10" applyFont="1" applyFill="1" applyBorder="1" applyAlignment="1" applyProtection="1">
      <alignment horizontal="center" vertical="center"/>
    </xf>
    <xf numFmtId="176" fontId="7" fillId="2" borderId="30" xfId="12" applyNumberFormat="1" applyFont="1" applyFill="1" applyBorder="1" applyAlignment="1" applyProtection="1">
      <alignment horizontal="right" vertical="center" shrinkToFit="1"/>
      <protection locked="0"/>
    </xf>
    <xf numFmtId="176" fontId="7" fillId="2" borderId="31" xfId="12" applyNumberFormat="1" applyFont="1" applyFill="1" applyBorder="1" applyAlignment="1" applyProtection="1">
      <alignment horizontal="right" vertical="center" shrinkToFit="1"/>
      <protection locked="0"/>
    </xf>
    <xf numFmtId="176" fontId="7" fillId="2" borderId="32" xfId="12" applyNumberFormat="1" applyFont="1" applyFill="1" applyBorder="1" applyAlignment="1" applyProtection="1">
      <alignment horizontal="right" vertical="center" shrinkToFit="1"/>
      <protection locked="0"/>
    </xf>
    <xf numFmtId="176" fontId="7" fillId="2" borderId="39" xfId="12" applyNumberFormat="1" applyFont="1" applyFill="1" applyBorder="1" applyAlignment="1" applyProtection="1">
      <alignment horizontal="right" vertical="center" shrinkToFit="1"/>
      <protection locked="0"/>
    </xf>
  </cellXfs>
  <cellStyles count="13">
    <cellStyle name="パーセント 2" xfId="3"/>
    <cellStyle name="桁区切り 2" xfId="2"/>
    <cellStyle name="桁区切り 2 2" xfId="12"/>
    <cellStyle name="通貨 2" xfId="4"/>
    <cellStyle name="標準" xfId="0" builtinId="0"/>
    <cellStyle name="標準 2" xfId="1"/>
    <cellStyle name="標準 2 2" xfId="7"/>
    <cellStyle name="標準 2 2 2" xfId="10"/>
    <cellStyle name="標準 3" xfId="5"/>
    <cellStyle name="標準 4" xfId="6"/>
    <cellStyle name="標準 5" xfId="8"/>
    <cellStyle name="標準 6" xfId="9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showGridLines="0" showZeros="0" tabSelected="1" view="pageBreakPreview" topLeftCell="A5" zoomScale="80" zoomScaleNormal="80" zoomScaleSheetLayoutView="80" workbookViewId="0">
      <selection activeCell="E8" sqref="E8"/>
    </sheetView>
  </sheetViews>
  <sheetFormatPr defaultRowHeight="13.5" x14ac:dyDescent="0.15"/>
  <cols>
    <col min="1" max="1" width="1.125" style="8" customWidth="1"/>
    <col min="2" max="3" width="6" style="8" customWidth="1"/>
    <col min="4" max="5" width="11.25" style="8" customWidth="1"/>
    <col min="6" max="6" width="8.875" style="8" customWidth="1"/>
    <col min="7" max="7" width="13.25" style="8" customWidth="1"/>
    <col min="8" max="9" width="11.25" style="8" customWidth="1"/>
    <col min="10" max="10" width="13.875" style="8" customWidth="1"/>
    <col min="11" max="12" width="11.25" style="8" customWidth="1"/>
    <col min="13" max="13" width="14.625" style="8" customWidth="1"/>
    <col min="14" max="15" width="11.25" style="8" customWidth="1"/>
    <col min="16" max="16" width="13.5" style="8" customWidth="1"/>
    <col min="17" max="17" width="18" style="8" customWidth="1"/>
    <col min="18" max="18" width="19.5" style="8" customWidth="1"/>
    <col min="19" max="19" width="3.5" style="8" customWidth="1"/>
    <col min="20" max="20" width="10" style="8" customWidth="1"/>
    <col min="21" max="24" width="12.5" style="8" customWidth="1"/>
    <col min="25" max="16384" width="9" style="8"/>
  </cols>
  <sheetData>
    <row r="1" spans="2:18" ht="21.75" customHeight="1" x14ac:dyDescent="0.15">
      <c r="B1" s="8" t="s">
        <v>40</v>
      </c>
    </row>
    <row r="2" spans="2:18" ht="17.25" x14ac:dyDescent="0.15">
      <c r="B2" s="41"/>
      <c r="C2" s="40"/>
      <c r="D2" s="40"/>
      <c r="E2" s="40"/>
      <c r="F2" s="40"/>
      <c r="G2" s="40"/>
      <c r="H2" s="40"/>
      <c r="I2" s="40"/>
      <c r="J2" s="40"/>
      <c r="K2" s="44" t="s">
        <v>39</v>
      </c>
      <c r="L2" s="40"/>
      <c r="M2" s="40"/>
      <c r="N2" s="40"/>
      <c r="O2" s="40"/>
      <c r="P2" s="40"/>
      <c r="Q2" s="40"/>
      <c r="R2" s="40"/>
    </row>
    <row r="3" spans="2:18" x14ac:dyDescent="0.15">
      <c r="B3" s="42"/>
      <c r="C3" s="43"/>
      <c r="D3" s="43"/>
    </row>
    <row r="4" spans="2:18" ht="31.5" customHeight="1" x14ac:dyDescent="0.15">
      <c r="B4" s="63" t="s">
        <v>0</v>
      </c>
      <c r="C4" s="64"/>
      <c r="D4" s="66" t="s">
        <v>1</v>
      </c>
      <c r="E4" s="66"/>
      <c r="F4" s="66"/>
      <c r="G4" s="67"/>
      <c r="H4" s="73" t="s">
        <v>2</v>
      </c>
      <c r="I4" s="71"/>
      <c r="J4" s="71"/>
      <c r="K4" s="71"/>
      <c r="L4" s="71"/>
      <c r="M4" s="71"/>
      <c r="N4" s="71"/>
      <c r="O4" s="71"/>
      <c r="P4" s="71"/>
      <c r="Q4" s="74"/>
      <c r="R4" s="56" t="s">
        <v>27</v>
      </c>
    </row>
    <row r="5" spans="2:18" ht="31.5" customHeight="1" x14ac:dyDescent="0.15">
      <c r="B5" s="65"/>
      <c r="C5" s="64"/>
      <c r="D5" s="68" t="s">
        <v>19</v>
      </c>
      <c r="E5" s="72" t="s">
        <v>23</v>
      </c>
      <c r="F5" s="68" t="s">
        <v>14</v>
      </c>
      <c r="G5" s="6" t="s">
        <v>20</v>
      </c>
      <c r="H5" s="70" t="s">
        <v>7</v>
      </c>
      <c r="I5" s="71"/>
      <c r="J5" s="67"/>
      <c r="K5" s="59" t="s">
        <v>13</v>
      </c>
      <c r="L5" s="59"/>
      <c r="M5" s="59"/>
      <c r="N5" s="59" t="s">
        <v>8</v>
      </c>
      <c r="O5" s="59"/>
      <c r="P5" s="59"/>
      <c r="Q5" s="75" t="s">
        <v>18</v>
      </c>
      <c r="R5" s="57"/>
    </row>
    <row r="6" spans="2:18" ht="31.5" customHeight="1" x14ac:dyDescent="0.15">
      <c r="B6" s="65"/>
      <c r="C6" s="64"/>
      <c r="D6" s="69"/>
      <c r="E6" s="69"/>
      <c r="F6" s="69"/>
      <c r="G6" s="7" t="s">
        <v>21</v>
      </c>
      <c r="H6" s="37" t="s">
        <v>22</v>
      </c>
      <c r="I6" s="38" t="s">
        <v>24</v>
      </c>
      <c r="J6" s="25" t="s">
        <v>15</v>
      </c>
      <c r="K6" s="1" t="s">
        <v>22</v>
      </c>
      <c r="L6" s="38" t="s">
        <v>25</v>
      </c>
      <c r="M6" s="26" t="s">
        <v>16</v>
      </c>
      <c r="N6" s="1" t="s">
        <v>22</v>
      </c>
      <c r="O6" s="38" t="s">
        <v>26</v>
      </c>
      <c r="P6" s="26" t="s">
        <v>17</v>
      </c>
      <c r="Q6" s="76"/>
      <c r="R6" s="58"/>
    </row>
    <row r="7" spans="2:18" ht="27.75" customHeight="1" thickBot="1" x14ac:dyDescent="0.2">
      <c r="B7" s="3" t="s">
        <v>3</v>
      </c>
      <c r="C7" s="4" t="s">
        <v>4</v>
      </c>
      <c r="D7" s="27" t="s">
        <v>10</v>
      </c>
      <c r="E7" s="28"/>
      <c r="F7" s="29"/>
      <c r="G7" s="30" t="s">
        <v>5</v>
      </c>
      <c r="H7" s="31" t="s">
        <v>11</v>
      </c>
      <c r="I7" s="28"/>
      <c r="J7" s="32" t="s">
        <v>5</v>
      </c>
      <c r="K7" s="27" t="s">
        <v>11</v>
      </c>
      <c r="L7" s="28"/>
      <c r="M7" s="27" t="s">
        <v>5</v>
      </c>
      <c r="N7" s="27" t="s">
        <v>11</v>
      </c>
      <c r="O7" s="28"/>
      <c r="P7" s="27" t="s">
        <v>5</v>
      </c>
      <c r="Q7" s="30" t="s">
        <v>5</v>
      </c>
      <c r="R7" s="33" t="s">
        <v>5</v>
      </c>
    </row>
    <row r="8" spans="2:18" ht="27" customHeight="1" thickTop="1" x14ac:dyDescent="0.15">
      <c r="B8" s="46" t="s">
        <v>29</v>
      </c>
      <c r="C8" s="34">
        <v>8</v>
      </c>
      <c r="D8" s="11">
        <v>600</v>
      </c>
      <c r="E8" s="77"/>
      <c r="F8" s="60" t="s">
        <v>12</v>
      </c>
      <c r="G8" s="47">
        <f>ROUNDDOWN(D8*E8*0.85,2)</f>
        <v>0</v>
      </c>
      <c r="H8" s="12">
        <v>69200</v>
      </c>
      <c r="I8" s="77"/>
      <c r="J8" s="48">
        <f>ROUNDDOWN(H8*I8,2)</f>
        <v>0</v>
      </c>
      <c r="K8" s="11">
        <v>41500</v>
      </c>
      <c r="L8" s="77"/>
      <c r="M8" s="48">
        <f>ROUNDDOWN(K8*L8,2)</f>
        <v>0</v>
      </c>
      <c r="N8" s="11">
        <v>53300</v>
      </c>
      <c r="O8" s="77"/>
      <c r="P8" s="48">
        <f>ROUNDDOWN(N8*O8,2)</f>
        <v>0</v>
      </c>
      <c r="Q8" s="55">
        <f>J8+M8+P8</f>
        <v>0</v>
      </c>
      <c r="R8" s="13">
        <f>INT(G8+Q8)</f>
        <v>0</v>
      </c>
    </row>
    <row r="9" spans="2:18" ht="27" customHeight="1" thickBot="1" x14ac:dyDescent="0.2">
      <c r="B9" s="35"/>
      <c r="C9" s="34">
        <v>9</v>
      </c>
      <c r="D9" s="11">
        <f t="shared" ref="D9:D19" si="0">D8</f>
        <v>600</v>
      </c>
      <c r="E9" s="78"/>
      <c r="F9" s="61"/>
      <c r="G9" s="47">
        <f t="shared" ref="G9:G19" si="1">ROUNDDOWN(D9*E9*0.85,2)</f>
        <v>0</v>
      </c>
      <c r="H9" s="12">
        <v>64300</v>
      </c>
      <c r="I9" s="78"/>
      <c r="J9" s="48">
        <f t="shared" ref="J9:J19" si="2">ROUNDDOWN(H9*I9,2)</f>
        <v>0</v>
      </c>
      <c r="K9" s="11">
        <v>37300</v>
      </c>
      <c r="L9" s="78"/>
      <c r="M9" s="48">
        <f t="shared" ref="M9:M19" si="3">ROUNDDOWN(K9*L9,2)</f>
        <v>0</v>
      </c>
      <c r="N9" s="11">
        <v>47600</v>
      </c>
      <c r="O9" s="79"/>
      <c r="P9" s="48">
        <f t="shared" ref="P9:P19" si="4">ROUNDDOWN(N9*O9,2)</f>
        <v>0</v>
      </c>
      <c r="Q9" s="55">
        <f t="shared" ref="Q9:Q19" si="5">J9+M9+P9</f>
        <v>0</v>
      </c>
      <c r="R9" s="13">
        <f t="shared" ref="R9:R19" si="6">INT(G9+Q9)</f>
        <v>0</v>
      </c>
    </row>
    <row r="10" spans="2:18" ht="27" customHeight="1" thickTop="1" x14ac:dyDescent="0.15">
      <c r="B10" s="35"/>
      <c r="C10" s="34">
        <v>10</v>
      </c>
      <c r="D10" s="11">
        <f t="shared" si="0"/>
        <v>600</v>
      </c>
      <c r="E10" s="78"/>
      <c r="F10" s="61"/>
      <c r="G10" s="47">
        <f t="shared" si="1"/>
        <v>0</v>
      </c>
      <c r="H10" s="12">
        <v>58800</v>
      </c>
      <c r="I10" s="78"/>
      <c r="J10" s="48">
        <f t="shared" si="2"/>
        <v>0</v>
      </c>
      <c r="K10" s="11">
        <v>84100</v>
      </c>
      <c r="L10" s="78"/>
      <c r="M10" s="48">
        <f t="shared" si="3"/>
        <v>0</v>
      </c>
      <c r="N10" s="11"/>
      <c r="O10" s="52"/>
      <c r="P10" s="48">
        <f t="shared" si="4"/>
        <v>0</v>
      </c>
      <c r="Q10" s="55">
        <f t="shared" si="5"/>
        <v>0</v>
      </c>
      <c r="R10" s="13">
        <f t="shared" si="6"/>
        <v>0</v>
      </c>
    </row>
    <row r="11" spans="2:18" ht="27" customHeight="1" x14ac:dyDescent="0.15">
      <c r="B11" s="35"/>
      <c r="C11" s="34">
        <v>11</v>
      </c>
      <c r="D11" s="11">
        <f t="shared" si="0"/>
        <v>600</v>
      </c>
      <c r="E11" s="78"/>
      <c r="F11" s="61"/>
      <c r="G11" s="47">
        <f t="shared" si="1"/>
        <v>0</v>
      </c>
      <c r="H11" s="12">
        <v>57500</v>
      </c>
      <c r="I11" s="78"/>
      <c r="J11" s="48">
        <f t="shared" si="2"/>
        <v>0</v>
      </c>
      <c r="K11" s="11">
        <v>76400</v>
      </c>
      <c r="L11" s="78"/>
      <c r="M11" s="48">
        <f t="shared" si="3"/>
        <v>0</v>
      </c>
      <c r="N11" s="11"/>
      <c r="O11" s="53"/>
      <c r="P11" s="48">
        <f t="shared" si="4"/>
        <v>0</v>
      </c>
      <c r="Q11" s="55">
        <f t="shared" si="5"/>
        <v>0</v>
      </c>
      <c r="R11" s="13">
        <f t="shared" si="6"/>
        <v>0</v>
      </c>
    </row>
    <row r="12" spans="2:18" ht="27" customHeight="1" x14ac:dyDescent="0.15">
      <c r="B12" s="35"/>
      <c r="C12" s="34">
        <v>12</v>
      </c>
      <c r="D12" s="11">
        <f t="shared" si="0"/>
        <v>600</v>
      </c>
      <c r="E12" s="78"/>
      <c r="F12" s="61"/>
      <c r="G12" s="47">
        <f t="shared" si="1"/>
        <v>0</v>
      </c>
      <c r="H12" s="12">
        <v>52800</v>
      </c>
      <c r="I12" s="78"/>
      <c r="J12" s="48">
        <f t="shared" si="2"/>
        <v>0</v>
      </c>
      <c r="K12" s="11">
        <v>71500</v>
      </c>
      <c r="L12" s="78"/>
      <c r="M12" s="48">
        <f t="shared" si="3"/>
        <v>0</v>
      </c>
      <c r="N12" s="11"/>
      <c r="O12" s="53"/>
      <c r="P12" s="48">
        <f t="shared" si="4"/>
        <v>0</v>
      </c>
      <c r="Q12" s="55">
        <f t="shared" si="5"/>
        <v>0</v>
      </c>
      <c r="R12" s="13">
        <f t="shared" si="6"/>
        <v>0</v>
      </c>
    </row>
    <row r="13" spans="2:18" ht="27" customHeight="1" x14ac:dyDescent="0.15">
      <c r="B13" s="45" t="s">
        <v>28</v>
      </c>
      <c r="C13" s="34">
        <v>1</v>
      </c>
      <c r="D13" s="14">
        <f t="shared" si="0"/>
        <v>600</v>
      </c>
      <c r="E13" s="78"/>
      <c r="F13" s="61"/>
      <c r="G13" s="47">
        <f t="shared" si="1"/>
        <v>0</v>
      </c>
      <c r="H13" s="12">
        <v>51900</v>
      </c>
      <c r="I13" s="78"/>
      <c r="J13" s="48">
        <f t="shared" si="2"/>
        <v>0</v>
      </c>
      <c r="K13" s="11">
        <v>66100</v>
      </c>
      <c r="L13" s="78"/>
      <c r="M13" s="48">
        <f t="shared" si="3"/>
        <v>0</v>
      </c>
      <c r="N13" s="11"/>
      <c r="O13" s="53"/>
      <c r="P13" s="48">
        <f t="shared" si="4"/>
        <v>0</v>
      </c>
      <c r="Q13" s="55">
        <f t="shared" si="5"/>
        <v>0</v>
      </c>
      <c r="R13" s="13">
        <f t="shared" si="6"/>
        <v>0</v>
      </c>
    </row>
    <row r="14" spans="2:18" ht="27" customHeight="1" x14ac:dyDescent="0.15">
      <c r="B14" s="35"/>
      <c r="C14" s="34">
        <v>2</v>
      </c>
      <c r="D14" s="14">
        <f t="shared" si="0"/>
        <v>600</v>
      </c>
      <c r="E14" s="78"/>
      <c r="F14" s="61"/>
      <c r="G14" s="47">
        <f t="shared" si="1"/>
        <v>0</v>
      </c>
      <c r="H14" s="12">
        <v>49000</v>
      </c>
      <c r="I14" s="78"/>
      <c r="J14" s="48">
        <f t="shared" si="2"/>
        <v>0</v>
      </c>
      <c r="K14" s="11">
        <v>60400</v>
      </c>
      <c r="L14" s="78"/>
      <c r="M14" s="48">
        <f t="shared" si="3"/>
        <v>0</v>
      </c>
      <c r="N14" s="11"/>
      <c r="O14" s="53"/>
      <c r="P14" s="48">
        <f t="shared" si="4"/>
        <v>0</v>
      </c>
      <c r="Q14" s="55">
        <f t="shared" si="5"/>
        <v>0</v>
      </c>
      <c r="R14" s="13">
        <f t="shared" si="6"/>
        <v>0</v>
      </c>
    </row>
    <row r="15" spans="2:18" ht="27" customHeight="1" x14ac:dyDescent="0.15">
      <c r="B15" s="35"/>
      <c r="C15" s="34">
        <v>3</v>
      </c>
      <c r="D15" s="14">
        <f t="shared" si="0"/>
        <v>600</v>
      </c>
      <c r="E15" s="78"/>
      <c r="F15" s="61"/>
      <c r="G15" s="47">
        <f t="shared" si="1"/>
        <v>0</v>
      </c>
      <c r="H15" s="12">
        <v>52500</v>
      </c>
      <c r="I15" s="78"/>
      <c r="J15" s="48">
        <f t="shared" si="2"/>
        <v>0</v>
      </c>
      <c r="K15" s="11">
        <v>73500</v>
      </c>
      <c r="L15" s="78"/>
      <c r="M15" s="48">
        <f t="shared" si="3"/>
        <v>0</v>
      </c>
      <c r="N15" s="11"/>
      <c r="O15" s="53"/>
      <c r="P15" s="48">
        <f t="shared" si="4"/>
        <v>0</v>
      </c>
      <c r="Q15" s="55">
        <f t="shared" si="5"/>
        <v>0</v>
      </c>
      <c r="R15" s="13">
        <f t="shared" si="6"/>
        <v>0</v>
      </c>
    </row>
    <row r="16" spans="2:18" ht="27" customHeight="1" x14ac:dyDescent="0.15">
      <c r="B16" s="35"/>
      <c r="C16" s="34">
        <v>4</v>
      </c>
      <c r="D16" s="14">
        <f t="shared" si="0"/>
        <v>600</v>
      </c>
      <c r="E16" s="78"/>
      <c r="F16" s="61"/>
      <c r="G16" s="47">
        <f t="shared" si="1"/>
        <v>0</v>
      </c>
      <c r="H16" s="12">
        <v>57900</v>
      </c>
      <c r="I16" s="78"/>
      <c r="J16" s="48">
        <f t="shared" si="2"/>
        <v>0</v>
      </c>
      <c r="K16" s="11">
        <v>73300</v>
      </c>
      <c r="L16" s="78"/>
      <c r="M16" s="48">
        <f t="shared" si="3"/>
        <v>0</v>
      </c>
      <c r="N16" s="11"/>
      <c r="O16" s="53"/>
      <c r="P16" s="48">
        <f t="shared" si="4"/>
        <v>0</v>
      </c>
      <c r="Q16" s="55">
        <f t="shared" si="5"/>
        <v>0</v>
      </c>
      <c r="R16" s="13">
        <f t="shared" si="6"/>
        <v>0</v>
      </c>
    </row>
    <row r="17" spans="1:18" ht="27" customHeight="1" x14ac:dyDescent="0.15">
      <c r="B17" s="5"/>
      <c r="C17" s="34">
        <v>5</v>
      </c>
      <c r="D17" s="11">
        <f t="shared" si="0"/>
        <v>600</v>
      </c>
      <c r="E17" s="78"/>
      <c r="F17" s="61"/>
      <c r="G17" s="47">
        <f t="shared" si="1"/>
        <v>0</v>
      </c>
      <c r="H17" s="12">
        <v>67900</v>
      </c>
      <c r="I17" s="78"/>
      <c r="J17" s="48">
        <f t="shared" si="2"/>
        <v>0</v>
      </c>
      <c r="K17" s="11">
        <v>66200</v>
      </c>
      <c r="L17" s="78"/>
      <c r="M17" s="48">
        <f t="shared" si="3"/>
        <v>0</v>
      </c>
      <c r="N17" s="11"/>
      <c r="O17" s="53"/>
      <c r="P17" s="48">
        <f t="shared" si="4"/>
        <v>0</v>
      </c>
      <c r="Q17" s="55">
        <f t="shared" si="5"/>
        <v>0</v>
      </c>
      <c r="R17" s="13">
        <f t="shared" si="6"/>
        <v>0</v>
      </c>
    </row>
    <row r="18" spans="1:18" ht="27" customHeight="1" thickBot="1" x14ac:dyDescent="0.2">
      <c r="B18" s="5"/>
      <c r="C18" s="34">
        <v>6</v>
      </c>
      <c r="D18" s="11">
        <f t="shared" si="0"/>
        <v>600</v>
      </c>
      <c r="E18" s="78"/>
      <c r="F18" s="61"/>
      <c r="G18" s="47">
        <f t="shared" si="1"/>
        <v>0</v>
      </c>
      <c r="H18" s="12">
        <v>56700</v>
      </c>
      <c r="I18" s="78"/>
      <c r="J18" s="48">
        <f t="shared" si="2"/>
        <v>0</v>
      </c>
      <c r="K18" s="11">
        <v>87200</v>
      </c>
      <c r="L18" s="78"/>
      <c r="M18" s="48">
        <f t="shared" si="3"/>
        <v>0</v>
      </c>
      <c r="N18" s="11"/>
      <c r="O18" s="54"/>
      <c r="P18" s="48">
        <f t="shared" si="4"/>
        <v>0</v>
      </c>
      <c r="Q18" s="55">
        <f t="shared" si="5"/>
        <v>0</v>
      </c>
      <c r="R18" s="13">
        <f t="shared" si="6"/>
        <v>0</v>
      </c>
    </row>
    <row r="19" spans="1:18" ht="27" customHeight="1" thickTop="1" thickBot="1" x14ac:dyDescent="0.2">
      <c r="B19" s="5"/>
      <c r="C19" s="34">
        <v>7</v>
      </c>
      <c r="D19" s="11">
        <f t="shared" si="0"/>
        <v>600</v>
      </c>
      <c r="E19" s="79"/>
      <c r="F19" s="62"/>
      <c r="G19" s="47">
        <f t="shared" si="1"/>
        <v>0</v>
      </c>
      <c r="H19" s="12">
        <v>70500</v>
      </c>
      <c r="I19" s="79"/>
      <c r="J19" s="48">
        <f t="shared" si="2"/>
        <v>0</v>
      </c>
      <c r="K19" s="11">
        <v>40600</v>
      </c>
      <c r="L19" s="79"/>
      <c r="M19" s="48">
        <f t="shared" si="3"/>
        <v>0</v>
      </c>
      <c r="N19" s="11">
        <v>52000</v>
      </c>
      <c r="O19" s="80"/>
      <c r="P19" s="48">
        <f t="shared" si="4"/>
        <v>0</v>
      </c>
      <c r="Q19" s="55">
        <f t="shared" si="5"/>
        <v>0</v>
      </c>
      <c r="R19" s="15">
        <f t="shared" si="6"/>
        <v>0</v>
      </c>
    </row>
    <row r="20" spans="1:18" ht="27" customHeight="1" thickTop="1" x14ac:dyDescent="0.15">
      <c r="B20" s="2" t="s">
        <v>6</v>
      </c>
      <c r="C20" s="36"/>
      <c r="D20" s="16"/>
      <c r="E20" s="17"/>
      <c r="F20" s="18"/>
      <c r="G20" s="19"/>
      <c r="H20" s="20">
        <f>SUM(H8:H19)</f>
        <v>709000</v>
      </c>
      <c r="I20" s="17"/>
      <c r="J20" s="16"/>
      <c r="K20" s="20">
        <f>SUM(K8:K19)</f>
        <v>778100</v>
      </c>
      <c r="L20" s="17"/>
      <c r="M20" s="16"/>
      <c r="N20" s="20">
        <f>SUM(N8:N19)</f>
        <v>152900</v>
      </c>
      <c r="O20" s="17"/>
      <c r="P20" s="16"/>
      <c r="Q20" s="19"/>
      <c r="R20" s="21">
        <f>SUM(R8:R19)</f>
        <v>0</v>
      </c>
    </row>
    <row r="21" spans="1:18" ht="26.25" customHeight="1" thickBot="1" x14ac:dyDescent="0.2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42" customHeight="1" thickBot="1" x14ac:dyDescent="0.2">
      <c r="B22" s="51" t="s">
        <v>38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50" t="s">
        <v>37</v>
      </c>
      <c r="R22" s="39">
        <f>R20</f>
        <v>0</v>
      </c>
    </row>
    <row r="23" spans="1:18" ht="18.75" customHeight="1" x14ac:dyDescent="0.15">
      <c r="B23" s="49" t="s">
        <v>30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10"/>
    </row>
    <row r="24" spans="1:18" s="9" customFormat="1" ht="18.75" customHeight="1" x14ac:dyDescent="0.15">
      <c r="A24" s="9" t="s">
        <v>9</v>
      </c>
      <c r="B24" s="49" t="s">
        <v>31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ht="18.75" customHeight="1" x14ac:dyDescent="0.15">
      <c r="B25" s="49" t="s">
        <v>32</v>
      </c>
    </row>
    <row r="26" spans="1:18" ht="18.75" customHeight="1" x14ac:dyDescent="0.15">
      <c r="B26" s="49" t="s">
        <v>33</v>
      </c>
    </row>
    <row r="27" spans="1:18" ht="18.75" customHeight="1" x14ac:dyDescent="0.15">
      <c r="B27" s="49" t="s">
        <v>34</v>
      </c>
    </row>
    <row r="28" spans="1:18" ht="18.75" customHeight="1" x14ac:dyDescent="0.15">
      <c r="B28" s="22" t="s">
        <v>35</v>
      </c>
    </row>
    <row r="29" spans="1:18" ht="18.75" customHeight="1" x14ac:dyDescent="0.15">
      <c r="B29" s="22" t="s">
        <v>36</v>
      </c>
    </row>
  </sheetData>
  <sheetProtection algorithmName="SHA-512" hashValue="d/dclxxytxL9G6sB5HfH1uIW1vr7XEeNXiByyg4wzWmrQ8H7OZnGrKTpst2O2hJ1NNjHTAbrTv3bq+IBU4RrTQ==" saltValue="DzxgpJbzMlqa603jwbZMSQ==" spinCount="100000" sheet="1" selectLockedCells="1"/>
  <mergeCells count="12">
    <mergeCell ref="R4:R6"/>
    <mergeCell ref="N5:P5"/>
    <mergeCell ref="F8:F19"/>
    <mergeCell ref="B4:C6"/>
    <mergeCell ref="D4:G4"/>
    <mergeCell ref="D5:D6"/>
    <mergeCell ref="F5:F6"/>
    <mergeCell ref="H5:J5"/>
    <mergeCell ref="K5:M5"/>
    <mergeCell ref="E5:E6"/>
    <mergeCell ref="H4:Q4"/>
    <mergeCell ref="Q5:Q6"/>
  </mergeCells>
  <phoneticPr fontId="1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6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入札金額算定書（食肉）</vt:lpstr>
      <vt:lpstr>'入札金額算定書（食肉）'!Print_Area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2022-03-31T09:42:21Z</cp:lastPrinted>
  <dcterms:created xsi:type="dcterms:W3CDTF">2003-05-07T07:33:15Z</dcterms:created>
  <dcterms:modified xsi:type="dcterms:W3CDTF">2022-04-05T01:20:46Z</dcterms:modified>
</cp:coreProperties>
</file>