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05" windowWidth="19395" windowHeight="7845"/>
  </bookViews>
  <sheets>
    <sheet name="介護福祉士 (定期巡回)" sheetId="5" r:id="rId1"/>
    <sheet name="介護福祉士 (夜間対応型訪問介護)" sheetId="1" r:id="rId2"/>
    <sheet name="介護福祉士（地密通所系）" sheetId="8" r:id="rId3"/>
    <sheet name="介護福祉士 (小多機)" sheetId="3" r:id="rId4"/>
    <sheet name="介護福祉士 （看多機) " sheetId="9" r:id="rId5"/>
    <sheet name="介護福祉士（GH）" sheetId="4" r:id="rId6"/>
    <sheet name="介護福祉士（地密特定施設）" sheetId="6" r:id="rId7"/>
    <sheet name="介護福祉士（地密特養) " sheetId="7" r:id="rId8"/>
  </sheets>
  <calcPr calcId="145621"/>
</workbook>
</file>

<file path=xl/calcChain.xml><?xml version="1.0" encoding="utf-8"?>
<calcChain xmlns="http://schemas.openxmlformats.org/spreadsheetml/2006/main">
  <c r="O10" i="9" l="1"/>
  <c r="P10" i="9" s="1"/>
  <c r="M10" i="9"/>
  <c r="L10" i="9"/>
  <c r="K10" i="9"/>
  <c r="J10" i="9"/>
  <c r="I10" i="9"/>
  <c r="H10" i="9"/>
  <c r="G10" i="9"/>
  <c r="F10" i="9"/>
  <c r="E10" i="9"/>
  <c r="D10" i="9"/>
  <c r="C10" i="9"/>
  <c r="O9" i="9"/>
  <c r="P8" i="9"/>
  <c r="O14" i="9" s="1"/>
  <c r="O8" i="9"/>
  <c r="M8" i="9"/>
  <c r="L8" i="9"/>
  <c r="K8" i="9"/>
  <c r="J8" i="9"/>
  <c r="I8" i="9"/>
  <c r="H8" i="9"/>
  <c r="G8" i="9"/>
  <c r="F8" i="9"/>
  <c r="E8" i="9"/>
  <c r="D8" i="9"/>
  <c r="C8" i="9"/>
  <c r="O7" i="9"/>
  <c r="O12" i="9" l="1"/>
  <c r="Q13" i="9"/>
  <c r="O7" i="8"/>
  <c r="C8" i="8"/>
  <c r="O8" i="8" s="1"/>
  <c r="P8" i="8" s="1"/>
  <c r="O14" i="8" s="1"/>
  <c r="D8" i="8"/>
  <c r="E8" i="8"/>
  <c r="F8" i="8"/>
  <c r="G8" i="8"/>
  <c r="H8" i="8"/>
  <c r="I8" i="8"/>
  <c r="J8" i="8"/>
  <c r="K8" i="8"/>
  <c r="L8" i="8"/>
  <c r="M8" i="8"/>
  <c r="O9" i="8"/>
  <c r="C10" i="8"/>
  <c r="O10" i="8" s="1"/>
  <c r="P10" i="8" s="1"/>
  <c r="D10" i="8"/>
  <c r="E10" i="8"/>
  <c r="F10" i="8"/>
  <c r="G10" i="8"/>
  <c r="H10" i="8"/>
  <c r="I10" i="8"/>
  <c r="J10" i="8"/>
  <c r="K10" i="8"/>
  <c r="L10" i="8"/>
  <c r="M10" i="8"/>
  <c r="O12" i="8" l="1"/>
  <c r="Q13" i="8"/>
  <c r="O7" i="7"/>
  <c r="C8" i="7"/>
  <c r="O8" i="7" s="1"/>
  <c r="P8" i="7" s="1"/>
  <c r="O14" i="7" s="1"/>
  <c r="D8" i="7"/>
  <c r="E8" i="7"/>
  <c r="F8" i="7"/>
  <c r="G8" i="7"/>
  <c r="H8" i="7"/>
  <c r="I8" i="7"/>
  <c r="J8" i="7"/>
  <c r="K8" i="7"/>
  <c r="L8" i="7"/>
  <c r="M8" i="7"/>
  <c r="O9" i="7"/>
  <c r="C10" i="7"/>
  <c r="O10" i="7" s="1"/>
  <c r="P10" i="7" s="1"/>
  <c r="D10" i="7"/>
  <c r="E10" i="7"/>
  <c r="F10" i="7"/>
  <c r="G10" i="7"/>
  <c r="H10" i="7"/>
  <c r="I10" i="7"/>
  <c r="J10" i="7"/>
  <c r="K10" i="7"/>
  <c r="L10" i="7"/>
  <c r="M10" i="7"/>
  <c r="O7" i="6"/>
  <c r="C8" i="6"/>
  <c r="O8" i="6" s="1"/>
  <c r="P8" i="6" s="1"/>
  <c r="O14" i="6" s="1"/>
  <c r="D8" i="6"/>
  <c r="E8" i="6"/>
  <c r="F8" i="6"/>
  <c r="G8" i="6"/>
  <c r="H8" i="6"/>
  <c r="I8" i="6"/>
  <c r="J8" i="6"/>
  <c r="K8" i="6"/>
  <c r="L8" i="6"/>
  <c r="M8" i="6"/>
  <c r="O9" i="6"/>
  <c r="C10" i="6"/>
  <c r="O10" i="6" s="1"/>
  <c r="P10" i="6" s="1"/>
  <c r="D10" i="6"/>
  <c r="E10" i="6"/>
  <c r="F10" i="6"/>
  <c r="G10" i="6"/>
  <c r="H10" i="6"/>
  <c r="I10" i="6"/>
  <c r="J10" i="6"/>
  <c r="K10" i="6"/>
  <c r="L10" i="6"/>
  <c r="M10" i="6"/>
  <c r="O7" i="5"/>
  <c r="C8" i="5"/>
  <c r="D8" i="5"/>
  <c r="E8" i="5"/>
  <c r="F8" i="5"/>
  <c r="G8" i="5"/>
  <c r="O8" i="5" s="1"/>
  <c r="P8" i="5" s="1"/>
  <c r="O14" i="5" s="1"/>
  <c r="H8" i="5"/>
  <c r="I8" i="5"/>
  <c r="J8" i="5"/>
  <c r="K8" i="5"/>
  <c r="L8" i="5"/>
  <c r="M8" i="5"/>
  <c r="O9" i="5"/>
  <c r="C10" i="5"/>
  <c r="D10" i="5"/>
  <c r="E10" i="5"/>
  <c r="O10" i="5" s="1"/>
  <c r="P10" i="5" s="1"/>
  <c r="F10" i="5"/>
  <c r="G10" i="5"/>
  <c r="H10" i="5"/>
  <c r="I10" i="5"/>
  <c r="J10" i="5"/>
  <c r="K10" i="5"/>
  <c r="L10" i="5"/>
  <c r="M10" i="5"/>
  <c r="O7" i="4"/>
  <c r="C8" i="4"/>
  <c r="D8" i="4"/>
  <c r="O8" i="4" s="1"/>
  <c r="P8" i="4" s="1"/>
  <c r="O14" i="4" s="1"/>
  <c r="E8" i="4"/>
  <c r="F8" i="4"/>
  <c r="G8" i="4"/>
  <c r="H8" i="4"/>
  <c r="I8" i="4"/>
  <c r="J8" i="4"/>
  <c r="K8" i="4"/>
  <c r="L8" i="4"/>
  <c r="M8" i="4"/>
  <c r="O9" i="4"/>
  <c r="C10" i="4"/>
  <c r="O10" i="4" s="1"/>
  <c r="P10" i="4" s="1"/>
  <c r="D10" i="4"/>
  <c r="E10" i="4"/>
  <c r="F10" i="4"/>
  <c r="G10" i="4"/>
  <c r="H10" i="4"/>
  <c r="I10" i="4"/>
  <c r="J10" i="4"/>
  <c r="K10" i="4"/>
  <c r="L10" i="4"/>
  <c r="M10" i="4"/>
  <c r="O7" i="3"/>
  <c r="C8" i="3"/>
  <c r="O8" i="3" s="1"/>
  <c r="P8" i="3" s="1"/>
  <c r="O14" i="3" s="1"/>
  <c r="D8" i="3"/>
  <c r="E8" i="3"/>
  <c r="F8" i="3"/>
  <c r="G8" i="3"/>
  <c r="H8" i="3"/>
  <c r="I8" i="3"/>
  <c r="J8" i="3"/>
  <c r="K8" i="3"/>
  <c r="L8" i="3"/>
  <c r="M8" i="3"/>
  <c r="O9" i="3"/>
  <c r="C10" i="3"/>
  <c r="O10" i="3" s="1"/>
  <c r="P10" i="3" s="1"/>
  <c r="D10" i="3"/>
  <c r="E10" i="3"/>
  <c r="F10" i="3"/>
  <c r="G10" i="3"/>
  <c r="H10" i="3"/>
  <c r="I10" i="3"/>
  <c r="J10" i="3"/>
  <c r="K10" i="3"/>
  <c r="L10" i="3"/>
  <c r="M10" i="3"/>
  <c r="O7" i="1"/>
  <c r="C8" i="1"/>
  <c r="D8" i="1"/>
  <c r="E8" i="1"/>
  <c r="F8" i="1"/>
  <c r="O8" i="1" s="1"/>
  <c r="P8" i="1" s="1"/>
  <c r="O14" i="1" s="1"/>
  <c r="G8" i="1"/>
  <c r="H8" i="1"/>
  <c r="I8" i="1"/>
  <c r="J8" i="1"/>
  <c r="K8" i="1"/>
  <c r="L8" i="1"/>
  <c r="M8" i="1"/>
  <c r="O9" i="1"/>
  <c r="C10" i="1"/>
  <c r="D10" i="1"/>
  <c r="O10" i="1" s="1"/>
  <c r="P10" i="1" s="1"/>
  <c r="E10" i="1"/>
  <c r="F10" i="1"/>
  <c r="G10" i="1"/>
  <c r="H10" i="1"/>
  <c r="I10" i="1"/>
  <c r="J10" i="1"/>
  <c r="K10" i="1"/>
  <c r="L10" i="1"/>
  <c r="M10" i="1"/>
  <c r="O12" i="7" l="1"/>
  <c r="Q13" i="7"/>
  <c r="O12" i="6"/>
  <c r="Q13" i="6"/>
  <c r="Q13" i="5"/>
  <c r="O12" i="5"/>
  <c r="O12" i="4"/>
  <c r="Q13" i="4"/>
  <c r="Q13" i="3"/>
  <c r="O12" i="3"/>
  <c r="O12" i="1"/>
  <c r="Q13" i="1"/>
</calcChain>
</file>

<file path=xl/sharedStrings.xml><?xml version="1.0" encoding="utf-8"?>
<sst xmlns="http://schemas.openxmlformats.org/spreadsheetml/2006/main" count="280" uniqueCount="45">
  <si>
    <t>※この計算書と一緒に、根拠となった勤務形態一覧表及び在職証明書等を事業所に保管してください。（後日、確認させていただく場合があります。）</t>
    <rPh sb="3" eb="6">
      <t>ケイサンショ</t>
    </rPh>
    <rPh sb="7" eb="9">
      <t>イッショ</t>
    </rPh>
    <rPh sb="11" eb="13">
      <t>コンキョ</t>
    </rPh>
    <rPh sb="17" eb="19">
      <t>キンム</t>
    </rPh>
    <rPh sb="19" eb="21">
      <t>ケイタイ</t>
    </rPh>
    <rPh sb="21" eb="23">
      <t>イチラン</t>
    </rPh>
    <rPh sb="23" eb="24">
      <t>ヒョウ</t>
    </rPh>
    <rPh sb="24" eb="25">
      <t>オヨ</t>
    </rPh>
    <rPh sb="26" eb="28">
      <t>ザイショク</t>
    </rPh>
    <rPh sb="28" eb="31">
      <t>ショウメイショ</t>
    </rPh>
    <rPh sb="31" eb="32">
      <t>トウ</t>
    </rPh>
    <rPh sb="33" eb="35">
      <t>ジギョウ</t>
    </rPh>
    <rPh sb="35" eb="36">
      <t>ショ</t>
    </rPh>
    <rPh sb="37" eb="39">
      <t>ホカン</t>
    </rPh>
    <rPh sb="47" eb="49">
      <t>ゴジツ</t>
    </rPh>
    <rPh sb="50" eb="52">
      <t>カクニン</t>
    </rPh>
    <rPh sb="59" eb="61">
      <t>バアイ</t>
    </rPh>
    <phoneticPr fontId="1"/>
  </si>
  <si>
    <t>【Ｃ】の数値がサービスごとに定められている割合以上であれば算定できます</t>
    <rPh sb="4" eb="6">
      <t>スウチ</t>
    </rPh>
    <rPh sb="14" eb="15">
      <t>サダ</t>
    </rPh>
    <rPh sb="21" eb="23">
      <t>ワリアイ</t>
    </rPh>
    <rPh sb="23" eb="25">
      <t>イジョウ</t>
    </rPh>
    <rPh sb="29" eb="31">
      <t>サンテイ</t>
    </rPh>
    <phoneticPr fontId="1"/>
  </si>
  <si>
    <t>（注）</t>
    <rPh sb="1" eb="2">
      <t>チュウ</t>
    </rPh>
    <phoneticPr fontId="1"/>
  </si>
  <si>
    <t>％</t>
    <phoneticPr fontId="1"/>
  </si>
  <si>
    <t>【Ａ】</t>
    <phoneticPr fontId="1"/>
  </si>
  <si>
    <t>【Ｃ】</t>
    <phoneticPr fontId="1"/>
  </si>
  <si>
    <t>×100％＝</t>
    <phoneticPr fontId="1"/>
  </si>
  <si>
    <t>【Ｂ】</t>
    <phoneticPr fontId="1"/>
  </si>
  <si>
    <t>前年度の実績が６月に満たない事業所は１２月～２月の欄を使用して計算してください。（１月当たりの平均の欄は計算式が入力されていますので適宜修正してください）</t>
    <rPh sb="0" eb="3">
      <t>ゼンネンド</t>
    </rPh>
    <rPh sb="4" eb="6">
      <t>ジッセキ</t>
    </rPh>
    <rPh sb="8" eb="9">
      <t>ツキ</t>
    </rPh>
    <rPh sb="10" eb="11">
      <t>ミ</t>
    </rPh>
    <rPh sb="14" eb="17">
      <t>ジギョウショ</t>
    </rPh>
    <rPh sb="20" eb="21">
      <t>ガツ</t>
    </rPh>
    <rPh sb="23" eb="24">
      <t>ガツ</t>
    </rPh>
    <rPh sb="25" eb="26">
      <t>ラン</t>
    </rPh>
    <rPh sb="27" eb="29">
      <t>シヨウ</t>
    </rPh>
    <rPh sb="31" eb="33">
      <t>ケイサン</t>
    </rPh>
    <rPh sb="42" eb="44">
      <t>ツキア</t>
    </rPh>
    <rPh sb="47" eb="49">
      <t>ヘイキン</t>
    </rPh>
    <rPh sb="50" eb="51">
      <t>ラン</t>
    </rPh>
    <rPh sb="52" eb="54">
      <t>ケイサン</t>
    </rPh>
    <rPh sb="54" eb="55">
      <t>シキ</t>
    </rPh>
    <rPh sb="56" eb="58">
      <t>ニュウリョク</t>
    </rPh>
    <rPh sb="66" eb="68">
      <t>テキギ</t>
    </rPh>
    <rPh sb="68" eb="70">
      <t>シュウセイ</t>
    </rPh>
    <phoneticPr fontId="1"/>
  </si>
  <si>
    <t>(常勤換算後の人数）</t>
    <rPh sb="1" eb="3">
      <t>ジョウキン</t>
    </rPh>
    <rPh sb="3" eb="5">
      <t>カンサン</t>
    </rPh>
    <rPh sb="5" eb="6">
      <t>ゴ</t>
    </rPh>
    <rPh sb="7" eb="9">
      <t>ニンズウ</t>
    </rPh>
    <phoneticPr fontId="1"/>
  </si>
  <si>
    <t>3月</t>
    <rPh sb="1" eb="2">
      <t>ガツ</t>
    </rPh>
    <phoneticPr fontId="1"/>
  </si>
  <si>
    <t>2月</t>
    <rPh sb="1" eb="2">
      <t>ガツ</t>
    </rPh>
    <phoneticPr fontId="1"/>
  </si>
  <si>
    <t>1月</t>
    <rPh sb="1" eb="2">
      <t>ガツ</t>
    </rPh>
    <phoneticPr fontId="1"/>
  </si>
  <si>
    <t>12月</t>
    <rPh sb="2" eb="3">
      <t>ガツ</t>
    </rPh>
    <phoneticPr fontId="1"/>
  </si>
  <si>
    <t>11月</t>
    <rPh sb="2" eb="3">
      <t>ガツ</t>
    </rPh>
    <phoneticPr fontId="1"/>
  </si>
  <si>
    <t>10月</t>
    <rPh sb="2" eb="3">
      <t>ガツ</t>
    </rPh>
    <phoneticPr fontId="1"/>
  </si>
  <si>
    <t>9月</t>
    <rPh sb="1" eb="2">
      <t>ガツ</t>
    </rPh>
    <phoneticPr fontId="1"/>
  </si>
  <si>
    <t>8月</t>
    <rPh sb="1" eb="2">
      <t>ガツ</t>
    </rPh>
    <phoneticPr fontId="1"/>
  </si>
  <si>
    <t>7月</t>
    <rPh sb="1" eb="2">
      <t>ガツ</t>
    </rPh>
    <phoneticPr fontId="1"/>
  </si>
  <si>
    <t>6月</t>
    <rPh sb="1" eb="2">
      <t>ガツ</t>
    </rPh>
    <phoneticPr fontId="1"/>
  </si>
  <si>
    <t>5月</t>
    <rPh sb="1" eb="2">
      <t>ガツ</t>
    </rPh>
    <phoneticPr fontId="1"/>
  </si>
  <si>
    <t>4月</t>
    <rPh sb="1" eb="2">
      <t>ガツ</t>
    </rPh>
    <phoneticPr fontId="1"/>
  </si>
  <si>
    <t>1月当たりの平均</t>
    <rPh sb="1" eb="2">
      <t>ツキ</t>
    </rPh>
    <rPh sb="2" eb="3">
      <t>ア</t>
    </rPh>
    <rPh sb="6" eb="8">
      <t>ヘイキン</t>
    </rPh>
    <phoneticPr fontId="1"/>
  </si>
  <si>
    <t>合計</t>
    <rPh sb="0" eb="2">
      <t>ゴウケイ</t>
    </rPh>
    <phoneticPr fontId="1"/>
  </si>
  <si>
    <t>　　年</t>
    <rPh sb="2" eb="3">
      <t>ネン</t>
    </rPh>
    <phoneticPr fontId="1"/>
  </si>
  <si>
    <t>時間</t>
    <rPh sb="0" eb="2">
      <t>ジカン</t>
    </rPh>
    <phoneticPr fontId="1"/>
  </si>
  <si>
    <t>事業所において常勤職員１人が１ケ月（４週）に勤務する総時間数</t>
    <rPh sb="0" eb="3">
      <t>ジギョウショ</t>
    </rPh>
    <rPh sb="7" eb="9">
      <t>ジョウキン</t>
    </rPh>
    <rPh sb="9" eb="11">
      <t>ショクイン</t>
    </rPh>
    <rPh sb="12" eb="13">
      <t>ニン</t>
    </rPh>
    <rPh sb="16" eb="17">
      <t>ツキ</t>
    </rPh>
    <rPh sb="19" eb="20">
      <t>シュウ</t>
    </rPh>
    <rPh sb="22" eb="24">
      <t>キンム</t>
    </rPh>
    <rPh sb="26" eb="27">
      <t>ソウ</t>
    </rPh>
    <rPh sb="27" eb="30">
      <t>ジカンスウ</t>
    </rPh>
    <phoneticPr fontId="1"/>
  </si>
  <si>
    <t>算出シート（介護福祉士用）</t>
    <rPh sb="0" eb="2">
      <t>サンシュツ</t>
    </rPh>
    <rPh sb="6" eb="8">
      <t>カイゴ</t>
    </rPh>
    <rPh sb="8" eb="11">
      <t>フクシシ</t>
    </rPh>
    <rPh sb="11" eb="12">
      <t>ヨウ</t>
    </rPh>
    <phoneticPr fontId="1"/>
  </si>
  <si>
    <t>％</t>
    <phoneticPr fontId="1"/>
  </si>
  <si>
    <t>【Ａ】</t>
    <phoneticPr fontId="1"/>
  </si>
  <si>
    <t>【Ｃ】</t>
    <phoneticPr fontId="1"/>
  </si>
  <si>
    <t>×100％＝</t>
    <phoneticPr fontId="1"/>
  </si>
  <si>
    <t>【Ｂ】</t>
    <phoneticPr fontId="1"/>
  </si>
  <si>
    <t>％</t>
    <phoneticPr fontId="1"/>
  </si>
  <si>
    <t>【Ａ】</t>
    <phoneticPr fontId="1"/>
  </si>
  <si>
    <t>【Ｃ】</t>
    <phoneticPr fontId="1"/>
  </si>
  <si>
    <t>×100％＝</t>
    <phoneticPr fontId="1"/>
  </si>
  <si>
    <t>【Ｂ】</t>
    <phoneticPr fontId="1"/>
  </si>
  <si>
    <t>①　訪問介護員等の総勤務時間数</t>
    <rPh sb="2" eb="4">
      <t>ホウモン</t>
    </rPh>
    <rPh sb="4" eb="6">
      <t>カイゴ</t>
    </rPh>
    <rPh sb="6" eb="7">
      <t>イン</t>
    </rPh>
    <rPh sb="7" eb="8">
      <t>トウ</t>
    </rPh>
    <rPh sb="9" eb="10">
      <t>ソウ</t>
    </rPh>
    <rPh sb="10" eb="12">
      <t>キンム</t>
    </rPh>
    <rPh sb="12" eb="15">
      <t>ジカンスウ</t>
    </rPh>
    <phoneticPr fontId="1"/>
  </si>
  <si>
    <t>②　①のうち、
□介護福祉士の総勤務時間数
又は
□介護福祉士、実務者研修修了者及び介護職員基礎研修過程修了者の総勤務時間数
※該当するものに✔</t>
    <rPh sb="9" eb="11">
      <t>カイゴ</t>
    </rPh>
    <rPh sb="11" eb="14">
      <t>フクシシ</t>
    </rPh>
    <rPh sb="15" eb="16">
      <t>ソウ</t>
    </rPh>
    <rPh sb="16" eb="18">
      <t>キンム</t>
    </rPh>
    <rPh sb="18" eb="21">
      <t>ジカンスウ</t>
    </rPh>
    <rPh sb="22" eb="23">
      <t>マタ</t>
    </rPh>
    <rPh sb="26" eb="28">
      <t>カイゴ</t>
    </rPh>
    <rPh sb="28" eb="31">
      <t>フクシシ</t>
    </rPh>
    <rPh sb="32" eb="35">
      <t>ジツムシャ</t>
    </rPh>
    <rPh sb="35" eb="37">
      <t>ケンシュウ</t>
    </rPh>
    <rPh sb="37" eb="40">
      <t>シュウリョウシャ</t>
    </rPh>
    <rPh sb="40" eb="41">
      <t>オヨ</t>
    </rPh>
    <rPh sb="42" eb="44">
      <t>カイゴ</t>
    </rPh>
    <rPh sb="44" eb="46">
      <t>ショクイン</t>
    </rPh>
    <rPh sb="46" eb="48">
      <t>キソ</t>
    </rPh>
    <rPh sb="48" eb="50">
      <t>ケンシュウ</t>
    </rPh>
    <rPh sb="50" eb="52">
      <t>カテイ</t>
    </rPh>
    <rPh sb="52" eb="55">
      <t>シュウリョウシャ</t>
    </rPh>
    <rPh sb="56" eb="57">
      <t>ソウ</t>
    </rPh>
    <rPh sb="57" eb="59">
      <t>キンム</t>
    </rPh>
    <rPh sb="59" eb="62">
      <t>ジカンスウ</t>
    </rPh>
    <rPh sb="64" eb="66">
      <t>ガイトウ</t>
    </rPh>
    <phoneticPr fontId="1"/>
  </si>
  <si>
    <t>①　介護職員の総勤務時間数</t>
    <rPh sb="2" eb="4">
      <t>カイゴ</t>
    </rPh>
    <rPh sb="4" eb="6">
      <t>ショクイン</t>
    </rPh>
    <rPh sb="7" eb="8">
      <t>ソウ</t>
    </rPh>
    <rPh sb="8" eb="10">
      <t>キンム</t>
    </rPh>
    <rPh sb="10" eb="13">
      <t>ジカンスウ</t>
    </rPh>
    <phoneticPr fontId="1"/>
  </si>
  <si>
    <t>②　①のうち、介護福祉士の総勤務時間数</t>
    <rPh sb="7" eb="9">
      <t>カイゴ</t>
    </rPh>
    <rPh sb="9" eb="12">
      <t>フクシシ</t>
    </rPh>
    <rPh sb="13" eb="14">
      <t>ソウ</t>
    </rPh>
    <rPh sb="14" eb="16">
      <t>キンム</t>
    </rPh>
    <rPh sb="16" eb="19">
      <t>ジカンスウ</t>
    </rPh>
    <phoneticPr fontId="1"/>
  </si>
  <si>
    <t>②　①のうち、介護福祉士職員の総勤務時間数</t>
    <rPh sb="7" eb="9">
      <t>カイゴ</t>
    </rPh>
    <rPh sb="9" eb="12">
      <t>フクシシ</t>
    </rPh>
    <rPh sb="12" eb="14">
      <t>ショクイン</t>
    </rPh>
    <rPh sb="15" eb="16">
      <t>ソウ</t>
    </rPh>
    <rPh sb="16" eb="18">
      <t>キンム</t>
    </rPh>
    <rPh sb="18" eb="21">
      <t>ジカンスウ</t>
    </rPh>
    <phoneticPr fontId="1"/>
  </si>
  <si>
    <t>①　看護小規模多機能型居宅介護従業者（保健師、看護師又は准看護師を除く）の総勤務時間数</t>
    <rPh sb="2" eb="4">
      <t>カンゴ</t>
    </rPh>
    <rPh sb="4" eb="7">
      <t>ショウキボ</t>
    </rPh>
    <rPh sb="7" eb="11">
      <t>タキノウガタ</t>
    </rPh>
    <rPh sb="11" eb="13">
      <t>キョタク</t>
    </rPh>
    <rPh sb="13" eb="15">
      <t>カイゴ</t>
    </rPh>
    <rPh sb="15" eb="18">
      <t>ジュウギョウシャ</t>
    </rPh>
    <rPh sb="19" eb="22">
      <t>ホケンシ</t>
    </rPh>
    <rPh sb="23" eb="26">
      <t>カンゴシ</t>
    </rPh>
    <rPh sb="26" eb="27">
      <t>マタ</t>
    </rPh>
    <rPh sb="28" eb="32">
      <t>ジュンカンゴシ</t>
    </rPh>
    <rPh sb="33" eb="34">
      <t>ノゾ</t>
    </rPh>
    <rPh sb="37" eb="38">
      <t>ソウ</t>
    </rPh>
    <rPh sb="38" eb="40">
      <t>キンム</t>
    </rPh>
    <rPh sb="40" eb="43">
      <t>ジカンスウ</t>
    </rPh>
    <phoneticPr fontId="1"/>
  </si>
  <si>
    <t>①　小規模多機能型居宅介護従業者（看護師または准看護師を除く）の総勤務時間数</t>
    <rPh sb="2" eb="5">
      <t>ショウキボ</t>
    </rPh>
    <rPh sb="5" eb="9">
      <t>タキノウガタ</t>
    </rPh>
    <rPh sb="9" eb="11">
      <t>キョタク</t>
    </rPh>
    <rPh sb="11" eb="13">
      <t>カイゴ</t>
    </rPh>
    <rPh sb="13" eb="16">
      <t>ジュウギョウシャ</t>
    </rPh>
    <rPh sb="17" eb="20">
      <t>カンゴシ</t>
    </rPh>
    <rPh sb="23" eb="27">
      <t>ジュンカンゴシ</t>
    </rPh>
    <rPh sb="28" eb="29">
      <t>ノゾ</t>
    </rPh>
    <rPh sb="32" eb="33">
      <t>ソウ</t>
    </rPh>
    <rPh sb="33" eb="35">
      <t>キンム</t>
    </rPh>
    <rPh sb="35" eb="38">
      <t>ジカンスウ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</si>
</sst>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6">
    <font>
      <sz val="11"/>
      <name val="ＭＳ Ｐゴシック"/>
      <family val="3"/>
      <charset val="128"/>
    </font>
    <font>
      <sz val="6"/>
      <name val="ＭＳ Ｐゴシック"/>
      <family val="3"/>
      <charset val="128"/>
    </font>
    <font>
      <u val="double"/>
      <sz val="11"/>
      <name val="ＭＳ Ｐゴシック"/>
      <family val="3"/>
      <charset val="128"/>
    </font>
    <font>
      <b/>
      <sz val="11"/>
      <name val="ＭＳ Ｐゴシック"/>
      <family val="3"/>
      <charset val="128"/>
    </font>
    <font>
      <b/>
      <sz val="11"/>
      <name val="HGP創英角ｺﾞｼｯｸUB"/>
      <family val="3"/>
      <charset val="128"/>
    </font>
    <font>
      <b/>
      <sz val="16"/>
      <name val="HGS創英角ｺﾞｼｯｸUB"/>
      <family val="3"/>
      <charset val="128"/>
    </font>
  </fonts>
  <fills count="4">
    <fill>
      <patternFill patternType="none"/>
    </fill>
    <fill>
      <patternFill patternType="gray125"/>
    </fill>
    <fill>
      <patternFill patternType="solid">
        <fgColor indexed="9"/>
        <bgColor indexed="64"/>
      </patternFill>
    </fill>
    <fill>
      <patternFill patternType="solid">
        <fgColor indexed="13"/>
        <bgColor indexed="64"/>
      </patternFill>
    </fill>
  </fills>
  <borders count="31">
    <border>
      <left/>
      <right/>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diagonalUp="1">
      <left style="medium">
        <color indexed="64"/>
      </left>
      <right style="medium">
        <color indexed="64"/>
      </right>
      <top style="thin">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style="medium">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bottom/>
      <diagonal/>
    </border>
    <border diagonalUp="1">
      <left style="medium">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bottom/>
      <diagonal/>
    </border>
  </borders>
  <cellStyleXfs count="1">
    <xf numFmtId="0" fontId="0" fillId="0" borderId="0">
      <alignment vertical="center"/>
    </xf>
  </cellStyleXfs>
  <cellXfs count="61">
    <xf numFmtId="0" fontId="0" fillId="0" borderId="0" xfId="0">
      <alignment vertical="center"/>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Alignment="1">
      <alignment horizontal="right"/>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vertical="top"/>
    </xf>
    <xf numFmtId="0" fontId="0" fillId="0" borderId="0" xfId="0" applyBorder="1" applyAlignment="1"/>
    <xf numFmtId="0" fontId="0" fillId="0" borderId="0" xfId="0" applyBorder="1" applyAlignment="1">
      <alignment horizontal="center" vertical="center"/>
    </xf>
    <xf numFmtId="0" fontId="0" fillId="0" borderId="0" xfId="0" applyAlignment="1">
      <alignment horizontal="left" vertical="top"/>
    </xf>
    <xf numFmtId="176" fontId="0" fillId="2" borderId="6" xfId="0" applyNumberFormat="1" applyFill="1" applyBorder="1" applyAlignment="1">
      <alignment vertical="center"/>
    </xf>
    <xf numFmtId="176" fontId="0" fillId="2" borderId="7" xfId="0" applyNumberFormat="1" applyFill="1" applyBorder="1" applyAlignment="1">
      <alignment vertical="center"/>
    </xf>
    <xf numFmtId="0" fontId="0" fillId="0" borderId="8" xfId="0" applyBorder="1" applyAlignment="1">
      <alignment vertical="center"/>
    </xf>
    <xf numFmtId="176" fontId="0" fillId="3" borderId="6" xfId="0" applyNumberFormat="1" applyFill="1" applyBorder="1" applyAlignment="1">
      <alignment vertical="center"/>
    </xf>
    <xf numFmtId="0" fontId="0" fillId="2" borderId="10" xfId="0" applyFill="1" applyBorder="1" applyAlignment="1">
      <alignment vertical="center"/>
    </xf>
    <xf numFmtId="0" fontId="0" fillId="2" borderId="7" xfId="0" applyNumberFormat="1"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2" borderId="6" xfId="0" applyNumberFormat="1" applyFill="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right" vertical="center" indent="1"/>
    </xf>
    <xf numFmtId="0" fontId="0" fillId="0" borderId="30" xfId="0" applyBorder="1" applyAlignment="1">
      <alignment horizontal="right" vertical="center" indent="1"/>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0" borderId="13" xfId="0" applyBorder="1" applyAlignment="1">
      <alignment horizontal="left"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13"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26" xfId="0"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wrapText="1"/>
    </xf>
    <xf numFmtId="0" fontId="0" fillId="0" borderId="20" xfId="0" applyBorder="1" applyAlignment="1">
      <alignment horizontal="center" vertical="center" wrapText="1"/>
    </xf>
    <xf numFmtId="0" fontId="0" fillId="0" borderId="0" xfId="0" applyAlignment="1">
      <alignment vertical="center" wrapText="1"/>
    </xf>
    <xf numFmtId="0" fontId="0" fillId="0" borderId="19" xfId="0" applyBorder="1" applyAlignment="1">
      <alignment vertical="center" wrapText="1"/>
    </xf>
    <xf numFmtId="0" fontId="0" fillId="0" borderId="18" xfId="0" applyBorder="1" applyAlignment="1">
      <alignment vertical="center" wrapText="1"/>
    </xf>
    <xf numFmtId="0" fontId="0" fillId="3" borderId="7" xfId="0" applyFill="1" applyBorder="1" applyAlignment="1">
      <alignment vertical="center" wrapText="1"/>
    </xf>
    <xf numFmtId="0" fontId="0" fillId="3" borderId="9" xfId="0" applyFill="1" applyBorder="1" applyAlignment="1">
      <alignment vertical="center" wrapText="1"/>
    </xf>
    <xf numFmtId="0" fontId="0" fillId="0" borderId="13" xfId="0" applyBorder="1" applyAlignment="1">
      <alignment vertical="center" wrapText="1"/>
    </xf>
    <xf numFmtId="0" fontId="0" fillId="0" borderId="0" xfId="0" applyBorder="1" applyAlignment="1">
      <alignment vertical="center" wrapText="1"/>
    </xf>
    <xf numFmtId="0" fontId="0" fillId="0" borderId="0" xfId="0" applyBorder="1" applyAlignment="1">
      <alignment horizontal="right" vertical="top"/>
    </xf>
    <xf numFmtId="176" fontId="0" fillId="2" borderId="5" xfId="0" applyNumberFormat="1" applyFill="1" applyBorder="1" applyAlignment="1">
      <alignment horizontal="center" vertical="center"/>
    </xf>
    <xf numFmtId="0" fontId="0" fillId="2" borderId="3" xfId="0" applyFill="1" applyBorder="1" applyAlignment="1">
      <alignment horizontal="center" vertical="center"/>
    </xf>
    <xf numFmtId="0" fontId="0" fillId="0" borderId="0" xfId="0" applyAlignment="1">
      <alignment horizontal="center" vertical="center"/>
    </xf>
    <xf numFmtId="0" fontId="0" fillId="2" borderId="4" xfId="0" applyFill="1" applyBorder="1" applyAlignment="1">
      <alignment horizontal="center" vertical="center"/>
    </xf>
    <xf numFmtId="0" fontId="0" fillId="2" borderId="2" xfId="0" applyFill="1" applyBorder="1" applyAlignment="1">
      <alignment horizontal="center" vertical="center"/>
    </xf>
    <xf numFmtId="176" fontId="0" fillId="2" borderId="3" xfId="0" applyNumberFormat="1" applyFill="1" applyBorder="1" applyAlignment="1">
      <alignment horizontal="center" vertical="center"/>
    </xf>
    <xf numFmtId="0" fontId="0" fillId="2" borderId="1" xfId="0"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2" zoomScaleNormal="100" zoomScaleSheetLayoutView="100" workbookViewId="0">
      <selection activeCell="A7" sqref="A7:B7"/>
    </sheetView>
  </sheetViews>
  <sheetFormatPr defaultRowHeight="13.5"/>
  <cols>
    <col min="1" max="1" width="4.625" style="1" customWidth="1"/>
    <col min="2" max="2" width="20.875" style="1" customWidth="1"/>
    <col min="3" max="14" width="7.25" style="1" customWidth="1"/>
    <col min="15" max="16" width="9" style="1"/>
    <col min="17" max="17" width="9" style="1" customWidth="1"/>
    <col min="18" max="18" width="6.125" style="1" customWidth="1"/>
    <col min="19"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6"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41.1" customHeight="1" thickBot="1">
      <c r="A7" s="47" t="s">
        <v>38</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29</v>
      </c>
    </row>
    <row r="9" spans="1:18" ht="103.5" customHeight="1" thickBot="1">
      <c r="A9" s="51" t="s">
        <v>39</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32</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32</v>
      </c>
      <c r="O12" s="54">
        <f>P10</f>
        <v>0</v>
      </c>
    </row>
    <row r="13" spans="1:18" ht="21" customHeight="1">
      <c r="A13" s="2"/>
      <c r="B13" s="46"/>
      <c r="C13" s="46"/>
      <c r="D13" s="46"/>
      <c r="E13" s="46"/>
      <c r="F13" s="46"/>
      <c r="G13" s="46"/>
      <c r="H13" s="46"/>
      <c r="I13" s="46"/>
      <c r="J13" s="46"/>
      <c r="K13" s="46"/>
      <c r="L13" s="46"/>
      <c r="M13" s="2"/>
      <c r="N13" s="53"/>
      <c r="O13" s="55"/>
      <c r="P13" s="56" t="s">
        <v>31</v>
      </c>
      <c r="Q13" s="57" t="e">
        <f>ROUND((P10/P8)*100,1)</f>
        <v>#DIV/0!</v>
      </c>
      <c r="R13" s="7" t="s">
        <v>30</v>
      </c>
    </row>
    <row r="14" spans="1:18" ht="20.45" customHeight="1" thickBot="1">
      <c r="A14" s="3"/>
      <c r="B14" s="2"/>
      <c r="C14" s="2"/>
      <c r="D14" s="2"/>
      <c r="E14" s="2"/>
      <c r="M14" s="2"/>
      <c r="N14" s="53" t="s">
        <v>29</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5"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5" zoomScaleNormal="100" zoomScaleSheetLayoutView="100" workbookViewId="0">
      <selection activeCell="A9" sqref="A9:B9"/>
    </sheetView>
  </sheetViews>
  <sheetFormatPr defaultRowHeight="13.5"/>
  <cols>
    <col min="1" max="1" width="4.625" style="1" customWidth="1"/>
    <col min="2" max="2" width="20.75" style="1" customWidth="1"/>
    <col min="3" max="14" width="7.25" style="1" customWidth="1"/>
    <col min="15" max="16" width="9" style="1"/>
    <col min="17" max="17" width="9" style="1" customWidth="1"/>
    <col min="18" max="18" width="6.125" style="1" customWidth="1"/>
    <col min="19"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6"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41.1" customHeight="1" thickBot="1">
      <c r="A7" s="47" t="s">
        <v>38</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4</v>
      </c>
    </row>
    <row r="9" spans="1:18" ht="109.5" customHeight="1" thickBot="1">
      <c r="A9" s="51" t="s">
        <v>39</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7</v>
      </c>
      <c r="O12" s="54">
        <f>P10</f>
        <v>0</v>
      </c>
    </row>
    <row r="13" spans="1:18" ht="21" customHeight="1">
      <c r="A13" s="2"/>
      <c r="B13" s="46"/>
      <c r="C13" s="46"/>
      <c r="D13" s="46"/>
      <c r="E13" s="46"/>
      <c r="F13" s="46"/>
      <c r="G13" s="46"/>
      <c r="H13" s="46"/>
      <c r="I13" s="46"/>
      <c r="J13" s="46"/>
      <c r="K13" s="46"/>
      <c r="L13" s="46"/>
      <c r="M13" s="2"/>
      <c r="N13" s="53"/>
      <c r="O13" s="55"/>
      <c r="P13" s="56" t="s">
        <v>6</v>
      </c>
      <c r="Q13" s="57" t="e">
        <f>ROUND((P10/P8)*100,1)</f>
        <v>#DIV/0!</v>
      </c>
      <c r="R13" s="7" t="s">
        <v>5</v>
      </c>
    </row>
    <row r="14" spans="1:18" ht="20.45" customHeight="1" thickBot="1">
      <c r="A14" s="3"/>
      <c r="B14" s="2"/>
      <c r="C14" s="2"/>
      <c r="D14" s="2"/>
      <c r="E14" s="2"/>
      <c r="M14" s="2"/>
      <c r="N14" s="53" t="s">
        <v>4</v>
      </c>
      <c r="O14" s="59">
        <f>P8</f>
        <v>0</v>
      </c>
      <c r="P14" s="56"/>
      <c r="Q14" s="58"/>
      <c r="R14" s="1" t="s">
        <v>3</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5"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zoomScaleSheetLayoutView="100" workbookViewId="0">
      <selection activeCell="A9" sqref="A9:B9"/>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28"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41.1" customHeight="1" thickBot="1">
      <c r="A7" s="47" t="s">
        <v>40</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34</v>
      </c>
    </row>
    <row r="9" spans="1:18" ht="41.1" customHeight="1" thickBot="1">
      <c r="A9" s="51" t="s">
        <v>41</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37</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37</v>
      </c>
      <c r="O12" s="54">
        <f>P10</f>
        <v>0</v>
      </c>
    </row>
    <row r="13" spans="1:18" ht="21" customHeight="1">
      <c r="A13" s="2"/>
      <c r="B13" s="46"/>
      <c r="C13" s="46"/>
      <c r="D13" s="46"/>
      <c r="E13" s="46"/>
      <c r="F13" s="46"/>
      <c r="G13" s="46"/>
      <c r="H13" s="46"/>
      <c r="I13" s="46"/>
      <c r="J13" s="46"/>
      <c r="K13" s="46"/>
      <c r="L13" s="46"/>
      <c r="M13" s="2"/>
      <c r="N13" s="53"/>
      <c r="O13" s="55"/>
      <c r="P13" s="56" t="s">
        <v>36</v>
      </c>
      <c r="Q13" s="57" t="e">
        <f>ROUND((P10/P8)*100,1)</f>
        <v>#DIV/0!</v>
      </c>
      <c r="R13" s="7" t="s">
        <v>35</v>
      </c>
    </row>
    <row r="14" spans="1:18" ht="20.45" customHeight="1" thickBot="1">
      <c r="A14" s="3"/>
      <c r="B14" s="2"/>
      <c r="C14" s="2"/>
      <c r="D14" s="2"/>
      <c r="E14" s="2"/>
      <c r="M14" s="2"/>
      <c r="N14" s="53" t="s">
        <v>34</v>
      </c>
      <c r="O14" s="59">
        <f>P8</f>
        <v>0</v>
      </c>
      <c r="P14" s="56"/>
      <c r="Q14" s="58"/>
      <c r="R14" s="1" t="s">
        <v>33</v>
      </c>
    </row>
    <row r="15" spans="1:18" ht="20.45" customHeight="1" thickBot="1">
      <c r="A15" s="3"/>
      <c r="B15" s="2"/>
      <c r="C15" s="2"/>
      <c r="D15" s="2"/>
      <c r="E15" s="2"/>
      <c r="M15" s="2"/>
      <c r="N15" s="53"/>
      <c r="O15" s="60"/>
      <c r="Q15" s="28"/>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zoomScaleSheetLayoutView="100" workbookViewId="0">
      <selection activeCell="A7" sqref="A7:B7"/>
    </sheetView>
  </sheetViews>
  <sheetFormatPr defaultRowHeight="13.5"/>
  <cols>
    <col min="1" max="1" width="4.625" style="1" customWidth="1"/>
    <col min="2" max="2" width="12.75" style="1" customWidth="1"/>
    <col min="3" max="14" width="7.25" style="1" customWidth="1"/>
    <col min="15"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6"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87" customHeight="1" thickBot="1">
      <c r="A7" s="47" t="s">
        <v>44</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29</v>
      </c>
    </row>
    <row r="9" spans="1:18" ht="41.1" customHeight="1" thickBot="1">
      <c r="A9" s="51" t="s">
        <v>42</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32</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32</v>
      </c>
      <c r="O12" s="54">
        <f>P10</f>
        <v>0</v>
      </c>
    </row>
    <row r="13" spans="1:18" ht="21" customHeight="1">
      <c r="A13" s="2"/>
      <c r="B13" s="46"/>
      <c r="C13" s="46"/>
      <c r="D13" s="46"/>
      <c r="E13" s="46"/>
      <c r="F13" s="46"/>
      <c r="G13" s="46"/>
      <c r="H13" s="46"/>
      <c r="I13" s="46"/>
      <c r="J13" s="46"/>
      <c r="K13" s="46"/>
      <c r="L13" s="46"/>
      <c r="M13" s="2"/>
      <c r="N13" s="53"/>
      <c r="O13" s="55"/>
      <c r="P13" s="56" t="s">
        <v>31</v>
      </c>
      <c r="Q13" s="57" t="e">
        <f>ROUND((P10/P8)*100,1)</f>
        <v>#DIV/0!</v>
      </c>
      <c r="R13" s="7" t="s">
        <v>30</v>
      </c>
    </row>
    <row r="14" spans="1:18" ht="20.45" customHeight="1" thickBot="1">
      <c r="A14" s="3"/>
      <c r="B14" s="2"/>
      <c r="C14" s="2"/>
      <c r="D14" s="2"/>
      <c r="E14" s="2"/>
      <c r="M14" s="2"/>
      <c r="N14" s="53" t="s">
        <v>29</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7" orientation="portrait" blackAndWhite="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4" zoomScaleNormal="100" zoomScaleSheetLayoutView="100" workbookViewId="0">
      <selection activeCell="A7" sqref="A7:B7"/>
    </sheetView>
  </sheetViews>
  <sheetFormatPr defaultRowHeight="13.5"/>
  <cols>
    <col min="1" max="1" width="4.625" style="1" customWidth="1"/>
    <col min="2" max="2" width="12.75" style="1" customWidth="1"/>
    <col min="3" max="14" width="7.25" style="1" customWidth="1"/>
    <col min="15"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29"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87" customHeight="1" thickBot="1">
      <c r="A7" s="47" t="s">
        <v>43</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4</v>
      </c>
    </row>
    <row r="9" spans="1:18" ht="41.1" customHeight="1" thickBot="1">
      <c r="A9" s="51" t="s">
        <v>42</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7</v>
      </c>
      <c r="O12" s="54">
        <f>P10</f>
        <v>0</v>
      </c>
    </row>
    <row r="13" spans="1:18" ht="21" customHeight="1">
      <c r="A13" s="2"/>
      <c r="B13" s="46"/>
      <c r="C13" s="46"/>
      <c r="D13" s="46"/>
      <c r="E13" s="46"/>
      <c r="F13" s="46"/>
      <c r="G13" s="46"/>
      <c r="H13" s="46"/>
      <c r="I13" s="46"/>
      <c r="J13" s="46"/>
      <c r="K13" s="46"/>
      <c r="L13" s="46"/>
      <c r="M13" s="2"/>
      <c r="N13" s="53"/>
      <c r="O13" s="55"/>
      <c r="P13" s="56" t="s">
        <v>6</v>
      </c>
      <c r="Q13" s="57" t="e">
        <f>ROUND((P10/P8)*100,1)</f>
        <v>#DIV/0!</v>
      </c>
      <c r="R13" s="7" t="s">
        <v>5</v>
      </c>
    </row>
    <row r="14" spans="1:18" ht="20.45" customHeight="1" thickBot="1">
      <c r="A14" s="3"/>
      <c r="B14" s="2"/>
      <c r="C14" s="2"/>
      <c r="D14" s="2"/>
      <c r="E14" s="2"/>
      <c r="M14" s="2"/>
      <c r="N14" s="53" t="s">
        <v>4</v>
      </c>
      <c r="O14" s="59">
        <f>P8</f>
        <v>0</v>
      </c>
      <c r="P14" s="56"/>
      <c r="Q14" s="58"/>
      <c r="R14" s="1" t="s">
        <v>3</v>
      </c>
    </row>
    <row r="15" spans="1:18" ht="20.45" customHeight="1" thickBot="1">
      <c r="A15" s="3"/>
      <c r="B15" s="2"/>
      <c r="C15" s="2"/>
      <c r="D15" s="2"/>
      <c r="E15" s="2"/>
      <c r="M15" s="2"/>
      <c r="N15" s="53"/>
      <c r="O15" s="60"/>
      <c r="Q15" s="29"/>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7" orientation="portrait" blackAndWhite="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zoomScaleSheetLayoutView="100" workbookViewId="0">
      <selection activeCell="A9" sqref="A9:B9"/>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6"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41.1" customHeight="1" thickBot="1">
      <c r="A7" s="47" t="s">
        <v>40</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4</v>
      </c>
    </row>
    <row r="9" spans="1:18" ht="41.1" customHeight="1" thickBot="1">
      <c r="A9" s="51" t="s">
        <v>41</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7</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7</v>
      </c>
      <c r="O12" s="54">
        <f>P10</f>
        <v>0</v>
      </c>
    </row>
    <row r="13" spans="1:18" ht="21" customHeight="1">
      <c r="A13" s="2"/>
      <c r="B13" s="46"/>
      <c r="C13" s="46"/>
      <c r="D13" s="46"/>
      <c r="E13" s="46"/>
      <c r="F13" s="46"/>
      <c r="G13" s="46"/>
      <c r="H13" s="46"/>
      <c r="I13" s="46"/>
      <c r="J13" s="46"/>
      <c r="K13" s="46"/>
      <c r="L13" s="46"/>
      <c r="M13" s="2"/>
      <c r="N13" s="53"/>
      <c r="O13" s="55"/>
      <c r="P13" s="56" t="s">
        <v>6</v>
      </c>
      <c r="Q13" s="57" t="e">
        <f>ROUND((P10/P8)*100,1)</f>
        <v>#DIV/0!</v>
      </c>
      <c r="R13" s="7" t="s">
        <v>5</v>
      </c>
    </row>
    <row r="14" spans="1:18" ht="20.45" customHeight="1" thickBot="1">
      <c r="A14" s="3"/>
      <c r="B14" s="2"/>
      <c r="C14" s="2"/>
      <c r="D14" s="2"/>
      <c r="E14" s="2"/>
      <c r="M14" s="2"/>
      <c r="N14" s="53" t="s">
        <v>4</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zoomScaleSheetLayoutView="100" workbookViewId="0">
      <selection activeCell="A9" sqref="A9:B9"/>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6"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41.1" customHeight="1" thickBot="1">
      <c r="A7" s="47" t="s">
        <v>40</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29</v>
      </c>
    </row>
    <row r="9" spans="1:18" ht="41.1" customHeight="1" thickBot="1">
      <c r="A9" s="51" t="s">
        <v>41</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32</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32</v>
      </c>
      <c r="O12" s="54">
        <f>P10</f>
        <v>0</v>
      </c>
    </row>
    <row r="13" spans="1:18" ht="21" customHeight="1">
      <c r="A13" s="2"/>
      <c r="B13" s="46"/>
      <c r="C13" s="46"/>
      <c r="D13" s="46"/>
      <c r="E13" s="46"/>
      <c r="F13" s="46"/>
      <c r="G13" s="46"/>
      <c r="H13" s="46"/>
      <c r="I13" s="46"/>
      <c r="J13" s="46"/>
      <c r="K13" s="46"/>
      <c r="L13" s="46"/>
      <c r="M13" s="2"/>
      <c r="N13" s="53"/>
      <c r="O13" s="55"/>
      <c r="P13" s="56" t="s">
        <v>31</v>
      </c>
      <c r="Q13" s="57" t="e">
        <f>ROUND((P10/P8)*100,1)</f>
        <v>#DIV/0!</v>
      </c>
      <c r="R13" s="7" t="s">
        <v>30</v>
      </c>
    </row>
    <row r="14" spans="1:18" ht="20.45" customHeight="1" thickBot="1">
      <c r="A14" s="3"/>
      <c r="B14" s="2"/>
      <c r="C14" s="2"/>
      <c r="D14" s="2"/>
      <c r="E14" s="2"/>
      <c r="M14" s="2"/>
      <c r="N14" s="53" t="s">
        <v>29</v>
      </c>
      <c r="O14" s="59">
        <f>P8</f>
        <v>0</v>
      </c>
      <c r="P14" s="56"/>
      <c r="Q14" s="58"/>
      <c r="R14" s="1" t="s">
        <v>28</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N17:R18"/>
    <mergeCell ref="A7:B7"/>
    <mergeCell ref="A8:B8"/>
    <mergeCell ref="A9:B9"/>
    <mergeCell ref="A10:B10"/>
    <mergeCell ref="B12:L13"/>
    <mergeCell ref="N12:N13"/>
    <mergeCell ref="O12:O13"/>
    <mergeCell ref="P13:P14"/>
    <mergeCell ref="Q13:Q14"/>
    <mergeCell ref="N14:N15"/>
    <mergeCell ref="O14:O15"/>
    <mergeCell ref="H2:O2"/>
    <mergeCell ref="P2:P3"/>
    <mergeCell ref="Q2:Q3"/>
    <mergeCell ref="A5:B6"/>
    <mergeCell ref="C5:K5"/>
    <mergeCell ref="L5:N5"/>
    <mergeCell ref="O5:O6"/>
    <mergeCell ref="P5:P6"/>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zoomScaleNormal="100" zoomScaleSheetLayoutView="100" workbookViewId="0">
      <selection activeCell="B14" sqref="B14"/>
    </sheetView>
  </sheetViews>
  <sheetFormatPr defaultRowHeight="13.5"/>
  <cols>
    <col min="1" max="1" width="4.625" style="1" customWidth="1"/>
    <col min="2" max="2" width="10.625" style="1" customWidth="1"/>
    <col min="3" max="14" width="7.25" style="1" customWidth="1"/>
    <col min="15" max="16384" width="9" style="1"/>
  </cols>
  <sheetData>
    <row r="1" spans="1:18" ht="30" customHeight="1" thickBot="1">
      <c r="B1" s="27" t="s">
        <v>27</v>
      </c>
      <c r="C1" s="26"/>
      <c r="D1" s="26"/>
      <c r="E1" s="26"/>
      <c r="F1" s="26"/>
    </row>
    <row r="2" spans="1:18" ht="20.100000000000001" customHeight="1">
      <c r="H2" s="30" t="s">
        <v>26</v>
      </c>
      <c r="I2" s="30"/>
      <c r="J2" s="30"/>
      <c r="K2" s="30"/>
      <c r="L2" s="30"/>
      <c r="M2" s="30"/>
      <c r="N2" s="30"/>
      <c r="O2" s="31"/>
      <c r="P2" s="32"/>
      <c r="Q2" s="34" t="s">
        <v>25</v>
      </c>
    </row>
    <row r="3" spans="1:18" ht="20.100000000000001" customHeight="1" thickBot="1">
      <c r="P3" s="33"/>
      <c r="Q3" s="34"/>
    </row>
    <row r="4" spans="1:18" ht="20.100000000000001" customHeight="1" thickBot="1">
      <c r="A4" s="25"/>
    </row>
    <row r="5" spans="1:18" ht="17.100000000000001" customHeight="1">
      <c r="A5" s="35"/>
      <c r="B5" s="36"/>
      <c r="C5" s="39" t="s">
        <v>24</v>
      </c>
      <c r="D5" s="40"/>
      <c r="E5" s="40"/>
      <c r="F5" s="40"/>
      <c r="G5" s="40"/>
      <c r="H5" s="40"/>
      <c r="I5" s="40"/>
      <c r="J5" s="40"/>
      <c r="K5" s="41"/>
      <c r="L5" s="39" t="s">
        <v>24</v>
      </c>
      <c r="M5" s="40"/>
      <c r="N5" s="41"/>
      <c r="O5" s="42" t="s">
        <v>23</v>
      </c>
      <c r="P5" s="44" t="s">
        <v>22</v>
      </c>
    </row>
    <row r="6" spans="1:18" s="6" customFormat="1" ht="27" customHeight="1" thickBot="1">
      <c r="A6" s="37"/>
      <c r="B6" s="38"/>
      <c r="C6" s="24" t="s">
        <v>21</v>
      </c>
      <c r="D6" s="24" t="s">
        <v>20</v>
      </c>
      <c r="E6" s="24" t="s">
        <v>19</v>
      </c>
      <c r="F6" s="24" t="s">
        <v>18</v>
      </c>
      <c r="G6" s="24" t="s">
        <v>17</v>
      </c>
      <c r="H6" s="24" t="s">
        <v>16</v>
      </c>
      <c r="I6" s="24" t="s">
        <v>15</v>
      </c>
      <c r="J6" s="24" t="s">
        <v>14</v>
      </c>
      <c r="K6" s="24" t="s">
        <v>13</v>
      </c>
      <c r="L6" s="24" t="s">
        <v>12</v>
      </c>
      <c r="M6" s="24" t="s">
        <v>11</v>
      </c>
      <c r="N6" s="24" t="s">
        <v>10</v>
      </c>
      <c r="O6" s="43"/>
      <c r="P6" s="45"/>
    </row>
    <row r="7" spans="1:18" ht="41.1" customHeight="1" thickBot="1">
      <c r="A7" s="47" t="s">
        <v>40</v>
      </c>
      <c r="B7" s="48"/>
      <c r="C7" s="23"/>
      <c r="D7" s="23"/>
      <c r="E7" s="23"/>
      <c r="F7" s="23"/>
      <c r="G7" s="23"/>
      <c r="H7" s="23"/>
      <c r="I7" s="23"/>
      <c r="J7" s="23"/>
      <c r="K7" s="23"/>
      <c r="L7" s="23"/>
      <c r="M7" s="23"/>
      <c r="N7" s="22"/>
      <c r="O7" s="16">
        <f>SUM(C7:M7)</f>
        <v>0</v>
      </c>
      <c r="P7" s="21"/>
    </row>
    <row r="8" spans="1:18" ht="41.1" customHeight="1" thickBot="1">
      <c r="A8" s="49" t="s">
        <v>9</v>
      </c>
      <c r="B8" s="50"/>
      <c r="C8" s="14" t="str">
        <f>IF(C7="","",ROUNDDOWN(C7/$P$2,1))</f>
        <v/>
      </c>
      <c r="D8" s="14" t="str">
        <f t="shared" ref="D8:M8" si="0">IF(D7="","",D7/$P$2)</f>
        <v/>
      </c>
      <c r="E8" s="14" t="str">
        <f t="shared" si="0"/>
        <v/>
      </c>
      <c r="F8" s="14" t="str">
        <f t="shared" si="0"/>
        <v/>
      </c>
      <c r="G8" s="14" t="str">
        <f t="shared" si="0"/>
        <v/>
      </c>
      <c r="H8" s="14" t="str">
        <f t="shared" si="0"/>
        <v/>
      </c>
      <c r="I8" s="14" t="str">
        <f t="shared" si="0"/>
        <v/>
      </c>
      <c r="J8" s="14" t="str">
        <f t="shared" si="0"/>
        <v/>
      </c>
      <c r="K8" s="14" t="str">
        <f t="shared" si="0"/>
        <v/>
      </c>
      <c r="L8" s="14" t="str">
        <f t="shared" si="0"/>
        <v/>
      </c>
      <c r="M8" s="14" t="str">
        <f t="shared" si="0"/>
        <v/>
      </c>
      <c r="N8" s="20"/>
      <c r="O8" s="12">
        <f>ROUNDDOWN(SUM(C8:M8),1)</f>
        <v>0</v>
      </c>
      <c r="P8" s="11">
        <f>O8/11</f>
        <v>0</v>
      </c>
      <c r="Q8" s="10" t="s">
        <v>29</v>
      </c>
    </row>
    <row r="9" spans="1:18" ht="41.1" customHeight="1" thickBot="1">
      <c r="A9" s="51" t="s">
        <v>41</v>
      </c>
      <c r="B9" s="52"/>
      <c r="C9" s="19"/>
      <c r="D9" s="18"/>
      <c r="E9" s="18"/>
      <c r="F9" s="18"/>
      <c r="G9" s="18"/>
      <c r="H9" s="18"/>
      <c r="I9" s="18"/>
      <c r="J9" s="18"/>
      <c r="K9" s="18"/>
      <c r="L9" s="18"/>
      <c r="M9" s="18"/>
      <c r="N9" s="17"/>
      <c r="O9" s="16">
        <f>SUM(C9:M9)</f>
        <v>0</v>
      </c>
      <c r="P9" s="15"/>
    </row>
    <row r="10" spans="1:18" ht="41.1" customHeight="1" thickBot="1">
      <c r="A10" s="49" t="s">
        <v>9</v>
      </c>
      <c r="B10" s="50"/>
      <c r="C10" s="14" t="str">
        <f t="shared" ref="C10:M10" si="1">IF(C9="","",C9/$P$2)</f>
        <v/>
      </c>
      <c r="D10" s="14" t="str">
        <f t="shared" si="1"/>
        <v/>
      </c>
      <c r="E10" s="14" t="str">
        <f t="shared" si="1"/>
        <v/>
      </c>
      <c r="F10" s="14" t="str">
        <f t="shared" si="1"/>
        <v/>
      </c>
      <c r="G10" s="14" t="str">
        <f t="shared" si="1"/>
        <v/>
      </c>
      <c r="H10" s="14" t="str">
        <f t="shared" si="1"/>
        <v/>
      </c>
      <c r="I10" s="14" t="str">
        <f t="shared" si="1"/>
        <v/>
      </c>
      <c r="J10" s="14" t="str">
        <f t="shared" si="1"/>
        <v/>
      </c>
      <c r="K10" s="14" t="str">
        <f t="shared" si="1"/>
        <v/>
      </c>
      <c r="L10" s="14" t="str">
        <f t="shared" si="1"/>
        <v/>
      </c>
      <c r="M10" s="14" t="str">
        <f t="shared" si="1"/>
        <v/>
      </c>
      <c r="N10" s="13"/>
      <c r="O10" s="12">
        <f>ROUNDDOWN(SUM(C10:M10),1)</f>
        <v>0</v>
      </c>
      <c r="P10" s="11">
        <f>O10/11</f>
        <v>0</v>
      </c>
      <c r="Q10" s="10" t="s">
        <v>32</v>
      </c>
    </row>
    <row r="11" spans="1:18" ht="27" customHeight="1" thickBot="1">
      <c r="A11" s="9"/>
      <c r="B11" s="9"/>
      <c r="C11" s="9"/>
      <c r="D11" s="9"/>
      <c r="E11" s="9"/>
    </row>
    <row r="12" spans="1:18" ht="21" customHeight="1" thickBot="1">
      <c r="A12" s="8" t="s">
        <v>2</v>
      </c>
      <c r="B12" s="52" t="s">
        <v>8</v>
      </c>
      <c r="C12" s="46"/>
      <c r="D12" s="46"/>
      <c r="E12" s="46"/>
      <c r="F12" s="46"/>
      <c r="G12" s="46"/>
      <c r="H12" s="46"/>
      <c r="I12" s="46"/>
      <c r="J12" s="46"/>
      <c r="K12" s="46"/>
      <c r="L12" s="46"/>
      <c r="M12" s="2"/>
      <c r="N12" s="53" t="s">
        <v>32</v>
      </c>
      <c r="O12" s="54">
        <f>P10</f>
        <v>0</v>
      </c>
    </row>
    <row r="13" spans="1:18" ht="21" customHeight="1">
      <c r="A13" s="2"/>
      <c r="B13" s="46"/>
      <c r="C13" s="46"/>
      <c r="D13" s="46"/>
      <c r="E13" s="46"/>
      <c r="F13" s="46"/>
      <c r="G13" s="46"/>
      <c r="H13" s="46"/>
      <c r="I13" s="46"/>
      <c r="J13" s="46"/>
      <c r="K13" s="46"/>
      <c r="L13" s="46"/>
      <c r="M13" s="2"/>
      <c r="N13" s="53"/>
      <c r="O13" s="55"/>
      <c r="P13" s="56" t="s">
        <v>31</v>
      </c>
      <c r="Q13" s="57" t="e">
        <f>ROUND((P10/P8)*100,1)</f>
        <v>#DIV/0!</v>
      </c>
      <c r="R13" s="7" t="s">
        <v>30</v>
      </c>
    </row>
    <row r="14" spans="1:18" ht="20.45" customHeight="1" thickBot="1">
      <c r="A14" s="3"/>
      <c r="B14" s="2"/>
      <c r="C14" s="2"/>
      <c r="D14" s="2"/>
      <c r="E14" s="2"/>
      <c r="M14" s="2"/>
      <c r="N14" s="53" t="s">
        <v>29</v>
      </c>
      <c r="O14" s="59">
        <f>P8</f>
        <v>0</v>
      </c>
      <c r="P14" s="56"/>
      <c r="Q14" s="58"/>
      <c r="R14" s="1" t="s">
        <v>33</v>
      </c>
    </row>
    <row r="15" spans="1:18" ht="20.45" customHeight="1" thickBot="1">
      <c r="A15" s="3"/>
      <c r="B15" s="2"/>
      <c r="C15" s="2"/>
      <c r="D15" s="2"/>
      <c r="E15" s="2"/>
      <c r="M15" s="2"/>
      <c r="N15" s="53"/>
      <c r="O15" s="60"/>
      <c r="Q15" s="6"/>
    </row>
    <row r="16" spans="1:18" ht="20.45" customHeight="1">
      <c r="A16" s="3"/>
      <c r="B16" s="2"/>
      <c r="C16" s="2"/>
      <c r="D16" s="2"/>
      <c r="E16" s="2"/>
      <c r="P16" s="5"/>
      <c r="Q16" s="5"/>
      <c r="R16" s="5"/>
    </row>
    <row r="17" spans="1:18" ht="20.45" customHeight="1">
      <c r="A17" s="3"/>
      <c r="B17" s="2"/>
      <c r="C17" s="2"/>
      <c r="D17" s="2"/>
      <c r="E17" s="2"/>
      <c r="M17" s="4" t="s">
        <v>2</v>
      </c>
      <c r="N17" s="46" t="s">
        <v>1</v>
      </c>
      <c r="O17" s="46"/>
      <c r="P17" s="46"/>
      <c r="Q17" s="46"/>
      <c r="R17" s="46"/>
    </row>
    <row r="18" spans="1:18" ht="20.45" customHeight="1">
      <c r="A18" s="3"/>
      <c r="B18" s="2"/>
      <c r="C18" s="2"/>
      <c r="D18" s="2"/>
      <c r="E18" s="2"/>
      <c r="N18" s="46"/>
      <c r="O18" s="46"/>
      <c r="P18" s="46"/>
      <c r="Q18" s="46"/>
      <c r="R18" s="46"/>
    </row>
    <row r="19" spans="1:18" ht="20.45" customHeight="1">
      <c r="A19" s="2"/>
      <c r="B19" s="2"/>
      <c r="C19" s="2"/>
      <c r="D19" s="2"/>
      <c r="E19" s="2"/>
    </row>
    <row r="20" spans="1:18" ht="20.45" customHeight="1">
      <c r="A20" s="1" t="s">
        <v>0</v>
      </c>
    </row>
  </sheetData>
  <mergeCells count="20">
    <mergeCell ref="H2:O2"/>
    <mergeCell ref="P2:P3"/>
    <mergeCell ref="Q2:Q3"/>
    <mergeCell ref="A5:B6"/>
    <mergeCell ref="C5:K5"/>
    <mergeCell ref="L5:N5"/>
    <mergeCell ref="O5:O6"/>
    <mergeCell ref="P5:P6"/>
    <mergeCell ref="A7:B7"/>
    <mergeCell ref="A8:B8"/>
    <mergeCell ref="A9:B9"/>
    <mergeCell ref="A10:B10"/>
    <mergeCell ref="B12:L13"/>
    <mergeCell ref="N17:R18"/>
    <mergeCell ref="N12:N13"/>
    <mergeCell ref="O12:O13"/>
    <mergeCell ref="P13:P14"/>
    <mergeCell ref="Q13:Q14"/>
    <mergeCell ref="N14:N15"/>
    <mergeCell ref="O14:O15"/>
  </mergeCells>
  <phoneticPr fontId="1"/>
  <printOptions horizontalCentered="1" verticalCentered="1"/>
  <pageMargins left="0.59055118110236227" right="0.39370078740157483" top="0.59055118110236227" bottom="0.59055118110236227" header="0.51181102362204722" footer="0.51181102362204722"/>
  <pageSetup paperSize="9" scale="68"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介護福祉士 (定期巡回)</vt:lpstr>
      <vt:lpstr>介護福祉士 (夜間対応型訪問介護)</vt:lpstr>
      <vt:lpstr>介護福祉士（地密通所系）</vt:lpstr>
      <vt:lpstr>介護福祉士 (小多機)</vt:lpstr>
      <vt:lpstr>介護福祉士 （看多機) </vt:lpstr>
      <vt:lpstr>介護福祉士（GH）</vt:lpstr>
      <vt:lpstr>介護福祉士（地密特定施設）</vt:lpstr>
      <vt:lpstr>介護福祉士（地密特養)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豊田 優衣</dc:creator>
  <cp:lastModifiedBy>豊田 優衣</cp:lastModifiedBy>
  <dcterms:created xsi:type="dcterms:W3CDTF">2018-11-19T01:56:03Z</dcterms:created>
  <dcterms:modified xsi:type="dcterms:W3CDTF">2018-11-19T07:19:00Z</dcterms:modified>
</cp:coreProperties>
</file>