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11.24薬大\公告\HP\"/>
    </mc:Choice>
  </mc:AlternateContent>
  <bookViews>
    <workbookView xWindow="-120" yWindow="-120" windowWidth="29040" windowHeight="15840"/>
  </bookViews>
  <sheets>
    <sheet name="本部空調" sheetId="1" r:id="rId1"/>
    <sheet name="本部一般 " sheetId="5" r:id="rId2"/>
    <sheet name="三田洞空調" sheetId="2" r:id="rId3"/>
    <sheet name="三田洞一般" sheetId="4" r:id="rId4"/>
    <sheet name="Sheet1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7" i="4"/>
  <c r="H7" i="4" s="1"/>
  <c r="K8" i="2"/>
  <c r="K9" i="2"/>
  <c r="K10" i="2"/>
  <c r="K11" i="2"/>
  <c r="K12" i="2"/>
  <c r="K13" i="2"/>
  <c r="K14" i="2"/>
  <c r="K15" i="2"/>
  <c r="K16" i="2"/>
  <c r="K17" i="2"/>
  <c r="K18" i="2"/>
  <c r="K7" i="2"/>
  <c r="G8" i="2"/>
  <c r="G9" i="2"/>
  <c r="G10" i="2"/>
  <c r="G11" i="2"/>
  <c r="G12" i="2"/>
  <c r="G13" i="2"/>
  <c r="G14" i="2"/>
  <c r="G15" i="2"/>
  <c r="G16" i="2"/>
  <c r="G17" i="2"/>
  <c r="G18" i="2"/>
  <c r="G7" i="2"/>
  <c r="G8" i="5"/>
  <c r="G9" i="5"/>
  <c r="G10" i="5"/>
  <c r="G11" i="5"/>
  <c r="G12" i="5"/>
  <c r="G13" i="5"/>
  <c r="G14" i="5"/>
  <c r="G15" i="5"/>
  <c r="G16" i="5"/>
  <c r="G17" i="5"/>
  <c r="G18" i="5"/>
  <c r="G7" i="5"/>
  <c r="K8" i="1"/>
  <c r="K9" i="1"/>
  <c r="K10" i="1"/>
  <c r="K11" i="1"/>
  <c r="K12" i="1"/>
  <c r="K13" i="1"/>
  <c r="K14" i="1"/>
  <c r="K15" i="1"/>
  <c r="K16" i="1"/>
  <c r="K17" i="1"/>
  <c r="K18" i="1"/>
  <c r="K7" i="1"/>
  <c r="G8" i="1" l="1"/>
  <c r="G9" i="1"/>
  <c r="G10" i="1"/>
  <c r="G11" i="1"/>
  <c r="G12" i="1"/>
  <c r="G13" i="1"/>
  <c r="G14" i="1"/>
  <c r="G15" i="1"/>
  <c r="G16" i="1"/>
  <c r="G17" i="1"/>
  <c r="G18" i="1"/>
  <c r="G7" i="1"/>
  <c r="E19" i="5" l="1"/>
  <c r="H18" i="1" l="1"/>
  <c r="H17" i="1"/>
  <c r="H16" i="1"/>
  <c r="H15" i="1"/>
  <c r="H14" i="1"/>
  <c r="H13" i="1"/>
  <c r="H12" i="1"/>
  <c r="H11" i="1"/>
  <c r="H10" i="1"/>
  <c r="H9" i="1"/>
  <c r="H8" i="1"/>
  <c r="H7" i="1"/>
  <c r="H18" i="2"/>
  <c r="H17" i="2"/>
  <c r="H16" i="2"/>
  <c r="H15" i="2"/>
  <c r="H14" i="2"/>
  <c r="H13" i="2"/>
  <c r="H12" i="2"/>
  <c r="H11" i="2"/>
  <c r="H10" i="2"/>
  <c r="H9" i="2"/>
  <c r="H8" i="2"/>
  <c r="H7" i="2"/>
  <c r="L13" i="2" l="1"/>
  <c r="L9" i="2"/>
  <c r="L17" i="2"/>
  <c r="H19" i="2"/>
  <c r="L10" i="2"/>
  <c r="L14" i="2"/>
  <c r="L18" i="2"/>
  <c r="L7" i="2"/>
  <c r="L11" i="2"/>
  <c r="L15" i="2"/>
  <c r="L8" i="2"/>
  <c r="L12" i="2"/>
  <c r="L16" i="2"/>
  <c r="L19" i="2" l="1"/>
  <c r="I19" i="1"/>
  <c r="E19" i="4"/>
  <c r="I19" i="2"/>
  <c r="H14" i="5" l="1"/>
  <c r="H15" i="5"/>
  <c r="L15" i="1"/>
  <c r="H14" i="4"/>
  <c r="H15" i="4"/>
  <c r="L14" i="1" l="1"/>
  <c r="H18" i="5"/>
  <c r="H17" i="5"/>
  <c r="H16" i="5"/>
  <c r="H13" i="5"/>
  <c r="H12" i="5"/>
  <c r="H11" i="5"/>
  <c r="H10" i="5"/>
  <c r="H9" i="5"/>
  <c r="H8" i="5"/>
  <c r="H7" i="5"/>
  <c r="H18" i="4"/>
  <c r="H17" i="4"/>
  <c r="H16" i="4"/>
  <c r="H13" i="4"/>
  <c r="H12" i="4"/>
  <c r="H11" i="4"/>
  <c r="H10" i="4"/>
  <c r="H9" i="4"/>
  <c r="H8" i="4"/>
  <c r="H19" i="5" l="1"/>
  <c r="H19" i="4"/>
  <c r="L7" i="1"/>
  <c r="L8" i="1"/>
  <c r="L9" i="1"/>
  <c r="L10" i="1"/>
  <c r="L11" i="1"/>
  <c r="L12" i="1"/>
  <c r="L13" i="1"/>
  <c r="L16" i="1"/>
  <c r="L17" i="1"/>
  <c r="L18" i="1"/>
  <c r="L19" i="1" l="1"/>
  <c r="I21" i="4" s="1"/>
</calcChain>
</file>

<file path=xl/sharedStrings.xml><?xml version="1.0" encoding="utf-8"?>
<sst xmlns="http://schemas.openxmlformats.org/spreadsheetml/2006/main" count="110" uniqueCount="43">
  <si>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</si>
  <si>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</si>
  <si>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ガス従量料金</t>
    <rPh sb="2" eb="4">
      <t>ジュウリョウ</t>
    </rPh>
    <rPh sb="4" eb="6">
      <t>リョウキン</t>
    </rPh>
    <phoneticPr fontId="1"/>
  </si>
  <si>
    <t>契約
最大流量
①
（m3)</t>
    <rPh sb="0" eb="2">
      <t>ケイヤク</t>
    </rPh>
    <rPh sb="3" eb="5">
      <t>サイダイ</t>
    </rPh>
    <rPh sb="5" eb="7">
      <t>リュウリョウ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</si>
  <si>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</si>
  <si>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</si>
  <si>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流量料金
B
（①×A2)
（円）</t>
    <rPh sb="0" eb="2">
      <t>リュウリョウ</t>
    </rPh>
    <rPh sb="2" eb="4">
      <t>リョウキン</t>
    </rPh>
    <rPh sb="15" eb="16">
      <t>エン</t>
    </rPh>
    <phoneticPr fontId="1"/>
  </si>
  <si>
    <t>小計
C
（A＋B)
（円）</t>
    <rPh sb="0" eb="2">
      <t>ショウケイ</t>
    </rPh>
    <rPh sb="12" eb="13">
      <t>エン</t>
    </rPh>
    <phoneticPr fontId="1"/>
  </si>
  <si>
    <t>予定ガス
使用量
②
（m3）</t>
    <rPh sb="0" eb="2">
      <t>ヨテイ</t>
    </rPh>
    <rPh sb="5" eb="8">
      <t>シヨウリョウ</t>
    </rPh>
    <phoneticPr fontId="1"/>
  </si>
  <si>
    <t>単価
D
（円/m3）</t>
    <rPh sb="0" eb="2">
      <t>タンカ</t>
    </rPh>
    <rPh sb="7" eb="8">
      <t>エン</t>
    </rPh>
    <phoneticPr fontId="1"/>
  </si>
  <si>
    <t>計
E
（②×D）
（円）</t>
    <rPh sb="0" eb="1">
      <t>ケイ</t>
    </rPh>
    <rPh sb="11" eb="12">
      <t>エン</t>
    </rPh>
    <phoneticPr fontId="1"/>
  </si>
  <si>
    <t>単価
A
（円/月）</t>
    <rPh sb="0" eb="2">
      <t>タンカ</t>
    </rPh>
    <rPh sb="7" eb="8">
      <t>エン</t>
    </rPh>
    <rPh sb="9" eb="10">
      <t>ゲツ</t>
    </rPh>
    <phoneticPr fontId="1"/>
  </si>
  <si>
    <t>流量単価
A2
（円/m3）</t>
    <rPh sb="0" eb="2">
      <t>リュウリョウ</t>
    </rPh>
    <rPh sb="2" eb="4">
      <t>タンカ</t>
    </rPh>
    <rPh sb="10" eb="11">
      <t>エン</t>
    </rPh>
    <phoneticPr fontId="1"/>
  </si>
  <si>
    <t xml:space="preserve">
月毎の
ガス料金合計
F
（C+E)
（円）</t>
    <rPh sb="1" eb="3">
      <t>ツキゴト</t>
    </rPh>
    <rPh sb="7" eb="9">
      <t>リョウキン</t>
    </rPh>
    <rPh sb="9" eb="11">
      <t>ゴウケイ</t>
    </rPh>
    <rPh sb="21" eb="22">
      <t>エン</t>
    </rPh>
    <phoneticPr fontId="1"/>
  </si>
  <si>
    <t>合計</t>
    <rPh sb="0" eb="2">
      <t>ゴウケイ</t>
    </rPh>
    <phoneticPr fontId="1"/>
  </si>
  <si>
    <t>単価
A2
（円/m3）</t>
    <rPh sb="0" eb="2">
      <t>タンカ</t>
    </rPh>
    <rPh sb="8" eb="9">
      <t>エン</t>
    </rPh>
    <phoneticPr fontId="1"/>
  </si>
  <si>
    <t>計
B
（①×A2）
（円）</t>
    <rPh sb="0" eb="1">
      <t>ケイ</t>
    </rPh>
    <rPh sb="12" eb="13">
      <t>エン</t>
    </rPh>
    <phoneticPr fontId="1"/>
  </si>
  <si>
    <t>予定ガス
使用量
①
（m3）</t>
    <rPh sb="0" eb="2">
      <t>ヨテイ</t>
    </rPh>
    <rPh sb="5" eb="8">
      <t>シヨウリョウ</t>
    </rPh>
    <phoneticPr fontId="1"/>
  </si>
  <si>
    <t>R5</t>
  </si>
  <si>
    <t>R4</t>
  </si>
  <si>
    <t>（本部空調用）</t>
    <rPh sb="1" eb="3">
      <t>ホンブ</t>
    </rPh>
    <rPh sb="3" eb="5">
      <t>クウチョウ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</si>
  <si>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</si>
  <si>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様式5-1</t>
    <rPh sb="0" eb="2">
      <t>ヨウシキ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</si>
  <si>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5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</si>
  <si>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6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</si>
  <si>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5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</si>
  <si>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5"/>
  </si>
  <si>
    <t>７　仕様書の注意点を踏まえた記載であれば、入札参加者の需給内容に合わせた様式も可とする。</t>
    <phoneticPr fontId="5"/>
  </si>
  <si>
    <t>ガス料金総価①</t>
    <rPh sb="2" eb="4">
      <t>リョウキン</t>
    </rPh>
    <rPh sb="4" eb="5">
      <t>ソウ</t>
    </rPh>
    <rPh sb="5" eb="6">
      <t>カ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</si>
  <si>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入札書に記載する金額はガス料金総価（①,②,③,④の合計）の額とする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8" eb="30">
      <t>ゴウケイ</t>
    </rPh>
    <rPh sb="32" eb="33">
      <t>ガク</t>
    </rPh>
    <phoneticPr fontId="6"/>
  </si>
  <si>
    <t>ガス料金総価②</t>
    <rPh sb="2" eb="6">
      <t>リョウキンソウカ</t>
    </rPh>
    <phoneticPr fontId="1"/>
  </si>
  <si>
    <t>様式5-2</t>
    <rPh sb="0" eb="2">
      <t>ヨウシキ</t>
    </rPh>
    <phoneticPr fontId="1"/>
  </si>
  <si>
    <t>入札金額算定書</t>
    <rPh sb="0" eb="7">
      <t>ニュウサツキンガクサンテイショ</t>
    </rPh>
    <phoneticPr fontId="1"/>
  </si>
  <si>
    <t>（本部一般用）</t>
    <rPh sb="1" eb="3">
      <t>ホンブ</t>
    </rPh>
    <rPh sb="3" eb="5">
      <t>イッパン</t>
    </rPh>
    <rPh sb="5" eb="6">
      <t>ヨウ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</si>
  <si>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6"/>
  </si>
  <si>
    <t>４　月毎のガス料金合計Fの1円未満の端数は切り捨てる。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5"/>
  </si>
  <si>
    <t>ガス料金総価③</t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</si>
  <si>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</si>
  <si>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（ガス料金総価①+②+③+④）</t>
    <rPh sb="3" eb="5">
      <t>リョウキン</t>
    </rPh>
    <rPh sb="5" eb="6">
      <t>ソウ</t>
    </rPh>
    <rPh sb="6" eb="7">
      <t>カ</t>
    </rPh>
    <phoneticPr fontId="1"/>
  </si>
  <si>
    <t>様式5-4</t>
    <rPh sb="0" eb="2">
      <t>ヨウシキ</t>
    </rPh>
    <phoneticPr fontId="1"/>
  </si>
  <si>
    <t>（三田洞一般用）</t>
    <rPh sb="1" eb="4">
      <t>ミタホラ</t>
    </rPh>
    <rPh sb="4" eb="6">
      <t>イッパン</t>
    </rPh>
    <rPh sb="6" eb="7">
      <t>ヨウ</t>
    </rPh>
    <phoneticPr fontId="1"/>
  </si>
  <si>
    <t>様式5-３</t>
    <rPh sb="0" eb="2">
      <t>ヨウシキ</t>
    </rPh>
    <phoneticPr fontId="1"/>
  </si>
  <si>
    <t>（三田洞空調用）</t>
    <rPh sb="1" eb="4">
      <t>ミタホラ</t>
    </rPh>
    <rPh sb="4" eb="6">
      <t>クウチョウ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</si>
</sst>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0.000000000_ "/>
    <numFmt numFmtId="177" formatCode="#,##0&quot;円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 applyAlignment="1">
      <alignment vertical="center"/>
    </xf>
    <xf numFmtId="0" fontId="0" fillId="0" borderId="4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41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0" xfId="0" applyFont="1" applyFill="1" applyAlignment="1" applyProtection="1"/>
    <xf numFmtId="4" fontId="0" fillId="0" borderId="45" xfId="0" applyNumberFormat="1" applyBorder="1">
      <alignment vertical="center"/>
    </xf>
    <xf numFmtId="4" fontId="0" fillId="0" borderId="44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" fontId="8" fillId="0" borderId="23" xfId="0" applyNumberFormat="1" applyFont="1" applyFill="1" applyBorder="1" applyProtection="1">
      <alignment vertical="center"/>
      <protection locked="0"/>
    </xf>
    <xf numFmtId="0" fontId="8" fillId="0" borderId="26" xfId="0" applyFont="1" applyBorder="1">
      <alignment vertical="center"/>
    </xf>
    <xf numFmtId="43" fontId="8" fillId="0" borderId="23" xfId="0" applyNumberFormat="1" applyFont="1" applyFill="1" applyBorder="1" applyProtection="1">
      <alignment vertical="center"/>
      <protection locked="0"/>
    </xf>
    <xf numFmtId="4" fontId="8" fillId="0" borderId="16" xfId="0" applyNumberFormat="1" applyFont="1" applyBorder="1">
      <alignment vertical="center"/>
    </xf>
    <xf numFmtId="4" fontId="8" fillId="0" borderId="15" xfId="0" applyNumberFormat="1" applyFont="1" applyBorder="1">
      <alignment vertical="center"/>
    </xf>
    <xf numFmtId="3" fontId="8" fillId="0" borderId="28" xfId="0" applyNumberFormat="1" applyFont="1" applyBorder="1">
      <alignment vertical="center"/>
    </xf>
    <xf numFmtId="4" fontId="8" fillId="0" borderId="20" xfId="0" applyNumberFormat="1" applyFont="1" applyBorder="1">
      <alignment vertical="center"/>
    </xf>
    <xf numFmtId="3" fontId="8" fillId="0" borderId="20" xfId="0" applyNumberFormat="1" applyFont="1" applyBorder="1">
      <alignment vertical="center"/>
    </xf>
    <xf numFmtId="4" fontId="8" fillId="0" borderId="24" xfId="0" applyNumberFormat="1" applyFont="1" applyFill="1" applyBorder="1" applyProtection="1">
      <alignment vertical="center"/>
      <protection locked="0"/>
    </xf>
    <xf numFmtId="0" fontId="8" fillId="0" borderId="27" xfId="0" applyFont="1" applyBorder="1">
      <alignment vertical="center"/>
    </xf>
    <xf numFmtId="43" fontId="8" fillId="0" borderId="24" xfId="0" applyNumberFormat="1" applyFont="1" applyFill="1" applyBorder="1" applyProtection="1">
      <alignment vertical="center"/>
      <protection locked="0"/>
    </xf>
    <xf numFmtId="4" fontId="8" fillId="0" borderId="7" xfId="0" applyNumberFormat="1" applyFont="1" applyBorder="1">
      <alignment vertical="center"/>
    </xf>
    <xf numFmtId="3" fontId="8" fillId="0" borderId="29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4" fontId="8" fillId="0" borderId="25" xfId="0" applyNumberFormat="1" applyFont="1" applyFill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43" fontId="8" fillId="0" borderId="25" xfId="0" applyNumberFormat="1" applyFont="1" applyFill="1" applyBorder="1" applyProtection="1">
      <alignment vertical="center"/>
      <protection locked="0"/>
    </xf>
    <xf numFmtId="4" fontId="8" fillId="0" borderId="13" xfId="0" applyNumberFormat="1" applyFont="1" applyBorder="1">
      <alignment vertical="center"/>
    </xf>
    <xf numFmtId="3" fontId="8" fillId="0" borderId="32" xfId="0" applyNumberFormat="1" applyFont="1" applyBorder="1">
      <alignment vertical="center"/>
    </xf>
    <xf numFmtId="3" fontId="8" fillId="0" borderId="33" xfId="0" applyNumberFormat="1" applyFont="1" applyBorder="1">
      <alignment vertical="center"/>
    </xf>
    <xf numFmtId="3" fontId="8" fillId="0" borderId="43" xfId="0" applyNumberFormat="1" applyFont="1" applyBorder="1">
      <alignment vertical="center"/>
    </xf>
    <xf numFmtId="0" fontId="8" fillId="0" borderId="38" xfId="0" applyFont="1" applyBorder="1">
      <alignment vertical="center"/>
    </xf>
    <xf numFmtId="4" fontId="8" fillId="0" borderId="46" xfId="0" applyNumberFormat="1" applyFont="1" applyBorder="1">
      <alignment vertical="center"/>
    </xf>
    <xf numFmtId="3" fontId="8" fillId="0" borderId="39" xfId="0" applyNumberFormat="1" applyFont="1" applyFill="1" applyBorder="1">
      <alignment vertical="center"/>
    </xf>
    <xf numFmtId="0" fontId="8" fillId="0" borderId="34" xfId="0" applyFont="1" applyBorder="1">
      <alignment vertical="center"/>
    </xf>
    <xf numFmtId="43" fontId="9" fillId="0" borderId="23" xfId="0" applyNumberFormat="1" applyFont="1" applyFill="1" applyBorder="1" applyProtection="1">
      <alignment vertical="center"/>
      <protection locked="0"/>
    </xf>
    <xf numFmtId="41" fontId="9" fillId="0" borderId="26" xfId="0" applyNumberFormat="1" applyFont="1" applyBorder="1">
      <alignment vertical="center"/>
    </xf>
    <xf numFmtId="4" fontId="9" fillId="0" borderId="16" xfId="0" applyNumberFormat="1" applyFont="1" applyBorder="1">
      <alignment vertical="center"/>
    </xf>
    <xf numFmtId="4" fontId="9" fillId="0" borderId="15" xfId="0" applyNumberFormat="1" applyFont="1" applyBorder="1">
      <alignment vertical="center"/>
    </xf>
    <xf numFmtId="41" fontId="9" fillId="0" borderId="28" xfId="0" applyNumberFormat="1" applyFont="1" applyBorder="1">
      <alignment vertical="center"/>
    </xf>
    <xf numFmtId="4" fontId="9" fillId="0" borderId="20" xfId="0" applyNumberFormat="1" applyFont="1" applyBorder="1">
      <alignment vertical="center"/>
    </xf>
    <xf numFmtId="3" fontId="9" fillId="0" borderId="20" xfId="0" applyNumberFormat="1" applyFont="1" applyBorder="1">
      <alignment vertical="center"/>
    </xf>
    <xf numFmtId="43" fontId="9" fillId="0" borderId="24" xfId="0" applyNumberFormat="1" applyFont="1" applyFill="1" applyBorder="1" applyProtection="1">
      <alignment vertical="center"/>
      <protection locked="0"/>
    </xf>
    <xf numFmtId="41" fontId="9" fillId="0" borderId="27" xfId="0" applyNumberFormat="1" applyFont="1" applyBorder="1">
      <alignment vertical="center"/>
    </xf>
    <xf numFmtId="4" fontId="9" fillId="0" borderId="7" xfId="0" applyNumberFormat="1" applyFont="1" applyBorder="1">
      <alignment vertical="center"/>
    </xf>
    <xf numFmtId="41" fontId="9" fillId="0" borderId="29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43" fontId="9" fillId="0" borderId="25" xfId="0" applyNumberFormat="1" applyFont="1" applyFill="1" applyBorder="1" applyProtection="1">
      <alignment vertical="center"/>
      <protection locked="0"/>
    </xf>
    <xf numFmtId="41" fontId="9" fillId="0" borderId="31" xfId="0" applyNumberFormat="1" applyFont="1" applyBorder="1">
      <alignment vertical="center"/>
    </xf>
    <xf numFmtId="4" fontId="9" fillId="0" borderId="13" xfId="0" applyNumberFormat="1" applyFont="1" applyBorder="1">
      <alignment vertical="center"/>
    </xf>
    <xf numFmtId="41" fontId="9" fillId="0" borderId="32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43" fontId="9" fillId="0" borderId="34" xfId="0" applyNumberFormat="1" applyFont="1" applyBorder="1">
      <alignment vertical="center"/>
    </xf>
    <xf numFmtId="43" fontId="9" fillId="0" borderId="35" xfId="0" applyNumberFormat="1" applyFont="1" applyBorder="1">
      <alignment vertical="center"/>
    </xf>
    <xf numFmtId="43" fontId="9" fillId="0" borderId="36" xfId="0" applyNumberFormat="1" applyFont="1" applyBorder="1">
      <alignment vertical="center"/>
    </xf>
    <xf numFmtId="4" fontId="9" fillId="0" borderId="45" xfId="0" applyNumberFormat="1" applyFont="1" applyBorder="1">
      <alignment vertical="center"/>
    </xf>
    <xf numFmtId="4" fontId="9" fillId="0" borderId="37" xfId="0" applyNumberFormat="1" applyFont="1" applyBorder="1">
      <alignment vertical="center"/>
    </xf>
    <xf numFmtId="41" fontId="9" fillId="0" borderId="43" xfId="0" applyNumberFormat="1" applyFont="1" applyBorder="1">
      <alignment vertical="center"/>
    </xf>
    <xf numFmtId="43" fontId="9" fillId="0" borderId="38" xfId="0" applyNumberFormat="1" applyFont="1" applyBorder="1">
      <alignment vertical="center"/>
    </xf>
    <xf numFmtId="4" fontId="9" fillId="0" borderId="47" xfId="0" applyNumberFormat="1" applyFont="1" applyBorder="1">
      <alignment vertical="center"/>
    </xf>
    <xf numFmtId="3" fontId="9" fillId="0" borderId="39" xfId="0" applyNumberFormat="1" applyFont="1" applyFill="1" applyBorder="1">
      <alignment vertical="center"/>
    </xf>
    <xf numFmtId="177" fontId="10" fillId="0" borderId="50" xfId="0" applyNumberFormat="1" applyFont="1" applyBorder="1" applyAlignment="1">
      <alignment horizontal="right" vertical="center"/>
    </xf>
    <xf numFmtId="177" fontId="10" fillId="0" borderId="5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workbookViewId="0">
      <selection activeCell="D7" sqref="D7"/>
    </sheetView>
  </sheetViews>
  <sheetFormatPr defaultRowHeight="13.5"/>
  <cols>
    <col min="1" max="1" width="1.125" customWidth="1"/>
    <col min="2" max="3" width="4.375" customWidth="1"/>
    <col min="4" max="4" width="13.875" customWidth="1"/>
    <col min="6" max="6" width="13.375" customWidth="1"/>
    <col min="7" max="8" width="12.375" customWidth="1"/>
    <col min="10" max="10" width="12.5" customWidth="1"/>
    <col min="11" max="11" width="14.625" customWidth="1"/>
    <col min="12" max="12" width="15.625" customWidth="1"/>
    <col min="13" max="13" width="17.625" customWidth="1"/>
  </cols>
  <sheetData>
    <row r="1" spans="1:15">
      <c r="B1" t="s">
        <v>22</v>
      </c>
    </row>
    <row r="2" spans="1:15" ht="18.75" customHeight="1">
      <c r="B2" s="37" t="s">
        <v>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28"/>
    </row>
    <row r="3" spans="1:15">
      <c r="A3" t="s">
        <v>20</v>
      </c>
    </row>
    <row r="4" spans="1:15" ht="18.75" customHeight="1">
      <c r="B4" s="45" t="s">
        <v>0</v>
      </c>
      <c r="C4" s="47"/>
      <c r="D4" s="45" t="s">
        <v>1</v>
      </c>
      <c r="E4" s="46"/>
      <c r="F4" s="46"/>
      <c r="G4" s="46"/>
      <c r="H4" s="47"/>
      <c r="I4" s="45" t="s">
        <v>2</v>
      </c>
      <c r="J4" s="46"/>
      <c r="K4" s="47"/>
      <c r="L4" s="42" t="s">
        <v>13</v>
      </c>
    </row>
    <row r="5" spans="1:15" ht="48.75" customHeight="1">
      <c r="B5" s="55"/>
      <c r="C5" s="58"/>
      <c r="D5" s="53" t="s">
        <v>11</v>
      </c>
      <c r="E5" s="48" t="s">
        <v>3</v>
      </c>
      <c r="F5" s="48" t="s">
        <v>12</v>
      </c>
      <c r="G5" s="48" t="s">
        <v>6</v>
      </c>
      <c r="H5" s="51" t="s">
        <v>7</v>
      </c>
      <c r="I5" s="53" t="s">
        <v>8</v>
      </c>
      <c r="J5" s="48" t="s">
        <v>9</v>
      </c>
      <c r="K5" s="51" t="s">
        <v>10</v>
      </c>
      <c r="L5" s="43"/>
    </row>
    <row r="6" spans="1:15" ht="18.75" customHeight="1" thickBot="1">
      <c r="B6" s="3" t="s">
        <v>4</v>
      </c>
      <c r="C6" s="1" t="s">
        <v>5</v>
      </c>
      <c r="D6" s="57"/>
      <c r="E6" s="50"/>
      <c r="F6" s="49"/>
      <c r="G6" s="50"/>
      <c r="H6" s="52"/>
      <c r="I6" s="54"/>
      <c r="J6" s="49"/>
      <c r="K6" s="52"/>
      <c r="L6" s="44"/>
    </row>
    <row r="7" spans="1:15" ht="18.75" customHeight="1">
      <c r="B7" s="39" t="s">
        <v>19</v>
      </c>
      <c r="C7" s="4">
        <v>4</v>
      </c>
      <c r="D7" s="85"/>
      <c r="E7" s="86">
        <v>200</v>
      </c>
      <c r="F7" s="87"/>
      <c r="G7" s="88">
        <f>ROUNDDOWN(E7*F7,2)</f>
        <v>0</v>
      </c>
      <c r="H7" s="89">
        <f>G7+D7</f>
        <v>0</v>
      </c>
      <c r="I7" s="90">
        <v>12360</v>
      </c>
      <c r="J7" s="87"/>
      <c r="K7" s="91">
        <f>ROUNDDOWN(I7*J7,2)</f>
        <v>0</v>
      </c>
      <c r="L7" s="92">
        <f>INT(H7+K7)</f>
        <v>0</v>
      </c>
      <c r="N7" s="16"/>
      <c r="O7" s="15"/>
    </row>
    <row r="8" spans="1:15" ht="18.75" customHeight="1">
      <c r="B8" s="40"/>
      <c r="C8" s="2">
        <v>5</v>
      </c>
      <c r="D8" s="93"/>
      <c r="E8" s="94">
        <v>200</v>
      </c>
      <c r="F8" s="95"/>
      <c r="G8" s="88">
        <f t="shared" ref="G8:G18" si="0">ROUNDDOWN(E8*F8,2)</f>
        <v>0</v>
      </c>
      <c r="H8" s="96">
        <f t="shared" ref="H8:H18" si="1">G8+D8</f>
        <v>0</v>
      </c>
      <c r="I8" s="97">
        <v>6200</v>
      </c>
      <c r="J8" s="95"/>
      <c r="K8" s="91">
        <f t="shared" ref="K8:K18" si="2">ROUNDDOWN(I8*J8,2)</f>
        <v>0</v>
      </c>
      <c r="L8" s="98">
        <f t="shared" ref="L8:L18" si="3">INT(H8+K8)</f>
        <v>0</v>
      </c>
      <c r="N8" s="16"/>
      <c r="O8" s="15"/>
    </row>
    <row r="9" spans="1:15" ht="18.75" customHeight="1">
      <c r="B9" s="40"/>
      <c r="C9" s="2">
        <v>6</v>
      </c>
      <c r="D9" s="93"/>
      <c r="E9" s="94">
        <v>200</v>
      </c>
      <c r="F9" s="95"/>
      <c r="G9" s="88">
        <f t="shared" si="0"/>
        <v>0</v>
      </c>
      <c r="H9" s="96">
        <f t="shared" si="1"/>
        <v>0</v>
      </c>
      <c r="I9" s="97">
        <v>20200</v>
      </c>
      <c r="J9" s="95"/>
      <c r="K9" s="91">
        <f t="shared" si="2"/>
        <v>0</v>
      </c>
      <c r="L9" s="98">
        <f t="shared" si="3"/>
        <v>0</v>
      </c>
      <c r="N9" s="16"/>
      <c r="O9" s="15"/>
    </row>
    <row r="10" spans="1:15" ht="18.75" customHeight="1">
      <c r="B10" s="40"/>
      <c r="C10" s="2">
        <v>7</v>
      </c>
      <c r="D10" s="93"/>
      <c r="E10" s="94">
        <v>200</v>
      </c>
      <c r="F10" s="95"/>
      <c r="G10" s="88">
        <f t="shared" si="0"/>
        <v>0</v>
      </c>
      <c r="H10" s="96">
        <f t="shared" si="1"/>
        <v>0</v>
      </c>
      <c r="I10" s="97">
        <v>25750</v>
      </c>
      <c r="J10" s="95"/>
      <c r="K10" s="91">
        <f t="shared" si="2"/>
        <v>0</v>
      </c>
      <c r="L10" s="98">
        <f t="shared" si="3"/>
        <v>0</v>
      </c>
      <c r="N10" s="16"/>
      <c r="O10" s="15"/>
    </row>
    <row r="11" spans="1:15" ht="18.75" customHeight="1">
      <c r="B11" s="40"/>
      <c r="C11" s="2">
        <v>8</v>
      </c>
      <c r="D11" s="93"/>
      <c r="E11" s="94">
        <v>200</v>
      </c>
      <c r="F11" s="95"/>
      <c r="G11" s="88">
        <f t="shared" si="0"/>
        <v>0</v>
      </c>
      <c r="H11" s="96">
        <f t="shared" si="1"/>
        <v>0</v>
      </c>
      <c r="I11" s="97">
        <v>40370</v>
      </c>
      <c r="J11" s="95"/>
      <c r="K11" s="91">
        <f t="shared" si="2"/>
        <v>0</v>
      </c>
      <c r="L11" s="98">
        <f t="shared" si="3"/>
        <v>0</v>
      </c>
      <c r="N11" s="16"/>
      <c r="O11" s="15"/>
    </row>
    <row r="12" spans="1:15" ht="18.75" customHeight="1">
      <c r="B12" s="40"/>
      <c r="C12" s="2">
        <v>9</v>
      </c>
      <c r="D12" s="93"/>
      <c r="E12" s="94">
        <v>200</v>
      </c>
      <c r="F12" s="95"/>
      <c r="G12" s="88">
        <f t="shared" si="0"/>
        <v>0</v>
      </c>
      <c r="H12" s="96">
        <f t="shared" si="1"/>
        <v>0</v>
      </c>
      <c r="I12" s="97">
        <v>28000</v>
      </c>
      <c r="J12" s="95"/>
      <c r="K12" s="91">
        <f t="shared" si="2"/>
        <v>0</v>
      </c>
      <c r="L12" s="98">
        <f t="shared" si="3"/>
        <v>0</v>
      </c>
      <c r="N12" s="16"/>
      <c r="O12" s="15"/>
    </row>
    <row r="13" spans="1:15" ht="18.75" customHeight="1">
      <c r="B13" s="40"/>
      <c r="C13" s="2">
        <v>10</v>
      </c>
      <c r="D13" s="93"/>
      <c r="E13" s="94">
        <v>200</v>
      </c>
      <c r="F13" s="95"/>
      <c r="G13" s="88">
        <f t="shared" si="0"/>
        <v>0</v>
      </c>
      <c r="H13" s="96">
        <f t="shared" si="1"/>
        <v>0</v>
      </c>
      <c r="I13" s="97">
        <v>9650</v>
      </c>
      <c r="J13" s="95"/>
      <c r="K13" s="91">
        <f t="shared" si="2"/>
        <v>0</v>
      </c>
      <c r="L13" s="98">
        <f t="shared" si="3"/>
        <v>0</v>
      </c>
      <c r="N13" s="16"/>
      <c r="O13" s="15"/>
    </row>
    <row r="14" spans="1:15" ht="18.75" customHeight="1">
      <c r="B14" s="40"/>
      <c r="C14" s="2">
        <v>11</v>
      </c>
      <c r="D14" s="93"/>
      <c r="E14" s="94">
        <v>200</v>
      </c>
      <c r="F14" s="95"/>
      <c r="G14" s="88">
        <f t="shared" si="0"/>
        <v>0</v>
      </c>
      <c r="H14" s="96">
        <f>G14+D14</f>
        <v>0</v>
      </c>
      <c r="I14" s="97">
        <v>10160</v>
      </c>
      <c r="J14" s="95"/>
      <c r="K14" s="91">
        <f t="shared" si="2"/>
        <v>0</v>
      </c>
      <c r="L14" s="98">
        <f t="shared" si="3"/>
        <v>0</v>
      </c>
      <c r="N14" s="16"/>
      <c r="O14" s="15"/>
    </row>
    <row r="15" spans="1:15" ht="18.75" customHeight="1">
      <c r="B15" s="41"/>
      <c r="C15" s="2">
        <v>12</v>
      </c>
      <c r="D15" s="93"/>
      <c r="E15" s="94">
        <v>200</v>
      </c>
      <c r="F15" s="95"/>
      <c r="G15" s="88">
        <f t="shared" si="0"/>
        <v>0</v>
      </c>
      <c r="H15" s="96">
        <f>G15+D15</f>
        <v>0</v>
      </c>
      <c r="I15" s="97">
        <v>24600</v>
      </c>
      <c r="J15" s="95"/>
      <c r="K15" s="91">
        <f t="shared" si="2"/>
        <v>0</v>
      </c>
      <c r="L15" s="98">
        <f t="shared" si="3"/>
        <v>0</v>
      </c>
      <c r="N15" s="16"/>
      <c r="O15" s="15"/>
    </row>
    <row r="16" spans="1:15" ht="18.75" customHeight="1">
      <c r="B16" s="55" t="s">
        <v>18</v>
      </c>
      <c r="C16" s="2">
        <v>1</v>
      </c>
      <c r="D16" s="93"/>
      <c r="E16" s="94">
        <v>200</v>
      </c>
      <c r="F16" s="95"/>
      <c r="G16" s="88">
        <f t="shared" si="0"/>
        <v>0</v>
      </c>
      <c r="H16" s="96">
        <f t="shared" si="1"/>
        <v>0</v>
      </c>
      <c r="I16" s="97">
        <v>35360</v>
      </c>
      <c r="J16" s="95"/>
      <c r="K16" s="91">
        <f t="shared" si="2"/>
        <v>0</v>
      </c>
      <c r="L16" s="98">
        <f t="shared" si="3"/>
        <v>0</v>
      </c>
      <c r="N16" s="16"/>
      <c r="O16" s="15"/>
    </row>
    <row r="17" spans="2:15" ht="18.75" customHeight="1">
      <c r="B17" s="55"/>
      <c r="C17" s="2">
        <v>2</v>
      </c>
      <c r="D17" s="93"/>
      <c r="E17" s="94">
        <v>200</v>
      </c>
      <c r="F17" s="95"/>
      <c r="G17" s="88">
        <f t="shared" si="0"/>
        <v>0</v>
      </c>
      <c r="H17" s="96">
        <f t="shared" si="1"/>
        <v>0</v>
      </c>
      <c r="I17" s="97">
        <v>27910</v>
      </c>
      <c r="J17" s="95"/>
      <c r="K17" s="91">
        <f t="shared" si="2"/>
        <v>0</v>
      </c>
      <c r="L17" s="98">
        <f t="shared" si="3"/>
        <v>0</v>
      </c>
      <c r="N17" s="16"/>
      <c r="O17" s="15"/>
    </row>
    <row r="18" spans="2:15" ht="18.75" customHeight="1" thickBot="1">
      <c r="B18" s="56"/>
      <c r="C18" s="5">
        <v>3</v>
      </c>
      <c r="D18" s="99"/>
      <c r="E18" s="100">
        <v>200</v>
      </c>
      <c r="F18" s="101"/>
      <c r="G18" s="88">
        <f t="shared" si="0"/>
        <v>0</v>
      </c>
      <c r="H18" s="102">
        <f t="shared" si="1"/>
        <v>0</v>
      </c>
      <c r="I18" s="103">
        <v>19990</v>
      </c>
      <c r="J18" s="101"/>
      <c r="K18" s="91">
        <f t="shared" si="2"/>
        <v>0</v>
      </c>
      <c r="L18" s="104">
        <f t="shared" si="3"/>
        <v>0</v>
      </c>
      <c r="N18" s="16"/>
      <c r="O18" s="15"/>
    </row>
    <row r="19" spans="2:15" ht="18.75" customHeight="1" thickBot="1">
      <c r="B19" s="38" t="s">
        <v>14</v>
      </c>
      <c r="C19" s="38"/>
      <c r="D19" s="6"/>
      <c r="E19" s="7"/>
      <c r="F19" s="8"/>
      <c r="G19" s="35"/>
      <c r="H19" s="36"/>
      <c r="I19" s="105">
        <f>SUM(I7:I18)</f>
        <v>260550</v>
      </c>
      <c r="J19" s="106"/>
      <c r="K19" s="107"/>
      <c r="L19" s="108">
        <f>SUM(L7:L18)</f>
        <v>0</v>
      </c>
      <c r="M19" s="10" t="s">
        <v>28</v>
      </c>
      <c r="N19" s="15"/>
      <c r="O19" s="15"/>
    </row>
    <row r="20" spans="2:15" ht="9.75" customHeight="1">
      <c r="L20" s="11"/>
      <c r="M20" s="11"/>
    </row>
    <row r="21" spans="2:15" ht="18.75" customHeight="1">
      <c r="B21" s="34" t="s">
        <v>23</v>
      </c>
      <c r="C21" s="34"/>
      <c r="D21" s="12"/>
      <c r="E21" s="12"/>
      <c r="F21" s="12"/>
      <c r="G21" s="12"/>
      <c r="H21" s="12"/>
      <c r="I21" s="12"/>
      <c r="J21" s="12"/>
      <c r="K21" s="12"/>
      <c r="L21" s="12"/>
    </row>
    <row r="22" spans="2:15" ht="15" customHeight="1">
      <c r="B22" s="34"/>
      <c r="C22" s="34" t="s">
        <v>24</v>
      </c>
      <c r="D22" s="12"/>
      <c r="E22" s="12"/>
      <c r="F22" s="12"/>
      <c r="G22" s="12"/>
      <c r="H22" s="12"/>
      <c r="I22" s="12"/>
      <c r="J22" s="12"/>
      <c r="K22" s="12"/>
      <c r="L22" s="12"/>
    </row>
    <row r="23" spans="2:15" ht="18.75" customHeight="1">
      <c r="B23" s="34"/>
      <c r="C23" s="34" t="s">
        <v>34</v>
      </c>
      <c r="D23" s="12"/>
      <c r="E23" s="12"/>
      <c r="F23" s="12"/>
      <c r="G23" s="12"/>
      <c r="H23" s="12"/>
      <c r="I23" s="12"/>
      <c r="J23" s="12"/>
      <c r="K23" s="12"/>
      <c r="L23" s="12"/>
    </row>
    <row r="24" spans="2:15" ht="18.75" customHeight="1">
      <c r="B24" s="34"/>
      <c r="C24" s="34" t="s">
        <v>25</v>
      </c>
      <c r="D24" s="12"/>
      <c r="E24" s="12"/>
      <c r="F24" s="12"/>
      <c r="G24" s="12"/>
      <c r="H24" s="12"/>
      <c r="I24" s="12"/>
      <c r="J24" s="12"/>
      <c r="K24" s="12"/>
      <c r="L24" s="12"/>
    </row>
    <row r="25" spans="2:15" ht="18.75" customHeight="1">
      <c r="B25" s="34"/>
      <c r="C25" s="34" t="s">
        <v>35</v>
      </c>
      <c r="D25" s="12"/>
      <c r="E25" s="12"/>
      <c r="F25" s="12"/>
      <c r="G25" s="12"/>
      <c r="H25" s="12"/>
      <c r="I25" s="12"/>
      <c r="J25" s="12"/>
      <c r="K25" s="12"/>
      <c r="L25" s="12"/>
    </row>
    <row r="26" spans="2:15" ht="18.75" customHeight="1">
      <c r="B26" s="34"/>
      <c r="C26" s="34" t="s">
        <v>29</v>
      </c>
      <c r="D26" s="12"/>
      <c r="E26" s="12"/>
      <c r="F26" s="12"/>
      <c r="G26" s="12"/>
      <c r="H26" s="12"/>
      <c r="I26" s="12"/>
      <c r="J26" s="12"/>
      <c r="K26" s="12"/>
      <c r="L26" s="12"/>
    </row>
    <row r="27" spans="2:15" ht="18.75" customHeight="1">
      <c r="B27" s="34"/>
      <c r="C27" s="34" t="s">
        <v>26</v>
      </c>
      <c r="D27" s="12"/>
      <c r="E27" s="12"/>
      <c r="F27" s="12"/>
      <c r="G27" s="12"/>
      <c r="H27" s="12"/>
      <c r="I27" s="12"/>
      <c r="J27" s="12"/>
      <c r="K27" s="12"/>
      <c r="L27" s="12"/>
    </row>
    <row r="28" spans="2:15" ht="18.75" customHeight="1">
      <c r="B28" s="34"/>
      <c r="C28" s="34" t="s">
        <v>27</v>
      </c>
      <c r="D28" s="12"/>
      <c r="E28" s="12"/>
      <c r="F28" s="12"/>
      <c r="G28" s="12"/>
      <c r="H28" s="12"/>
      <c r="I28" s="12"/>
      <c r="J28" s="12"/>
      <c r="K28" s="12"/>
      <c r="L28" s="12"/>
    </row>
    <row r="29" spans="2:15" ht="18.75" customHeight="1">
      <c r="B29" s="27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2:15" ht="18.75" customHeight="1">
      <c r="B30" s="27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2:15" ht="18.75" customHeight="1">
      <c r="B31" s="27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5" ht="18.75" customHeight="1">
      <c r="B32" s="27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2:1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2:1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2:1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2:1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2:1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2:1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</sheetData>
  <sheetProtection algorithmName="SHA-512" hashValue="vXeZRxL7YKXj/bFKCooHnxrhWYqtoHWJw24NRnJCFtjoE63M8tv4gwmRuwfDkL22LDA8szFBEhlZKdy8RIp3jQ==" saltValue="OxD/u5nh+DzbnsgZZ5vtfA==" spinCount="100000" sheet="1" objects="1" scenarios="1" selectLockedCells="1"/>
  <mergeCells count="16">
    <mergeCell ref="B2:L2"/>
    <mergeCell ref="B19:C19"/>
    <mergeCell ref="B7:B15"/>
    <mergeCell ref="L4:L6"/>
    <mergeCell ref="D4:H4"/>
    <mergeCell ref="I4:K4"/>
    <mergeCell ref="F5:F6"/>
    <mergeCell ref="G5:G6"/>
    <mergeCell ref="H5:H6"/>
    <mergeCell ref="I5:I6"/>
    <mergeCell ref="J5:J6"/>
    <mergeCell ref="K5:K6"/>
    <mergeCell ref="B16:B18"/>
    <mergeCell ref="D5:D6"/>
    <mergeCell ref="E5:E6"/>
    <mergeCell ref="B4:C5"/>
  </mergeCells>
  <phoneticPr fontI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4" workbookViewId="0">
      <selection activeCell="F8" sqref="F8"/>
    </sheetView>
  </sheetViews>
  <sheetFormatPr defaultRowHeight="13.5"/>
  <cols>
    <col min="1" max="1" width="1.125" customWidth="1"/>
    <col min="2" max="3" width="4.375" customWidth="1"/>
    <col min="4" max="4" width="14.875" customWidth="1"/>
    <col min="5" max="5" width="9.625" customWidth="1"/>
    <col min="6" max="6" width="14" customWidth="1"/>
    <col min="7" max="7" width="14.375" customWidth="1"/>
    <col min="8" max="8" width="16.25" customWidth="1"/>
    <col min="9" max="9" width="17.25" customWidth="1"/>
  </cols>
  <sheetData>
    <row r="1" spans="1:11">
      <c r="B1" t="s">
        <v>31</v>
      </c>
    </row>
    <row r="2" spans="1:11">
      <c r="B2" s="37" t="s">
        <v>32</v>
      </c>
      <c r="C2" s="37"/>
      <c r="D2" s="37"/>
      <c r="E2" s="37"/>
      <c r="F2" s="37"/>
      <c r="G2" s="37"/>
      <c r="H2" s="37"/>
    </row>
    <row r="3" spans="1:11">
      <c r="A3" t="s">
        <v>33</v>
      </c>
    </row>
    <row r="4" spans="1:11" ht="18.75" customHeight="1">
      <c r="B4" s="45" t="s">
        <v>0</v>
      </c>
      <c r="C4" s="47"/>
      <c r="D4" s="9" t="s">
        <v>1</v>
      </c>
      <c r="E4" s="45" t="s">
        <v>2</v>
      </c>
      <c r="F4" s="46"/>
      <c r="G4" s="47"/>
      <c r="H4" s="42" t="s">
        <v>13</v>
      </c>
    </row>
    <row r="5" spans="1:11" ht="48.75" customHeight="1">
      <c r="B5" s="55"/>
      <c r="C5" s="58"/>
      <c r="D5" s="53" t="s">
        <v>11</v>
      </c>
      <c r="E5" s="53" t="s">
        <v>17</v>
      </c>
      <c r="F5" s="48" t="s">
        <v>15</v>
      </c>
      <c r="G5" s="51" t="s">
        <v>16</v>
      </c>
      <c r="H5" s="43"/>
    </row>
    <row r="6" spans="1:11" ht="18.75" customHeight="1" thickBot="1">
      <c r="B6" s="3" t="s">
        <v>4</v>
      </c>
      <c r="C6" s="1" t="s">
        <v>5</v>
      </c>
      <c r="D6" s="57"/>
      <c r="E6" s="54"/>
      <c r="F6" s="49"/>
      <c r="G6" s="52"/>
      <c r="H6" s="44"/>
      <c r="J6" s="16"/>
      <c r="K6" s="15"/>
    </row>
    <row r="7" spans="1:11" ht="18.75" customHeight="1">
      <c r="B7" s="39" t="s">
        <v>19</v>
      </c>
      <c r="C7" s="4">
        <v>4</v>
      </c>
      <c r="D7" s="85"/>
      <c r="E7" s="90">
        <v>1050</v>
      </c>
      <c r="F7" s="85"/>
      <c r="G7" s="91">
        <f>ROUNDDOWN(E7*F7,2)</f>
        <v>0</v>
      </c>
      <c r="H7" s="92">
        <f>INT(D7+G7)</f>
        <v>0</v>
      </c>
      <c r="J7" s="16"/>
      <c r="K7" s="15"/>
    </row>
    <row r="8" spans="1:11" ht="18.75" customHeight="1">
      <c r="B8" s="40"/>
      <c r="C8" s="2">
        <v>5</v>
      </c>
      <c r="D8" s="93"/>
      <c r="E8" s="97">
        <v>610</v>
      </c>
      <c r="F8" s="93"/>
      <c r="G8" s="91">
        <f t="shared" ref="G8:G18" si="0">ROUNDDOWN(E8*F8,2)</f>
        <v>0</v>
      </c>
      <c r="H8" s="98">
        <f t="shared" ref="H8:H18" si="1">INT(D8+G8)</f>
        <v>0</v>
      </c>
      <c r="J8" s="16"/>
      <c r="K8" s="15"/>
    </row>
    <row r="9" spans="1:11" ht="18.75" customHeight="1">
      <c r="B9" s="40"/>
      <c r="C9" s="2">
        <v>6</v>
      </c>
      <c r="D9" s="93"/>
      <c r="E9" s="97">
        <v>370</v>
      </c>
      <c r="F9" s="93"/>
      <c r="G9" s="91">
        <f t="shared" si="0"/>
        <v>0</v>
      </c>
      <c r="H9" s="98">
        <f t="shared" si="1"/>
        <v>0</v>
      </c>
      <c r="J9" s="16"/>
      <c r="K9" s="15"/>
    </row>
    <row r="10" spans="1:11" ht="18.75" customHeight="1">
      <c r="B10" s="40"/>
      <c r="C10" s="2">
        <v>7</v>
      </c>
      <c r="D10" s="93"/>
      <c r="E10" s="97">
        <v>200</v>
      </c>
      <c r="F10" s="93"/>
      <c r="G10" s="91">
        <f t="shared" si="0"/>
        <v>0</v>
      </c>
      <c r="H10" s="98">
        <f t="shared" si="1"/>
        <v>0</v>
      </c>
      <c r="J10" s="16"/>
      <c r="K10" s="15"/>
    </row>
    <row r="11" spans="1:11" ht="18.75" customHeight="1">
      <c r="B11" s="40"/>
      <c r="C11" s="2">
        <v>8</v>
      </c>
      <c r="D11" s="93"/>
      <c r="E11" s="97">
        <v>10</v>
      </c>
      <c r="F11" s="93"/>
      <c r="G11" s="91">
        <f t="shared" si="0"/>
        <v>0</v>
      </c>
      <c r="H11" s="98">
        <f t="shared" si="1"/>
        <v>0</v>
      </c>
      <c r="J11" s="16"/>
      <c r="K11" s="15"/>
    </row>
    <row r="12" spans="1:11" ht="18.75" customHeight="1">
      <c r="B12" s="40"/>
      <c r="C12" s="2">
        <v>9</v>
      </c>
      <c r="D12" s="93"/>
      <c r="E12" s="97">
        <v>310</v>
      </c>
      <c r="F12" s="93"/>
      <c r="G12" s="91">
        <f t="shared" si="0"/>
        <v>0</v>
      </c>
      <c r="H12" s="98">
        <f t="shared" si="1"/>
        <v>0</v>
      </c>
      <c r="J12" s="16"/>
      <c r="K12" s="15"/>
    </row>
    <row r="13" spans="1:11" ht="18.75" customHeight="1">
      <c r="B13" s="40"/>
      <c r="C13" s="2">
        <v>10</v>
      </c>
      <c r="D13" s="93"/>
      <c r="E13" s="97">
        <v>790</v>
      </c>
      <c r="F13" s="93"/>
      <c r="G13" s="91">
        <f t="shared" si="0"/>
        <v>0</v>
      </c>
      <c r="H13" s="98">
        <f t="shared" si="1"/>
        <v>0</v>
      </c>
      <c r="J13" s="16"/>
      <c r="K13" s="15"/>
    </row>
    <row r="14" spans="1:11" ht="18.75" customHeight="1">
      <c r="B14" s="40"/>
      <c r="C14" s="2">
        <v>11</v>
      </c>
      <c r="D14" s="93"/>
      <c r="E14" s="97">
        <v>970</v>
      </c>
      <c r="F14" s="93"/>
      <c r="G14" s="91">
        <f t="shared" si="0"/>
        <v>0</v>
      </c>
      <c r="H14" s="98">
        <f t="shared" si="1"/>
        <v>0</v>
      </c>
      <c r="J14" s="16"/>
      <c r="K14" s="15"/>
    </row>
    <row r="15" spans="1:11" ht="18.75" customHeight="1">
      <c r="B15" s="41"/>
      <c r="C15" s="2">
        <v>12</v>
      </c>
      <c r="D15" s="93"/>
      <c r="E15" s="97">
        <v>1070</v>
      </c>
      <c r="F15" s="93"/>
      <c r="G15" s="91">
        <f t="shared" si="0"/>
        <v>0</v>
      </c>
      <c r="H15" s="98">
        <f t="shared" si="1"/>
        <v>0</v>
      </c>
      <c r="J15" s="16"/>
      <c r="K15" s="15"/>
    </row>
    <row r="16" spans="1:11" ht="18.75" customHeight="1">
      <c r="B16" s="55" t="s">
        <v>18</v>
      </c>
      <c r="C16" s="2">
        <v>1</v>
      </c>
      <c r="D16" s="93"/>
      <c r="E16" s="97">
        <v>1380</v>
      </c>
      <c r="F16" s="93"/>
      <c r="G16" s="91">
        <f t="shared" si="0"/>
        <v>0</v>
      </c>
      <c r="H16" s="98">
        <f t="shared" si="1"/>
        <v>0</v>
      </c>
      <c r="J16" s="16"/>
      <c r="K16" s="15"/>
    </row>
    <row r="17" spans="1:11" ht="18.75" customHeight="1">
      <c r="B17" s="55"/>
      <c r="C17" s="2">
        <v>2</v>
      </c>
      <c r="D17" s="93"/>
      <c r="E17" s="97">
        <v>1170</v>
      </c>
      <c r="F17" s="93"/>
      <c r="G17" s="91">
        <f t="shared" si="0"/>
        <v>0</v>
      </c>
      <c r="H17" s="98">
        <f t="shared" si="1"/>
        <v>0</v>
      </c>
      <c r="J17" s="16"/>
      <c r="K17" s="15"/>
    </row>
    <row r="18" spans="1:11" ht="18.75" customHeight="1" thickBot="1">
      <c r="B18" s="56"/>
      <c r="C18" s="5">
        <v>3</v>
      </c>
      <c r="D18" s="99"/>
      <c r="E18" s="103">
        <v>1300</v>
      </c>
      <c r="F18" s="99"/>
      <c r="G18" s="91">
        <f t="shared" si="0"/>
        <v>0</v>
      </c>
      <c r="H18" s="104">
        <f t="shared" si="1"/>
        <v>0</v>
      </c>
      <c r="J18" s="15"/>
      <c r="K18" s="15"/>
    </row>
    <row r="19" spans="1:11" ht="18.75" customHeight="1" thickBot="1">
      <c r="B19" s="38" t="s">
        <v>14</v>
      </c>
      <c r="C19" s="38"/>
      <c r="D19" s="109"/>
      <c r="E19" s="105">
        <f>SUM(E7:E18)</f>
        <v>9230</v>
      </c>
      <c r="F19" s="106"/>
      <c r="G19" s="107"/>
      <c r="H19" s="108">
        <f>SUM(H7:H18)</f>
        <v>0</v>
      </c>
      <c r="I19" s="10" t="s">
        <v>30</v>
      </c>
      <c r="J19" s="15"/>
      <c r="K19" s="15"/>
    </row>
    <row r="20" spans="1:11" ht="8.25" customHeight="1">
      <c r="H20" s="13"/>
      <c r="I20" s="11"/>
    </row>
    <row r="21" spans="1:11" ht="8.25" customHeight="1">
      <c r="D21" s="11"/>
      <c r="E21" s="11"/>
      <c r="F21" s="11"/>
      <c r="G21" s="11"/>
      <c r="H21" s="14"/>
    </row>
    <row r="22" spans="1:11" ht="18.75" customHeight="1">
      <c r="A22" s="12"/>
      <c r="B22" s="34" t="s">
        <v>23</v>
      </c>
      <c r="C22" s="34"/>
      <c r="D22" s="12"/>
      <c r="E22" s="12"/>
      <c r="F22" s="12"/>
      <c r="G22" s="12"/>
      <c r="H22" s="29"/>
      <c r="I22" s="29"/>
    </row>
    <row r="23" spans="1:11" ht="15" customHeight="1">
      <c r="A23" s="12"/>
      <c r="B23" s="34"/>
      <c r="C23" s="34" t="s">
        <v>24</v>
      </c>
      <c r="D23" s="12"/>
      <c r="E23" s="12"/>
      <c r="F23" s="12"/>
      <c r="G23" s="12"/>
      <c r="H23" s="12"/>
      <c r="I23" s="12"/>
    </row>
    <row r="24" spans="1:11" ht="18.75" customHeight="1">
      <c r="A24" s="12"/>
      <c r="B24" s="34"/>
      <c r="C24" s="34" t="s">
        <v>34</v>
      </c>
      <c r="D24" s="12"/>
      <c r="E24" s="12"/>
      <c r="F24" s="12"/>
      <c r="G24" s="12"/>
      <c r="H24" s="12"/>
      <c r="I24" s="30"/>
    </row>
    <row r="25" spans="1:11" ht="18.75" customHeight="1">
      <c r="A25" s="12"/>
      <c r="B25" s="34"/>
      <c r="C25" s="34" t="s">
        <v>25</v>
      </c>
      <c r="D25" s="12"/>
      <c r="E25" s="12"/>
      <c r="F25" s="12"/>
      <c r="G25" s="12"/>
      <c r="H25" s="12"/>
      <c r="I25" s="12"/>
    </row>
    <row r="26" spans="1:11" ht="18.75" customHeight="1">
      <c r="A26" s="12"/>
      <c r="B26" s="34"/>
      <c r="C26" s="34" t="s">
        <v>35</v>
      </c>
      <c r="D26" s="12"/>
      <c r="E26" s="12"/>
      <c r="F26" s="12"/>
      <c r="G26" s="12"/>
      <c r="H26" s="12"/>
      <c r="I26" s="12"/>
    </row>
    <row r="27" spans="1:11" ht="18.75" customHeight="1">
      <c r="A27" s="12"/>
      <c r="B27" s="34"/>
      <c r="C27" s="34" t="s">
        <v>29</v>
      </c>
      <c r="D27" s="12"/>
      <c r="E27" s="12"/>
      <c r="F27" s="12"/>
      <c r="G27" s="12"/>
      <c r="H27" s="12"/>
      <c r="I27" s="12"/>
    </row>
    <row r="28" spans="1:11" ht="18.75" customHeight="1">
      <c r="A28" s="12"/>
      <c r="B28" s="34"/>
      <c r="C28" s="34" t="s">
        <v>26</v>
      </c>
      <c r="D28" s="12"/>
      <c r="E28" s="12"/>
      <c r="F28" s="12"/>
      <c r="G28" s="12"/>
      <c r="H28" s="12"/>
      <c r="I28" s="12"/>
    </row>
    <row r="29" spans="1:11" ht="18.75" customHeight="1">
      <c r="A29" s="12"/>
      <c r="B29" s="34"/>
      <c r="C29" s="34" t="s">
        <v>27</v>
      </c>
      <c r="D29" s="12"/>
      <c r="E29" s="12"/>
      <c r="F29" s="12"/>
      <c r="G29" s="12"/>
      <c r="H29" s="12"/>
      <c r="I29" s="12"/>
    </row>
    <row r="30" spans="1:11" ht="18.75" customHeight="1">
      <c r="A30" s="12"/>
      <c r="B30" s="27"/>
      <c r="C30" s="12"/>
      <c r="D30" s="12"/>
      <c r="E30" s="12"/>
      <c r="F30" s="12"/>
      <c r="G30" s="12"/>
      <c r="H30" s="12"/>
      <c r="I30" s="12"/>
    </row>
    <row r="31" spans="1:11" ht="18.75" customHeight="1">
      <c r="A31" s="12"/>
      <c r="B31" s="27"/>
      <c r="C31" s="12"/>
      <c r="D31" s="12"/>
      <c r="E31" s="12"/>
      <c r="F31" s="12"/>
      <c r="G31" s="12"/>
      <c r="H31" s="12"/>
      <c r="I31" s="12"/>
    </row>
    <row r="32" spans="1:11" ht="18.75" customHeight="1">
      <c r="A32" s="12"/>
      <c r="B32" s="27"/>
      <c r="C32" s="12"/>
      <c r="D32" s="12"/>
      <c r="E32" s="12"/>
      <c r="F32" s="12"/>
      <c r="G32" s="12"/>
      <c r="H32" s="12"/>
      <c r="I32" s="12"/>
    </row>
    <row r="33" spans="1:9">
      <c r="A33" s="12"/>
      <c r="B33" s="27"/>
      <c r="C33" s="12"/>
      <c r="D33" s="12"/>
      <c r="E33" s="12"/>
      <c r="F33" s="12"/>
      <c r="G33" s="12"/>
      <c r="H33" s="12"/>
      <c r="I33" s="12"/>
    </row>
    <row r="34" spans="1:9">
      <c r="A34" s="12"/>
      <c r="B34" s="12"/>
      <c r="C34" s="12"/>
      <c r="D34" s="12"/>
      <c r="E34" s="12"/>
      <c r="F34" s="12"/>
      <c r="G34" s="12"/>
      <c r="H34" s="12"/>
      <c r="I34" s="12"/>
    </row>
  </sheetData>
  <sheetProtection algorithmName="SHA-512" hashValue="Bq3DDP23jc9Hf1czOkzG64pARMunjHLNXrClMLeFRJ6aPwy0Z82rB+eJG8HvvRYNVKzy3MzAQmggQeTjsCLtjw==" saltValue="eVbdUgvCMUzNRz3V8842XA==" spinCount="100000" sheet="1" objects="1" scenarios="1" selectLockedCells="1"/>
  <mergeCells count="11"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4" zoomScaleNormal="100" workbookViewId="0">
      <selection activeCell="D7" sqref="D7"/>
    </sheetView>
  </sheetViews>
  <sheetFormatPr defaultRowHeight="13.5"/>
  <cols>
    <col min="1" max="1" width="1.125" style="17" customWidth="1"/>
    <col min="2" max="3" width="4.375" style="17" customWidth="1"/>
    <col min="4" max="4" width="11.75" style="17" customWidth="1"/>
    <col min="5" max="5" width="10" style="17" customWidth="1"/>
    <col min="6" max="6" width="11.25" style="17" customWidth="1"/>
    <col min="7" max="7" width="13.625" style="17" customWidth="1"/>
    <col min="8" max="8" width="13.375" style="17" customWidth="1"/>
    <col min="9" max="9" width="10" style="17" customWidth="1"/>
    <col min="10" max="10" width="11.625" style="17" customWidth="1"/>
    <col min="11" max="11" width="14" style="17" customWidth="1"/>
    <col min="12" max="12" width="15.125" style="17" customWidth="1"/>
    <col min="13" max="13" width="15.625" style="17" customWidth="1"/>
    <col min="14" max="16384" width="9" style="17"/>
  </cols>
  <sheetData>
    <row r="1" spans="1:15">
      <c r="B1" s="17" t="s">
        <v>41</v>
      </c>
    </row>
    <row r="2" spans="1:15" ht="15" customHeight="1"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>
      <c r="A3" s="17" t="s">
        <v>42</v>
      </c>
    </row>
    <row r="4" spans="1:15" ht="18.75" customHeight="1">
      <c r="B4" s="71" t="s">
        <v>0</v>
      </c>
      <c r="C4" s="73"/>
      <c r="D4" s="71" t="s">
        <v>1</v>
      </c>
      <c r="E4" s="72"/>
      <c r="F4" s="72"/>
      <c r="G4" s="72"/>
      <c r="H4" s="73"/>
      <c r="I4" s="71" t="s">
        <v>2</v>
      </c>
      <c r="J4" s="72"/>
      <c r="K4" s="73"/>
      <c r="L4" s="60" t="s">
        <v>13</v>
      </c>
    </row>
    <row r="5" spans="1:15" ht="48.75" customHeight="1">
      <c r="B5" s="74"/>
      <c r="C5" s="80"/>
      <c r="D5" s="63" t="s">
        <v>11</v>
      </c>
      <c r="E5" s="65" t="s">
        <v>3</v>
      </c>
      <c r="F5" s="65" t="s">
        <v>12</v>
      </c>
      <c r="G5" s="65" t="s">
        <v>6</v>
      </c>
      <c r="H5" s="68" t="s">
        <v>7</v>
      </c>
      <c r="I5" s="63" t="s">
        <v>8</v>
      </c>
      <c r="J5" s="65" t="s">
        <v>9</v>
      </c>
      <c r="K5" s="68" t="s">
        <v>10</v>
      </c>
      <c r="L5" s="61"/>
    </row>
    <row r="6" spans="1:15" ht="18.75" customHeight="1" thickBot="1">
      <c r="B6" s="18" t="s">
        <v>4</v>
      </c>
      <c r="C6" s="19" t="s">
        <v>5</v>
      </c>
      <c r="D6" s="64"/>
      <c r="E6" s="66"/>
      <c r="F6" s="67"/>
      <c r="G6" s="66"/>
      <c r="H6" s="69"/>
      <c r="I6" s="70"/>
      <c r="J6" s="67"/>
      <c r="K6" s="69"/>
      <c r="L6" s="62"/>
    </row>
    <row r="7" spans="1:15" ht="18.75" customHeight="1">
      <c r="B7" s="77" t="s">
        <v>19</v>
      </c>
      <c r="C7" s="20">
        <v>4</v>
      </c>
      <c r="D7" s="110"/>
      <c r="E7" s="111">
        <v>65</v>
      </c>
      <c r="F7" s="110"/>
      <c r="G7" s="112">
        <f>ROUNDDOWN(E7*F7,2)</f>
        <v>0</v>
      </c>
      <c r="H7" s="113">
        <f>G7+D7</f>
        <v>0</v>
      </c>
      <c r="I7" s="114">
        <v>2050</v>
      </c>
      <c r="J7" s="110"/>
      <c r="K7" s="115">
        <f>ROUNDDOWN(I7*J7,2)</f>
        <v>0</v>
      </c>
      <c r="L7" s="116">
        <f>INT(H7+K7)</f>
        <v>0</v>
      </c>
      <c r="N7" s="21"/>
      <c r="O7" s="22"/>
    </row>
    <row r="8" spans="1:15" ht="18.75" customHeight="1">
      <c r="B8" s="78"/>
      <c r="C8" s="23">
        <v>5</v>
      </c>
      <c r="D8" s="117"/>
      <c r="E8" s="118">
        <v>65</v>
      </c>
      <c r="F8" s="117"/>
      <c r="G8" s="112">
        <f t="shared" ref="G8:G18" si="0">ROUNDDOWN(E8*F8,2)</f>
        <v>0</v>
      </c>
      <c r="H8" s="119">
        <f t="shared" ref="H8:H18" si="1">G8+D8</f>
        <v>0</v>
      </c>
      <c r="I8" s="120">
        <v>1090</v>
      </c>
      <c r="J8" s="117"/>
      <c r="K8" s="115">
        <f t="shared" ref="K8:K18" si="2">ROUNDDOWN(I8*J8,2)</f>
        <v>0</v>
      </c>
      <c r="L8" s="121">
        <f t="shared" ref="L8:L18" si="3">INT(H8+K8)</f>
        <v>0</v>
      </c>
      <c r="N8" s="21"/>
      <c r="O8" s="22"/>
    </row>
    <row r="9" spans="1:15" ht="18.75" customHeight="1">
      <c r="B9" s="78"/>
      <c r="C9" s="23">
        <v>6</v>
      </c>
      <c r="D9" s="117"/>
      <c r="E9" s="118">
        <v>65</v>
      </c>
      <c r="F9" s="117"/>
      <c r="G9" s="112">
        <f t="shared" si="0"/>
        <v>0</v>
      </c>
      <c r="H9" s="119">
        <f t="shared" si="1"/>
        <v>0</v>
      </c>
      <c r="I9" s="120">
        <v>1410</v>
      </c>
      <c r="J9" s="117"/>
      <c r="K9" s="115">
        <f t="shared" si="2"/>
        <v>0</v>
      </c>
      <c r="L9" s="121">
        <f t="shared" si="3"/>
        <v>0</v>
      </c>
      <c r="N9" s="21"/>
      <c r="O9" s="22"/>
    </row>
    <row r="10" spans="1:15" ht="18.75" customHeight="1">
      <c r="B10" s="78"/>
      <c r="C10" s="23">
        <v>7</v>
      </c>
      <c r="D10" s="117"/>
      <c r="E10" s="118">
        <v>65</v>
      </c>
      <c r="F10" s="117"/>
      <c r="G10" s="112">
        <f t="shared" si="0"/>
        <v>0</v>
      </c>
      <c r="H10" s="119">
        <f t="shared" si="1"/>
        <v>0</v>
      </c>
      <c r="I10" s="120">
        <v>4090</v>
      </c>
      <c r="J10" s="117"/>
      <c r="K10" s="115">
        <f t="shared" si="2"/>
        <v>0</v>
      </c>
      <c r="L10" s="121">
        <f t="shared" si="3"/>
        <v>0</v>
      </c>
      <c r="N10" s="21"/>
      <c r="O10" s="22"/>
    </row>
    <row r="11" spans="1:15" ht="18.75" customHeight="1">
      <c r="B11" s="78"/>
      <c r="C11" s="23">
        <v>8</v>
      </c>
      <c r="D11" s="117"/>
      <c r="E11" s="118">
        <v>65</v>
      </c>
      <c r="F11" s="117"/>
      <c r="G11" s="112">
        <f t="shared" si="0"/>
        <v>0</v>
      </c>
      <c r="H11" s="119">
        <f t="shared" si="1"/>
        <v>0</v>
      </c>
      <c r="I11" s="120">
        <v>4780</v>
      </c>
      <c r="J11" s="117"/>
      <c r="K11" s="115">
        <f t="shared" si="2"/>
        <v>0</v>
      </c>
      <c r="L11" s="121">
        <f t="shared" si="3"/>
        <v>0</v>
      </c>
      <c r="N11" s="21"/>
      <c r="O11" s="22"/>
    </row>
    <row r="12" spans="1:15" ht="18.75" customHeight="1">
      <c r="B12" s="78"/>
      <c r="C12" s="23">
        <v>9</v>
      </c>
      <c r="D12" s="117"/>
      <c r="E12" s="118">
        <v>65</v>
      </c>
      <c r="F12" s="117"/>
      <c r="G12" s="112">
        <f t="shared" si="0"/>
        <v>0</v>
      </c>
      <c r="H12" s="119">
        <f t="shared" si="1"/>
        <v>0</v>
      </c>
      <c r="I12" s="120">
        <v>3050</v>
      </c>
      <c r="J12" s="117"/>
      <c r="K12" s="115">
        <f t="shared" si="2"/>
        <v>0</v>
      </c>
      <c r="L12" s="121">
        <f t="shared" si="3"/>
        <v>0</v>
      </c>
      <c r="N12" s="21"/>
      <c r="O12" s="22"/>
    </row>
    <row r="13" spans="1:15" ht="18.75" customHeight="1">
      <c r="B13" s="78"/>
      <c r="C13" s="23">
        <v>10</v>
      </c>
      <c r="D13" s="117"/>
      <c r="E13" s="118">
        <v>65</v>
      </c>
      <c r="F13" s="117"/>
      <c r="G13" s="112">
        <f t="shared" si="0"/>
        <v>0</v>
      </c>
      <c r="H13" s="119">
        <f t="shared" si="1"/>
        <v>0</v>
      </c>
      <c r="I13" s="120">
        <v>860</v>
      </c>
      <c r="J13" s="117"/>
      <c r="K13" s="115">
        <f t="shared" si="2"/>
        <v>0</v>
      </c>
      <c r="L13" s="121">
        <f t="shared" si="3"/>
        <v>0</v>
      </c>
      <c r="N13" s="21"/>
      <c r="O13" s="22"/>
    </row>
    <row r="14" spans="1:15" ht="18.75" customHeight="1">
      <c r="B14" s="78"/>
      <c r="C14" s="23">
        <v>11</v>
      </c>
      <c r="D14" s="117"/>
      <c r="E14" s="118">
        <v>65</v>
      </c>
      <c r="F14" s="117"/>
      <c r="G14" s="112">
        <f t="shared" si="0"/>
        <v>0</v>
      </c>
      <c r="H14" s="119">
        <f>G14+D14</f>
        <v>0</v>
      </c>
      <c r="I14" s="120">
        <v>2170</v>
      </c>
      <c r="J14" s="117"/>
      <c r="K14" s="115">
        <f t="shared" si="2"/>
        <v>0</v>
      </c>
      <c r="L14" s="121">
        <f t="shared" si="3"/>
        <v>0</v>
      </c>
      <c r="N14" s="21"/>
      <c r="O14" s="22"/>
    </row>
    <row r="15" spans="1:15" ht="18.75" customHeight="1">
      <c r="B15" s="79"/>
      <c r="C15" s="23">
        <v>12</v>
      </c>
      <c r="D15" s="117"/>
      <c r="E15" s="118">
        <v>65</v>
      </c>
      <c r="F15" s="117"/>
      <c r="G15" s="112">
        <f t="shared" si="0"/>
        <v>0</v>
      </c>
      <c r="H15" s="119">
        <f>G15+D15</f>
        <v>0</v>
      </c>
      <c r="I15" s="120">
        <v>5360</v>
      </c>
      <c r="J15" s="117"/>
      <c r="K15" s="115">
        <f t="shared" si="2"/>
        <v>0</v>
      </c>
      <c r="L15" s="121">
        <f t="shared" si="3"/>
        <v>0</v>
      </c>
      <c r="N15" s="21"/>
      <c r="O15" s="22"/>
    </row>
    <row r="16" spans="1:15" ht="18.75" customHeight="1">
      <c r="B16" s="74" t="s">
        <v>18</v>
      </c>
      <c r="C16" s="23">
        <v>1</v>
      </c>
      <c r="D16" s="117"/>
      <c r="E16" s="118">
        <v>65</v>
      </c>
      <c r="F16" s="117"/>
      <c r="G16" s="112">
        <f t="shared" si="0"/>
        <v>0</v>
      </c>
      <c r="H16" s="119">
        <f t="shared" si="1"/>
        <v>0</v>
      </c>
      <c r="I16" s="120">
        <v>5860</v>
      </c>
      <c r="J16" s="117"/>
      <c r="K16" s="115">
        <f t="shared" si="2"/>
        <v>0</v>
      </c>
      <c r="L16" s="121">
        <f t="shared" si="3"/>
        <v>0</v>
      </c>
      <c r="N16" s="21"/>
      <c r="O16" s="22"/>
    </row>
    <row r="17" spans="1:15" ht="18.75" customHeight="1">
      <c r="B17" s="74"/>
      <c r="C17" s="23">
        <v>2</v>
      </c>
      <c r="D17" s="117"/>
      <c r="E17" s="118">
        <v>65</v>
      </c>
      <c r="F17" s="117"/>
      <c r="G17" s="112">
        <f t="shared" si="0"/>
        <v>0</v>
      </c>
      <c r="H17" s="119">
        <f t="shared" si="1"/>
        <v>0</v>
      </c>
      <c r="I17" s="120">
        <v>5980</v>
      </c>
      <c r="J17" s="117"/>
      <c r="K17" s="115">
        <f t="shared" si="2"/>
        <v>0</v>
      </c>
      <c r="L17" s="121">
        <f t="shared" si="3"/>
        <v>0</v>
      </c>
      <c r="N17" s="21"/>
      <c r="O17" s="22"/>
    </row>
    <row r="18" spans="1:15" ht="18.75" customHeight="1" thickBot="1">
      <c r="B18" s="75"/>
      <c r="C18" s="24">
        <v>3</v>
      </c>
      <c r="D18" s="122"/>
      <c r="E18" s="123">
        <v>65</v>
      </c>
      <c r="F18" s="122"/>
      <c r="G18" s="112">
        <f t="shared" si="0"/>
        <v>0</v>
      </c>
      <c r="H18" s="124">
        <f t="shared" si="1"/>
        <v>0</v>
      </c>
      <c r="I18" s="125">
        <v>3800</v>
      </c>
      <c r="J18" s="122"/>
      <c r="K18" s="115">
        <f t="shared" si="2"/>
        <v>0</v>
      </c>
      <c r="L18" s="126">
        <f t="shared" si="3"/>
        <v>0</v>
      </c>
      <c r="M18" s="25"/>
      <c r="N18" s="21"/>
      <c r="O18" s="22"/>
    </row>
    <row r="19" spans="1:15" ht="18.75" customHeight="1" thickBot="1">
      <c r="B19" s="76" t="s">
        <v>14</v>
      </c>
      <c r="C19" s="76"/>
      <c r="D19" s="127"/>
      <c r="E19" s="128"/>
      <c r="F19" s="129"/>
      <c r="G19" s="130"/>
      <c r="H19" s="131">
        <f>SUM(H7:H18)</f>
        <v>0</v>
      </c>
      <c r="I19" s="132">
        <f>SUM(I7:I18)</f>
        <v>40500</v>
      </c>
      <c r="J19" s="133"/>
      <c r="K19" s="134"/>
      <c r="L19" s="135">
        <f>SUM(L7:L18)</f>
        <v>0</v>
      </c>
      <c r="M19" s="26" t="s">
        <v>36</v>
      </c>
      <c r="N19" s="22"/>
      <c r="O19" s="22"/>
    </row>
    <row r="20" spans="1:15" ht="6" customHeight="1"/>
    <row r="21" spans="1:15" ht="18.7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5" ht="18.75" customHeight="1">
      <c r="A22" s="31"/>
      <c r="B22" s="34" t="s">
        <v>23</v>
      </c>
      <c r="C22" s="34"/>
      <c r="D22" s="31"/>
      <c r="E22" s="31"/>
      <c r="F22" s="31"/>
      <c r="G22" s="31"/>
      <c r="H22" s="31"/>
      <c r="I22" s="31"/>
      <c r="J22" s="31"/>
      <c r="K22" s="31"/>
      <c r="L22" s="31"/>
    </row>
    <row r="23" spans="1:15" ht="18.75" customHeight="1">
      <c r="A23" s="31"/>
      <c r="B23" s="34"/>
      <c r="C23" s="34" t="s">
        <v>24</v>
      </c>
      <c r="D23" s="31"/>
      <c r="E23" s="31"/>
      <c r="F23" s="31"/>
      <c r="G23" s="31"/>
      <c r="H23" s="31"/>
      <c r="I23" s="31"/>
      <c r="J23" s="31"/>
      <c r="K23" s="31"/>
      <c r="L23" s="31"/>
    </row>
    <row r="24" spans="1:15" ht="18.75" customHeight="1">
      <c r="A24" s="31"/>
      <c r="B24" s="34"/>
      <c r="C24" s="34" t="s">
        <v>34</v>
      </c>
      <c r="D24" s="31"/>
      <c r="E24" s="31"/>
      <c r="F24" s="31"/>
      <c r="G24" s="31"/>
      <c r="H24" s="31"/>
      <c r="I24" s="31"/>
      <c r="J24" s="31"/>
      <c r="K24" s="31"/>
      <c r="L24" s="31"/>
    </row>
    <row r="25" spans="1:15" ht="18.75" customHeight="1">
      <c r="A25" s="31"/>
      <c r="B25" s="34"/>
      <c r="C25" s="34" t="s">
        <v>25</v>
      </c>
      <c r="D25" s="31"/>
      <c r="E25" s="31"/>
      <c r="F25" s="31"/>
      <c r="G25" s="31"/>
      <c r="H25" s="31"/>
      <c r="I25" s="31"/>
      <c r="J25" s="31"/>
      <c r="K25" s="31"/>
      <c r="L25" s="31"/>
    </row>
    <row r="26" spans="1:15" ht="18.75" customHeight="1">
      <c r="A26" s="31"/>
      <c r="B26" s="34"/>
      <c r="C26" s="34" t="s">
        <v>35</v>
      </c>
      <c r="D26" s="31"/>
      <c r="E26" s="31"/>
      <c r="F26" s="31"/>
      <c r="G26" s="31"/>
      <c r="H26" s="31"/>
      <c r="I26" s="31"/>
      <c r="J26" s="31"/>
      <c r="K26" s="31"/>
      <c r="L26" s="31"/>
    </row>
    <row r="27" spans="1:15" ht="18.75" customHeight="1">
      <c r="A27" s="31"/>
      <c r="B27" s="34"/>
      <c r="C27" s="34" t="s">
        <v>29</v>
      </c>
      <c r="D27" s="31"/>
      <c r="E27" s="31"/>
      <c r="F27" s="31"/>
      <c r="G27" s="31"/>
      <c r="H27" s="31"/>
      <c r="I27" s="31"/>
      <c r="J27" s="31"/>
      <c r="K27" s="31"/>
      <c r="L27" s="31"/>
    </row>
    <row r="28" spans="1:15" ht="18.75" customHeight="1">
      <c r="A28" s="31"/>
      <c r="B28" s="34"/>
      <c r="C28" s="34" t="s">
        <v>26</v>
      </c>
      <c r="D28" s="31"/>
      <c r="E28" s="31"/>
      <c r="F28" s="31"/>
      <c r="G28" s="31"/>
      <c r="H28" s="31"/>
      <c r="I28" s="31"/>
      <c r="J28" s="31"/>
      <c r="K28" s="31"/>
      <c r="L28" s="31"/>
    </row>
    <row r="29" spans="1:15" ht="18.75" customHeight="1">
      <c r="A29" s="31"/>
      <c r="B29" s="34"/>
      <c r="C29" s="34" t="s">
        <v>27</v>
      </c>
      <c r="D29" s="31"/>
      <c r="E29" s="31"/>
      <c r="F29" s="31"/>
      <c r="G29" s="31"/>
      <c r="H29" s="31"/>
      <c r="I29" s="31"/>
      <c r="J29" s="31"/>
      <c r="K29" s="31"/>
      <c r="L29" s="31"/>
    </row>
    <row r="30" spans="1:15" ht="18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5" ht="18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</sheetData>
  <sheetProtection algorithmName="SHA-512" hashValue="mydGben8zgNJGiuRmI5XX9LIKT4nMAs7jtLphrP3OVw/RWHKEh2/xb0Z7rcA8/krXNUuxA2vCN29J3Gd9nkobg==" saltValue="5GkXfn8V+6UCVvW7B4g5dQ==" spinCount="100000" sheet="1" objects="1" scenarios="1" selectLockedCells="1"/>
  <protectedRanges>
    <protectedRange password="CC6F" sqref="D7:D18 F7:F18 J7:J18" name="範囲1"/>
  </protectedRanges>
  <mergeCells count="16">
    <mergeCell ref="B16:B18"/>
    <mergeCell ref="B19:C19"/>
    <mergeCell ref="B7:B15"/>
    <mergeCell ref="B4:C5"/>
    <mergeCell ref="D4:H4"/>
    <mergeCell ref="B2:L2"/>
    <mergeCell ref="L4:L6"/>
    <mergeCell ref="D5:D6"/>
    <mergeCell ref="E5:E6"/>
    <mergeCell ref="F5:F6"/>
    <mergeCell ref="G5:G6"/>
    <mergeCell ref="H5:H6"/>
    <mergeCell ref="I5:I6"/>
    <mergeCell ref="J5:J6"/>
    <mergeCell ref="K5:K6"/>
    <mergeCell ref="I4:K4"/>
  </mergeCells>
  <phoneticPr fontId="1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7" workbookViewId="0">
      <selection activeCell="F8" sqref="F8"/>
    </sheetView>
  </sheetViews>
  <sheetFormatPr defaultRowHeight="13.5"/>
  <cols>
    <col min="1" max="1" width="1.125" customWidth="1"/>
    <col min="2" max="3" width="4.375" customWidth="1"/>
    <col min="4" max="4" width="12.25" customWidth="1"/>
    <col min="6" max="6" width="13.25" customWidth="1"/>
    <col min="7" max="7" width="14.875" customWidth="1"/>
    <col min="8" max="8" width="15.375" customWidth="1"/>
    <col min="9" max="9" width="19" customWidth="1"/>
  </cols>
  <sheetData>
    <row r="1" spans="1:13">
      <c r="B1" t="s">
        <v>39</v>
      </c>
    </row>
    <row r="2" spans="1:13" ht="17.25" customHeight="1">
      <c r="B2" s="37" t="s">
        <v>21</v>
      </c>
      <c r="C2" s="37"/>
      <c r="D2" s="37"/>
      <c r="E2" s="37"/>
      <c r="F2" s="37"/>
      <c r="G2" s="37"/>
      <c r="H2" s="37"/>
      <c r="I2" s="28"/>
    </row>
    <row r="3" spans="1:13">
      <c r="A3" t="s">
        <v>40</v>
      </c>
    </row>
    <row r="4" spans="1:13" ht="18.75" customHeight="1">
      <c r="B4" s="45" t="s">
        <v>0</v>
      </c>
      <c r="C4" s="47"/>
      <c r="D4" s="9" t="s">
        <v>1</v>
      </c>
      <c r="E4" s="45" t="s">
        <v>2</v>
      </c>
      <c r="F4" s="46"/>
      <c r="G4" s="47"/>
      <c r="H4" s="42" t="s">
        <v>13</v>
      </c>
    </row>
    <row r="5" spans="1:13" ht="48.75" customHeight="1">
      <c r="B5" s="55"/>
      <c r="C5" s="58"/>
      <c r="D5" s="53" t="s">
        <v>11</v>
      </c>
      <c r="E5" s="53" t="s">
        <v>17</v>
      </c>
      <c r="F5" s="48" t="s">
        <v>15</v>
      </c>
      <c r="G5" s="51" t="s">
        <v>16</v>
      </c>
      <c r="H5" s="43"/>
    </row>
    <row r="6" spans="1:13" ht="18.75" customHeight="1" thickBot="1">
      <c r="B6" s="3" t="s">
        <v>4</v>
      </c>
      <c r="C6" s="1" t="s">
        <v>5</v>
      </c>
      <c r="D6" s="57"/>
      <c r="E6" s="54"/>
      <c r="F6" s="49"/>
      <c r="G6" s="52"/>
      <c r="H6" s="44"/>
    </row>
    <row r="7" spans="1:13" ht="18.75" customHeight="1">
      <c r="B7" s="39" t="s">
        <v>19</v>
      </c>
      <c r="C7" s="4">
        <v>4</v>
      </c>
      <c r="D7" s="85"/>
      <c r="E7" s="90">
        <v>470</v>
      </c>
      <c r="F7" s="85"/>
      <c r="G7" s="91">
        <f>ROUNDDOWN(E7*F7,2)</f>
        <v>0</v>
      </c>
      <c r="H7" s="92">
        <f>INT(D7+G7)</f>
        <v>0</v>
      </c>
      <c r="J7" s="15"/>
      <c r="K7" s="16"/>
      <c r="L7" s="15"/>
      <c r="M7" s="15"/>
    </row>
    <row r="8" spans="1:13" ht="18.75" customHeight="1">
      <c r="B8" s="40"/>
      <c r="C8" s="2">
        <v>5</v>
      </c>
      <c r="D8" s="93"/>
      <c r="E8" s="97">
        <v>140</v>
      </c>
      <c r="F8" s="93"/>
      <c r="G8" s="91">
        <f t="shared" ref="G8:G18" si="0">ROUNDDOWN(E8*F8,2)</f>
        <v>0</v>
      </c>
      <c r="H8" s="98">
        <f t="shared" ref="H8:H18" si="1">INT(D8+G8)</f>
        <v>0</v>
      </c>
      <c r="J8" s="15"/>
      <c r="K8" s="16"/>
      <c r="L8" s="15"/>
      <c r="M8" s="15"/>
    </row>
    <row r="9" spans="1:13" ht="18.75" customHeight="1">
      <c r="B9" s="40"/>
      <c r="C9" s="2">
        <v>6</v>
      </c>
      <c r="D9" s="93"/>
      <c r="E9" s="97">
        <v>90</v>
      </c>
      <c r="F9" s="93"/>
      <c r="G9" s="91">
        <f t="shared" si="0"/>
        <v>0</v>
      </c>
      <c r="H9" s="98">
        <f t="shared" si="1"/>
        <v>0</v>
      </c>
      <c r="J9" s="15"/>
      <c r="K9" s="16"/>
      <c r="L9" s="15"/>
      <c r="M9" s="15"/>
    </row>
    <row r="10" spans="1:13" ht="18.75" customHeight="1">
      <c r="B10" s="40"/>
      <c r="C10" s="2">
        <v>7</v>
      </c>
      <c r="D10" s="93"/>
      <c r="E10" s="97">
        <v>220</v>
      </c>
      <c r="F10" s="93"/>
      <c r="G10" s="91">
        <f t="shared" si="0"/>
        <v>0</v>
      </c>
      <c r="H10" s="98">
        <f t="shared" si="1"/>
        <v>0</v>
      </c>
      <c r="J10" s="15"/>
      <c r="K10" s="16"/>
      <c r="L10" s="15"/>
      <c r="M10" s="15"/>
    </row>
    <row r="11" spans="1:13" ht="18.75" customHeight="1">
      <c r="B11" s="40"/>
      <c r="C11" s="2">
        <v>8</v>
      </c>
      <c r="D11" s="93"/>
      <c r="E11" s="97">
        <v>230</v>
      </c>
      <c r="F11" s="93"/>
      <c r="G11" s="91">
        <f t="shared" si="0"/>
        <v>0</v>
      </c>
      <c r="H11" s="98">
        <f t="shared" si="1"/>
        <v>0</v>
      </c>
      <c r="J11" s="15"/>
      <c r="K11" s="16"/>
      <c r="L11" s="15"/>
      <c r="M11" s="15"/>
    </row>
    <row r="12" spans="1:13" ht="18.75" customHeight="1">
      <c r="B12" s="40"/>
      <c r="C12" s="2">
        <v>9</v>
      </c>
      <c r="D12" s="93"/>
      <c r="E12" s="97">
        <v>450</v>
      </c>
      <c r="F12" s="93"/>
      <c r="G12" s="91">
        <f t="shared" si="0"/>
        <v>0</v>
      </c>
      <c r="H12" s="98">
        <f t="shared" si="1"/>
        <v>0</v>
      </c>
      <c r="J12" s="15"/>
      <c r="K12" s="16"/>
      <c r="L12" s="15"/>
      <c r="M12" s="15"/>
    </row>
    <row r="13" spans="1:13" ht="18.75" customHeight="1">
      <c r="B13" s="40"/>
      <c r="C13" s="2">
        <v>10</v>
      </c>
      <c r="D13" s="93"/>
      <c r="E13" s="97">
        <v>390</v>
      </c>
      <c r="F13" s="93"/>
      <c r="G13" s="91">
        <f t="shared" si="0"/>
        <v>0</v>
      </c>
      <c r="H13" s="98">
        <f t="shared" si="1"/>
        <v>0</v>
      </c>
      <c r="J13" s="15"/>
      <c r="K13" s="16"/>
      <c r="L13" s="15"/>
      <c r="M13" s="15"/>
    </row>
    <row r="14" spans="1:13" ht="18.75" customHeight="1">
      <c r="B14" s="40"/>
      <c r="C14" s="2">
        <v>11</v>
      </c>
      <c r="D14" s="93"/>
      <c r="E14" s="97">
        <v>1010</v>
      </c>
      <c r="F14" s="93"/>
      <c r="G14" s="91">
        <f t="shared" si="0"/>
        <v>0</v>
      </c>
      <c r="H14" s="98">
        <f t="shared" si="1"/>
        <v>0</v>
      </c>
      <c r="J14" s="15"/>
      <c r="K14" s="16"/>
      <c r="L14" s="15"/>
      <c r="M14" s="15"/>
    </row>
    <row r="15" spans="1:13" ht="18.75" customHeight="1">
      <c r="B15" s="41"/>
      <c r="C15" s="2">
        <v>12</v>
      </c>
      <c r="D15" s="93"/>
      <c r="E15" s="97">
        <v>1130</v>
      </c>
      <c r="F15" s="93"/>
      <c r="G15" s="91">
        <f t="shared" si="0"/>
        <v>0</v>
      </c>
      <c r="H15" s="98">
        <f t="shared" si="1"/>
        <v>0</v>
      </c>
      <c r="J15" s="15"/>
      <c r="K15" s="16"/>
      <c r="L15" s="15"/>
      <c r="M15" s="15"/>
    </row>
    <row r="16" spans="1:13" ht="18.75" customHeight="1">
      <c r="B16" s="55" t="s">
        <v>18</v>
      </c>
      <c r="C16" s="2">
        <v>1</v>
      </c>
      <c r="D16" s="93"/>
      <c r="E16" s="97">
        <v>1090</v>
      </c>
      <c r="F16" s="93"/>
      <c r="G16" s="91">
        <f t="shared" si="0"/>
        <v>0</v>
      </c>
      <c r="H16" s="98">
        <f t="shared" si="1"/>
        <v>0</v>
      </c>
      <c r="J16" s="15"/>
      <c r="K16" s="16"/>
      <c r="L16" s="15"/>
      <c r="M16" s="15"/>
    </row>
    <row r="17" spans="1:13" ht="18.75" customHeight="1">
      <c r="B17" s="55"/>
      <c r="C17" s="2">
        <v>2</v>
      </c>
      <c r="D17" s="93"/>
      <c r="E17" s="97">
        <v>970</v>
      </c>
      <c r="F17" s="93"/>
      <c r="G17" s="91">
        <f t="shared" si="0"/>
        <v>0</v>
      </c>
      <c r="H17" s="98">
        <f t="shared" si="1"/>
        <v>0</v>
      </c>
      <c r="J17" s="15"/>
      <c r="K17" s="16"/>
      <c r="L17" s="15"/>
      <c r="M17" s="15"/>
    </row>
    <row r="18" spans="1:13" ht="18.75" customHeight="1" thickBot="1">
      <c r="B18" s="56"/>
      <c r="C18" s="5">
        <v>3</v>
      </c>
      <c r="D18" s="99"/>
      <c r="E18" s="103">
        <v>770</v>
      </c>
      <c r="F18" s="99"/>
      <c r="G18" s="91">
        <f t="shared" si="0"/>
        <v>0</v>
      </c>
      <c r="H18" s="104">
        <f t="shared" si="1"/>
        <v>0</v>
      </c>
      <c r="J18" s="15"/>
      <c r="K18" s="16"/>
      <c r="L18" s="15"/>
      <c r="M18" s="15"/>
    </row>
    <row r="19" spans="1:13" ht="18.75" customHeight="1" thickBot="1">
      <c r="B19" s="38" t="s">
        <v>14</v>
      </c>
      <c r="C19" s="38"/>
      <c r="D19" s="109"/>
      <c r="E19" s="105">
        <f>SUM(E7:E18)</f>
        <v>6960</v>
      </c>
      <c r="F19" s="106"/>
      <c r="G19" s="107"/>
      <c r="H19" s="108">
        <f>SUM(H7:H18)</f>
        <v>0</v>
      </c>
      <c r="I19" s="10" t="s">
        <v>36</v>
      </c>
      <c r="J19" s="15"/>
      <c r="K19" s="15"/>
      <c r="L19" s="15"/>
      <c r="M19" s="15"/>
    </row>
    <row r="20" spans="1:13" ht="9" customHeight="1" thickBot="1">
      <c r="H20" s="13"/>
      <c r="I20" s="11"/>
    </row>
    <row r="21" spans="1:13" ht="17.25" customHeight="1">
      <c r="G21" s="81" t="s">
        <v>37</v>
      </c>
      <c r="H21" s="82"/>
      <c r="I21" s="136">
        <f>SUM(H19,本部空調!L19,'本部一般 '!H19,三田洞空調!L19)</f>
        <v>0</v>
      </c>
    </row>
    <row r="22" spans="1:13" ht="18.75" customHeight="1" thickBot="1">
      <c r="A22" s="12"/>
      <c r="B22" s="12"/>
      <c r="C22" s="12"/>
      <c r="D22" s="12"/>
      <c r="E22" s="12"/>
      <c r="F22" s="12"/>
      <c r="G22" s="83" t="s">
        <v>38</v>
      </c>
      <c r="H22" s="84"/>
      <c r="I22" s="137"/>
    </row>
    <row r="23" spans="1:13" ht="18.75" customHeight="1">
      <c r="A23" s="12"/>
      <c r="B23" s="12"/>
      <c r="C23" s="12"/>
      <c r="D23" s="12"/>
      <c r="E23" s="12"/>
      <c r="F23" s="12"/>
      <c r="G23" s="12"/>
      <c r="H23" s="12"/>
      <c r="I23" s="12"/>
    </row>
    <row r="24" spans="1:13" ht="18.75" customHeight="1">
      <c r="A24" s="12"/>
      <c r="B24" s="34" t="s">
        <v>23</v>
      </c>
      <c r="C24" s="34"/>
      <c r="D24" s="12"/>
      <c r="E24" s="12"/>
      <c r="F24" s="12"/>
      <c r="G24" s="12"/>
      <c r="H24" s="12"/>
      <c r="I24" s="12"/>
    </row>
    <row r="25" spans="1:13" ht="18.75" customHeight="1">
      <c r="A25" s="12"/>
      <c r="B25" s="34"/>
      <c r="C25" s="34" t="s">
        <v>24</v>
      </c>
      <c r="D25" s="12"/>
      <c r="E25" s="12"/>
      <c r="F25" s="12"/>
      <c r="G25" s="12"/>
      <c r="H25" s="12"/>
      <c r="I25" s="12"/>
    </row>
    <row r="26" spans="1:13" ht="18.75" customHeight="1">
      <c r="A26" s="12"/>
      <c r="B26" s="34"/>
      <c r="C26" s="34" t="s">
        <v>34</v>
      </c>
      <c r="D26" s="12"/>
      <c r="E26" s="12"/>
      <c r="F26" s="12"/>
      <c r="G26" s="12"/>
      <c r="H26" s="12"/>
      <c r="I26" s="12"/>
    </row>
    <row r="27" spans="1:13" ht="18.75" customHeight="1">
      <c r="A27" s="12"/>
      <c r="B27" s="34"/>
      <c r="C27" s="34" t="s">
        <v>25</v>
      </c>
      <c r="D27" s="12"/>
      <c r="E27" s="12"/>
      <c r="F27" s="12"/>
      <c r="G27" s="12"/>
      <c r="H27" s="12"/>
      <c r="I27" s="12"/>
    </row>
    <row r="28" spans="1:13" ht="18.75" customHeight="1">
      <c r="A28" s="12"/>
      <c r="B28" s="34"/>
      <c r="C28" s="34" t="s">
        <v>35</v>
      </c>
      <c r="D28" s="12"/>
      <c r="E28" s="12"/>
      <c r="F28" s="12"/>
      <c r="G28" s="12"/>
      <c r="H28" s="12"/>
      <c r="I28" s="12"/>
    </row>
    <row r="29" spans="1:13" ht="18.75" customHeight="1">
      <c r="A29" s="12"/>
      <c r="B29" s="34"/>
      <c r="C29" s="34" t="s">
        <v>29</v>
      </c>
      <c r="D29" s="12"/>
      <c r="E29" s="12"/>
      <c r="F29" s="12"/>
      <c r="G29" s="12"/>
      <c r="H29" s="12"/>
      <c r="I29" s="12"/>
    </row>
    <row r="30" spans="1:13" ht="18.75" customHeight="1">
      <c r="A30" s="12"/>
      <c r="B30" s="34"/>
      <c r="C30" s="34" t="s">
        <v>26</v>
      </c>
      <c r="D30" s="12"/>
      <c r="E30" s="12"/>
      <c r="F30" s="12"/>
      <c r="G30" s="12"/>
      <c r="H30" s="12"/>
      <c r="I30" s="12"/>
    </row>
    <row r="31" spans="1:13">
      <c r="A31" s="12"/>
      <c r="B31" s="34"/>
      <c r="C31" s="34" t="s">
        <v>27</v>
      </c>
      <c r="D31" s="12"/>
      <c r="E31" s="12"/>
      <c r="F31" s="12"/>
      <c r="G31" s="12"/>
      <c r="H31" s="12"/>
      <c r="I31" s="12"/>
    </row>
    <row r="32" spans="1:13">
      <c r="A32" s="12"/>
      <c r="B32" s="27"/>
      <c r="C32" s="12"/>
      <c r="D32" s="12"/>
      <c r="E32" s="12"/>
      <c r="F32" s="12"/>
      <c r="G32" s="12"/>
      <c r="H32" s="12"/>
      <c r="I32" s="12"/>
    </row>
    <row r="33" spans="1:9">
      <c r="A33" s="12"/>
      <c r="B33" s="27"/>
      <c r="C33" s="12"/>
      <c r="D33" s="12"/>
      <c r="E33" s="12"/>
      <c r="F33" s="12"/>
      <c r="G33" s="12"/>
      <c r="H33" s="12"/>
      <c r="I33" s="12"/>
    </row>
    <row r="34" spans="1:9">
      <c r="A34" s="12"/>
      <c r="B34" s="27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</sheetData>
  <sheetProtection algorithmName="SHA-512" hashValue="pvsHF1CBIHoRhEZ4x4oFYWSPFNlKDyGUIfMf/SKBuWA3gpngZgFjeNdhbf4wKSax/+qbcOrXGFBIpw9jyeaaKg==" saltValue="aq9dIwRjMJZhzQFUolLVLQ==" spinCount="100000" sheet="1" objects="1" scenarios="1" selectLockedCells="1"/>
  <mergeCells count="14">
    <mergeCell ref="G21:H21"/>
    <mergeCell ref="G22:H22"/>
    <mergeCell ref="I21:I22"/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3" workbookViewId="0">
      <selection activeCell="L20" sqref="L20"/>
    </sheetView>
  </sheetViews>
  <sheetFormatPr defaultRowHeight="13.5"/>
  <cols>
    <col min="2" max="2" width="9" style="33"/>
  </cols>
  <sheetData>
    <row r="1" spans="1:11">
      <c r="A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5"/>
      <c r="C3" s="32"/>
      <c r="D3" s="15"/>
      <c r="E3" s="15"/>
      <c r="F3" s="15"/>
      <c r="G3" s="15"/>
      <c r="H3" s="15"/>
      <c r="I3" s="15"/>
      <c r="J3" s="15"/>
      <c r="K3" s="15"/>
    </row>
    <row r="4" spans="1:11">
      <c r="A4" s="15"/>
      <c r="C4" s="32"/>
      <c r="D4" s="15"/>
      <c r="E4" s="15"/>
      <c r="F4" s="15"/>
      <c r="G4" s="15"/>
      <c r="H4" s="15"/>
      <c r="I4" s="15"/>
      <c r="J4" s="15"/>
      <c r="K4" s="15"/>
    </row>
    <row r="5" spans="1:11">
      <c r="A5" s="15"/>
      <c r="C5" s="32"/>
      <c r="D5" s="15"/>
      <c r="E5" s="15"/>
      <c r="F5" s="15"/>
      <c r="G5" s="15"/>
      <c r="H5" s="15"/>
      <c r="I5" s="15"/>
      <c r="J5" s="15"/>
      <c r="K5" s="15"/>
    </row>
    <row r="6" spans="1:11">
      <c r="A6" s="15"/>
      <c r="C6" s="32"/>
      <c r="D6" s="15"/>
      <c r="E6" s="15"/>
      <c r="F6" s="15"/>
      <c r="G6" s="15"/>
      <c r="H6" s="15"/>
      <c r="I6" s="15"/>
      <c r="J6" s="15"/>
      <c r="K6" s="15"/>
    </row>
    <row r="7" spans="1:11">
      <c r="A7" s="15"/>
      <c r="C7" s="32"/>
      <c r="D7" s="15"/>
      <c r="E7" s="15"/>
      <c r="F7" s="15"/>
      <c r="G7" s="15"/>
      <c r="H7" s="15"/>
      <c r="I7" s="15"/>
      <c r="J7" s="15"/>
      <c r="K7" s="15"/>
    </row>
    <row r="8" spans="1:11">
      <c r="A8" s="15"/>
      <c r="C8" s="32"/>
      <c r="D8" s="15"/>
      <c r="E8" s="15"/>
      <c r="F8" s="15"/>
      <c r="G8" s="15"/>
      <c r="H8" s="15"/>
      <c r="I8" s="15"/>
      <c r="J8" s="15"/>
      <c r="K8" s="15"/>
    </row>
    <row r="9" spans="1:11">
      <c r="A9" s="15"/>
      <c r="C9" s="32"/>
      <c r="D9" s="15"/>
      <c r="E9" s="15"/>
      <c r="F9" s="15"/>
      <c r="G9" s="15"/>
      <c r="H9" s="15"/>
      <c r="I9" s="15"/>
      <c r="J9" s="15"/>
      <c r="K9" s="15"/>
    </row>
    <row r="10" spans="1:11">
      <c r="A10" s="15"/>
      <c r="C10" s="32"/>
      <c r="D10" s="15"/>
      <c r="E10" s="15"/>
      <c r="F10" s="15"/>
      <c r="G10" s="15"/>
      <c r="H10" s="15"/>
      <c r="I10" s="15"/>
      <c r="J10" s="15"/>
      <c r="K10" s="15"/>
    </row>
    <row r="11" spans="1:11">
      <c r="A11" s="15"/>
      <c r="C11" s="32"/>
      <c r="D11" s="15"/>
      <c r="E11" s="15"/>
      <c r="F11" s="15"/>
      <c r="G11" s="15"/>
      <c r="H11" s="15"/>
      <c r="I11" s="15"/>
      <c r="J11" s="15"/>
      <c r="K11" s="15"/>
    </row>
    <row r="12" spans="1:11">
      <c r="A12" s="15"/>
      <c r="C12" s="32"/>
      <c r="D12" s="15"/>
      <c r="E12" s="15"/>
      <c r="F12" s="15"/>
      <c r="G12" s="15"/>
      <c r="H12" s="15"/>
      <c r="I12" s="15"/>
      <c r="J12" s="15"/>
      <c r="K12" s="15"/>
    </row>
    <row r="13" spans="1:11">
      <c r="A13" s="15"/>
      <c r="C13" s="32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C14" s="32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C17" s="32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C18" s="32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C19" s="32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C20" s="32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C21" s="32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C22" s="32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C23" s="32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C24" s="32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C25" s="32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C26" s="32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C27" s="32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C28" s="32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C31" s="32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C32" s="32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C33" s="32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C34" s="32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C35" s="32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C36" s="32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C37" s="32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C38" s="32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C39" s="32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C40" s="32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C41" s="32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C42" s="32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C45" s="32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C46" s="32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C47" s="32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C48" s="32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C49" s="32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C50" s="32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C51" s="32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C52" s="32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C53" s="32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C54" s="32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C55" s="32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C56" s="32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C62" s="15"/>
      <c r="D62" s="15"/>
      <c r="E62" s="15"/>
      <c r="F62" s="15"/>
      <c r="G62" s="15"/>
      <c r="H62" s="15"/>
      <c r="I62" s="15"/>
      <c r="J62" s="15"/>
      <c r="K62" s="15"/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本部空調</vt:lpstr>
      <vt:lpstr>本部一般 </vt:lpstr>
      <vt:lpstr>三田洞空調</vt:lpstr>
      <vt:lpstr>三田洞一般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2021-12-14T07:17:20Z</cp:lastPrinted>
  <dcterms:modified xsi:type="dcterms:W3CDTF">2021-12-14T07:20:15Z</dcterms:modified>
</cp:coreProperties>
</file>