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8085" activeTab="0"/>
  </bookViews>
  <sheets>
    <sheet name="4 税外収入" sheetId="1" r:id="rId1"/>
  </sheets>
  <definedNames>
    <definedName name="_xlnm.Print_Area" localSheetId="0">'4 税外収入'!$A$1:$N$161</definedName>
    <definedName name="Z_4B47A968_6D72_4372_9392_663AD3C8A582_.wvu.Cols" localSheetId="0" hidden="1">'4 税外収入'!#REF!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N126" authorId="0">
      <text>
        <r>
          <rPr>
            <b/>
            <sz val="9"/>
            <rFont val="MS P ゴシック"/>
            <family val="3"/>
          </rPr>
          <t>決算監査時の資料より作成(税務証明相互発行・岐阜市在住者分を除く。)</t>
        </r>
      </text>
    </comment>
  </commentList>
</comments>
</file>

<file path=xl/sharedStrings.xml><?xml version="1.0" encoding="utf-8"?>
<sst xmlns="http://schemas.openxmlformats.org/spreadsheetml/2006/main" count="428" uniqueCount="79">
  <si>
    <t>（単位：千円・％）</t>
  </si>
  <si>
    <t>区分</t>
  </si>
  <si>
    <t>譲与時期</t>
  </si>
  <si>
    <t>　3月</t>
  </si>
  <si>
    <t>計</t>
  </si>
  <si>
    <t>前年比</t>
  </si>
  <si>
    <t>　6月</t>
  </si>
  <si>
    <t>11月</t>
  </si>
  <si>
    <t>(単位:千円･％)</t>
  </si>
  <si>
    <t>交付時期</t>
  </si>
  <si>
    <t>　8月</t>
  </si>
  <si>
    <t>12月</t>
  </si>
  <si>
    <t>　9月</t>
  </si>
  <si>
    <t>-</t>
  </si>
  <si>
    <t>（単位：円・％）</t>
  </si>
  <si>
    <t>8月</t>
  </si>
  <si>
    <t>3月</t>
  </si>
  <si>
    <t>（単位：千円・％）</t>
  </si>
  <si>
    <t xml:space="preserve"> 8月</t>
  </si>
  <si>
    <t xml:space="preserve"> 3月</t>
  </si>
  <si>
    <t>資産価格</t>
  </si>
  <si>
    <t>交付金額</t>
  </si>
  <si>
    <t>（単位：件・円・％）</t>
  </si>
  <si>
    <t>件数</t>
  </si>
  <si>
    <t>手数料</t>
  </si>
  <si>
    <t>自動車</t>
  </si>
  <si>
    <t>原動機付</t>
  </si>
  <si>
    <t>自転車</t>
  </si>
  <si>
    <t>通知書に対する交付金</t>
  </si>
  <si>
    <t>徴収金に対する交付金</t>
  </si>
  <si>
    <t>　　　固定資産価格通知書である。</t>
  </si>
  <si>
    <t>平成19年度</t>
  </si>
  <si>
    <t>納税義務者数に対する交付金</t>
  </si>
  <si>
    <t>平成21年度</t>
  </si>
  <si>
    <t>皆増</t>
  </si>
  <si>
    <t>平成2１年度</t>
  </si>
  <si>
    <t>（注）証明内容は、納税証明、資産証明、所得（課税）証明、法人所在証明、住宅用家屋証明、</t>
  </si>
  <si>
    <t>1.納税、資産、所得（課税）、法人所在証明・・・・・・1件300円（納税証明は年度毎を1件とし、</t>
  </si>
  <si>
    <t>（平成21年度課税分から地方揮発油譲与税で受入）</t>
  </si>
  <si>
    <t>平成23年度</t>
  </si>
  <si>
    <t>２．自動車重量譲与税</t>
  </si>
  <si>
    <t>３．地方道路譲与税</t>
  </si>
  <si>
    <t>その他</t>
  </si>
  <si>
    <t>平成24年度</t>
  </si>
  <si>
    <t>平成25年度</t>
  </si>
  <si>
    <t>-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</si>
  <si>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</si>
  <si>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</si>
  <si>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</si>
  <si>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</si>
  <si>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</si>
  <si>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</si>
  <si>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令和元年度</t>
  </si>
  <si>
    <t>皆増</t>
  </si>
  <si>
    <t>皆減</t>
  </si>
  <si>
    <t>４．森林環境譲与税</t>
  </si>
  <si>
    <t>５．利子割交付金</t>
  </si>
  <si>
    <t>６．配当割交付金</t>
  </si>
  <si>
    <t>７．株式等譲渡所得割交付金</t>
  </si>
  <si>
    <t>－</t>
  </si>
  <si>
    <t xml:space="preserve"> 12月</t>
  </si>
  <si>
    <t>－</t>
  </si>
  <si>
    <t>令和２年度</t>
  </si>
  <si>
    <t>８．法人事業税交付金</t>
  </si>
  <si>
    <t>９．地方消費税交付金</t>
  </si>
  <si>
    <t>１０．ゴルフ場利用税交付金</t>
  </si>
  <si>
    <t>１１．自動車取得税交付金</t>
  </si>
  <si>
    <t>１２．環境性能割交付金</t>
  </si>
  <si>
    <t>１３．国有提供施設等所在市助成交付金</t>
  </si>
  <si>
    <t>皆減</t>
  </si>
  <si>
    <t>金　額</t>
  </si>
  <si>
    <t>１４．督促手数料</t>
  </si>
  <si>
    <t>１５．証明手数料（市税等に関する証明状況）</t>
  </si>
  <si>
    <t>１６．自動車臨時運行許可手数料</t>
  </si>
  <si>
    <t>１７．県税徴収取扱費交付金</t>
  </si>
  <si>
    <t>１８．延滞金</t>
  </si>
  <si>
    <t>第４　税外収入</t>
  </si>
  <si>
    <t>　Ⅰ　譲与税及び交付金等収入状況累年比較</t>
  </si>
  <si>
    <t xml:space="preserve">    １．地方揮発油譲与税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</si>
</sst>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MS P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7" fontId="0" fillId="0" borderId="26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9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6" fontId="0" fillId="0" borderId="29" xfId="0" applyNumberFormat="1" applyBorder="1" applyAlignment="1">
      <alignment vertical="center"/>
    </xf>
    <xf numFmtId="178" fontId="0" fillId="0" borderId="29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177" fontId="0" fillId="0" borderId="30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0" fillId="0" borderId="16" xfId="0" applyNumberFormat="1" applyFill="1" applyBorder="1" applyAlignment="1">
      <alignment horizontal="right" vertical="center"/>
    </xf>
    <xf numFmtId="41" fontId="0" fillId="0" borderId="23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176" fontId="0" fillId="0" borderId="28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36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41" fontId="0" fillId="0" borderId="29" xfId="0" applyNumberFormat="1" applyFill="1" applyBorder="1" applyAlignment="1">
      <alignment horizontal="right" vertical="center"/>
    </xf>
    <xf numFmtId="41" fontId="0" fillId="0" borderId="36" xfId="0" applyNumberFormat="1" applyFill="1" applyBorder="1" applyAlignment="1">
      <alignment horizontal="right" vertical="center"/>
    </xf>
    <xf numFmtId="41" fontId="0" fillId="0" borderId="34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7.75" customHeight="1"/>
  <cols>
    <col min="1" max="1" width="10.625" style="0" customWidth="1"/>
    <col min="2" max="2" width="11.125" style="0" customWidth="1"/>
    <col min="3" max="5" width="13.625" style="0" hidden="1" customWidth="1"/>
    <col min="6" max="6" width="0.5" style="0" hidden="1" customWidth="1"/>
    <col min="7" max="7" width="7.375" style="0" hidden="1" customWidth="1"/>
    <col min="8" max="8" width="6.875" style="0" hidden="1" customWidth="1"/>
    <col min="9" max="9" width="7.875" style="59" hidden="1" customWidth="1"/>
    <col min="10" max="14" width="13.625" style="59" customWidth="1"/>
  </cols>
  <sheetData>
    <row r="1" spans="1:2" ht="24.75" customHeight="1">
      <c r="A1" s="125" t="s">
        <v>76</v>
      </c>
      <c r="B1" s="2"/>
    </row>
    <row r="2" ht="24.75" customHeight="1">
      <c r="A2" s="124" t="s">
        <v>77</v>
      </c>
    </row>
    <row r="3" spans="1:2" ht="24.75" customHeight="1">
      <c r="A3" s="1" t="s">
        <v>78</v>
      </c>
      <c r="B3" s="2"/>
    </row>
    <row r="4" spans="1:14" ht="24.75" customHeight="1" thickBot="1">
      <c r="A4" s="2"/>
      <c r="B4" s="2"/>
      <c r="C4" s="4"/>
      <c r="D4" s="4"/>
      <c r="E4" s="4"/>
      <c r="F4" s="4"/>
      <c r="G4" s="4"/>
      <c r="H4" s="4"/>
      <c r="I4" s="60"/>
      <c r="J4" s="60"/>
      <c r="K4" s="60"/>
      <c r="L4" s="60"/>
      <c r="M4" s="60"/>
      <c r="N4" s="60" t="s">
        <v>0</v>
      </c>
    </row>
    <row r="5" spans="1:14" ht="27" customHeight="1">
      <c r="A5" s="126" t="s">
        <v>1</v>
      </c>
      <c r="B5" s="127"/>
      <c r="C5" s="5"/>
      <c r="D5" s="5" t="s">
        <v>33</v>
      </c>
      <c r="E5" s="5" t="s">
        <v>39</v>
      </c>
      <c r="F5" s="5" t="s">
        <v>43</v>
      </c>
      <c r="G5" s="45" t="s">
        <v>44</v>
      </c>
      <c r="H5" s="34" t="s">
        <v>46</v>
      </c>
      <c r="I5" s="34" t="s">
        <v>47</v>
      </c>
      <c r="J5" s="34" t="s">
        <v>48</v>
      </c>
      <c r="K5" s="34" t="s">
        <v>49</v>
      </c>
      <c r="L5" s="40" t="s">
        <v>50</v>
      </c>
      <c r="M5" s="98" t="s">
        <v>51</v>
      </c>
      <c r="N5" s="75" t="s">
        <v>62</v>
      </c>
    </row>
    <row r="6" spans="1:14" ht="27" customHeight="1">
      <c r="A6" s="128" t="s">
        <v>2</v>
      </c>
      <c r="B6" s="6" t="s">
        <v>6</v>
      </c>
      <c r="C6" s="37"/>
      <c r="D6" s="37">
        <v>100</v>
      </c>
      <c r="E6" s="37">
        <v>96269</v>
      </c>
      <c r="F6" s="37">
        <v>96945</v>
      </c>
      <c r="G6" s="46">
        <v>94204</v>
      </c>
      <c r="H6" s="62">
        <v>93128</v>
      </c>
      <c r="I6" s="62">
        <v>101703</v>
      </c>
      <c r="J6" s="86">
        <v>89912</v>
      </c>
      <c r="K6" s="86">
        <v>88874</v>
      </c>
      <c r="L6" s="86">
        <v>87408</v>
      </c>
      <c r="M6" s="99">
        <v>77135</v>
      </c>
      <c r="N6" s="103">
        <v>93529</v>
      </c>
    </row>
    <row r="7" spans="1:14" ht="27" customHeight="1">
      <c r="A7" s="129"/>
      <c r="B7" s="7" t="s">
        <v>7</v>
      </c>
      <c r="C7" s="29"/>
      <c r="D7" s="29">
        <v>85773</v>
      </c>
      <c r="E7" s="29">
        <v>136089</v>
      </c>
      <c r="F7" s="29">
        <v>136041</v>
      </c>
      <c r="G7" s="47">
        <v>120007</v>
      </c>
      <c r="H7" s="63">
        <v>117191</v>
      </c>
      <c r="I7" s="63">
        <v>102725</v>
      </c>
      <c r="J7" s="87">
        <v>131390</v>
      </c>
      <c r="K7" s="87">
        <v>128203</v>
      </c>
      <c r="L7" s="87">
        <v>126667</v>
      </c>
      <c r="M7" s="96">
        <v>116285</v>
      </c>
      <c r="N7" s="104">
        <v>82358</v>
      </c>
    </row>
    <row r="8" spans="1:14" ht="27" customHeight="1">
      <c r="A8" s="130"/>
      <c r="B8" s="8" t="s">
        <v>3</v>
      </c>
      <c r="C8" s="38"/>
      <c r="D8" s="38">
        <v>117457</v>
      </c>
      <c r="E8" s="38">
        <v>99828</v>
      </c>
      <c r="F8" s="38">
        <v>99652</v>
      </c>
      <c r="G8" s="53">
        <v>111315</v>
      </c>
      <c r="H8" s="64">
        <v>94981</v>
      </c>
      <c r="I8" s="64">
        <v>119611</v>
      </c>
      <c r="J8" s="88">
        <v>89309</v>
      </c>
      <c r="K8" s="88">
        <v>90407</v>
      </c>
      <c r="L8" s="88">
        <v>98293</v>
      </c>
      <c r="M8" s="100">
        <v>83262</v>
      </c>
      <c r="N8" s="105">
        <v>95046</v>
      </c>
    </row>
    <row r="9" spans="1:14" ht="27" customHeight="1">
      <c r="A9" s="136" t="s">
        <v>4</v>
      </c>
      <c r="B9" s="137"/>
      <c r="C9" s="9"/>
      <c r="D9" s="9">
        <f aca="true" t="shared" si="0" ref="D9:M9">D6+D7+D8</f>
        <v>203330</v>
      </c>
      <c r="E9" s="9">
        <f t="shared" si="0"/>
        <v>332186</v>
      </c>
      <c r="F9" s="9">
        <f t="shared" si="0"/>
        <v>332638</v>
      </c>
      <c r="G9" s="48">
        <f t="shared" si="0"/>
        <v>325526</v>
      </c>
      <c r="H9" s="65">
        <f t="shared" si="0"/>
        <v>305300</v>
      </c>
      <c r="I9" s="65">
        <f>I6+I7+I8</f>
        <v>324039</v>
      </c>
      <c r="J9" s="79">
        <f>J6+J7+J8</f>
        <v>310611</v>
      </c>
      <c r="K9" s="79">
        <f>K6+K7+K8</f>
        <v>307484</v>
      </c>
      <c r="L9" s="79">
        <v>312368</v>
      </c>
      <c r="M9" s="101">
        <f t="shared" si="0"/>
        <v>276682</v>
      </c>
      <c r="N9" s="106">
        <f>N6+N7+N8</f>
        <v>270933</v>
      </c>
    </row>
    <row r="10" spans="1:14" ht="27" customHeight="1" thickBot="1">
      <c r="A10" s="138" t="s">
        <v>5</v>
      </c>
      <c r="B10" s="139"/>
      <c r="C10" s="36"/>
      <c r="D10" s="36" t="s">
        <v>34</v>
      </c>
      <c r="E10" s="10">
        <f aca="true" t="shared" si="1" ref="E10:K10">E9/D9*100</f>
        <v>163.3728421777406</v>
      </c>
      <c r="F10" s="10">
        <f t="shared" si="1"/>
        <v>100.13606834725124</v>
      </c>
      <c r="G10" s="54">
        <f t="shared" si="1"/>
        <v>97.8619400068543</v>
      </c>
      <c r="H10" s="68">
        <f t="shared" si="1"/>
        <v>93.78667141795125</v>
      </c>
      <c r="I10" s="68">
        <f t="shared" si="1"/>
        <v>106.13789715034392</v>
      </c>
      <c r="J10" s="85">
        <f t="shared" si="1"/>
        <v>95.85605436382659</v>
      </c>
      <c r="K10" s="85">
        <f t="shared" si="1"/>
        <v>98.99327454597552</v>
      </c>
      <c r="L10" s="85">
        <v>101.58837533009847</v>
      </c>
      <c r="M10" s="102">
        <f>M9/L9*100</f>
        <v>88.57565435640015</v>
      </c>
      <c r="N10" s="107">
        <f>N9/M9*100</f>
        <v>97.92216334998301</v>
      </c>
    </row>
    <row r="11" spans="1:14" ht="27" customHeight="1">
      <c r="A11" s="41"/>
      <c r="B11" s="41"/>
      <c r="C11" s="42"/>
      <c r="D11" s="42"/>
      <c r="E11" s="42"/>
      <c r="F11" s="42"/>
      <c r="G11" s="42"/>
      <c r="H11" s="58"/>
      <c r="I11" s="58"/>
      <c r="J11" s="58"/>
      <c r="K11" s="58"/>
      <c r="L11" s="58"/>
      <c r="M11" s="58"/>
      <c r="N11" s="58"/>
    </row>
    <row r="12" spans="1:8" ht="27.75" customHeight="1">
      <c r="A12" s="1" t="s">
        <v>40</v>
      </c>
      <c r="B12" s="2"/>
      <c r="H12" s="59"/>
    </row>
    <row r="13" spans="1:14" ht="24.75" customHeight="1" thickBot="1">
      <c r="A13" s="2"/>
      <c r="B13" s="2"/>
      <c r="C13" s="4"/>
      <c r="D13" s="4"/>
      <c r="E13" s="4"/>
      <c r="F13" s="4"/>
      <c r="G13" s="4"/>
      <c r="H13" s="60"/>
      <c r="I13" s="60"/>
      <c r="J13" s="60"/>
      <c r="K13" s="60"/>
      <c r="L13" s="60"/>
      <c r="M13" s="60"/>
      <c r="N13" s="60" t="s">
        <v>0</v>
      </c>
    </row>
    <row r="14" spans="1:14" ht="27" customHeight="1">
      <c r="A14" s="126" t="s">
        <v>1</v>
      </c>
      <c r="B14" s="127"/>
      <c r="C14" s="45" t="s">
        <v>31</v>
      </c>
      <c r="D14" s="22" t="s">
        <v>33</v>
      </c>
      <c r="E14" s="22" t="s">
        <v>39</v>
      </c>
      <c r="F14" s="22" t="s">
        <v>43</v>
      </c>
      <c r="G14" s="22" t="s">
        <v>44</v>
      </c>
      <c r="H14" s="34" t="s">
        <v>46</v>
      </c>
      <c r="I14" s="34" t="s">
        <v>47</v>
      </c>
      <c r="J14" s="34" t="s">
        <v>48</v>
      </c>
      <c r="K14" s="34" t="s">
        <v>49</v>
      </c>
      <c r="L14" s="34" t="s">
        <v>50</v>
      </c>
      <c r="M14" s="34" t="s">
        <v>51</v>
      </c>
      <c r="N14" s="75" t="s">
        <v>62</v>
      </c>
    </row>
    <row r="15" spans="1:14" ht="27" customHeight="1">
      <c r="A15" s="128" t="s">
        <v>2</v>
      </c>
      <c r="B15" s="6" t="s">
        <v>6</v>
      </c>
      <c r="C15" s="46">
        <v>314942</v>
      </c>
      <c r="D15" s="30">
        <v>279207</v>
      </c>
      <c r="E15" s="30">
        <v>242898</v>
      </c>
      <c r="F15" s="30">
        <v>243689</v>
      </c>
      <c r="G15" s="30">
        <v>213144</v>
      </c>
      <c r="H15" s="62">
        <v>196663</v>
      </c>
      <c r="I15" s="62">
        <v>209037</v>
      </c>
      <c r="J15" s="86">
        <v>205811</v>
      </c>
      <c r="K15" s="86">
        <v>220001</v>
      </c>
      <c r="L15" s="86">
        <v>200343</v>
      </c>
      <c r="M15" s="99">
        <v>221168</v>
      </c>
      <c r="N15" s="103">
        <v>206891</v>
      </c>
    </row>
    <row r="16" spans="1:14" ht="27" customHeight="1">
      <c r="A16" s="129"/>
      <c r="B16" s="7" t="s">
        <v>7</v>
      </c>
      <c r="C16" s="47">
        <v>447198</v>
      </c>
      <c r="D16" s="31">
        <v>364164</v>
      </c>
      <c r="E16" s="31">
        <v>355542</v>
      </c>
      <c r="F16" s="31">
        <v>305987</v>
      </c>
      <c r="G16" s="31">
        <v>302926</v>
      </c>
      <c r="H16" s="63">
        <v>291385</v>
      </c>
      <c r="I16" s="63">
        <v>311134</v>
      </c>
      <c r="J16" s="87">
        <v>306441</v>
      </c>
      <c r="K16" s="87">
        <v>311011</v>
      </c>
      <c r="L16" s="87">
        <v>313836</v>
      </c>
      <c r="M16" s="96">
        <v>332614</v>
      </c>
      <c r="N16" s="104">
        <v>323269</v>
      </c>
    </row>
    <row r="17" spans="1:14" ht="27" customHeight="1">
      <c r="A17" s="130"/>
      <c r="B17" s="8" t="s">
        <v>3</v>
      </c>
      <c r="C17" s="47">
        <v>350682</v>
      </c>
      <c r="D17" s="31">
        <v>273291</v>
      </c>
      <c r="E17" s="31">
        <v>263696</v>
      </c>
      <c r="F17" s="31">
        <v>236153</v>
      </c>
      <c r="G17" s="31">
        <v>223880</v>
      </c>
      <c r="H17" s="63">
        <v>226239</v>
      </c>
      <c r="I17" s="63">
        <v>222560</v>
      </c>
      <c r="J17" s="87">
        <v>240528</v>
      </c>
      <c r="K17" s="87">
        <v>222663</v>
      </c>
      <c r="L17" s="87">
        <v>255293</v>
      </c>
      <c r="M17" s="96">
        <v>243023</v>
      </c>
      <c r="N17" s="104">
        <v>258099</v>
      </c>
    </row>
    <row r="18" spans="1:14" ht="27" customHeight="1">
      <c r="A18" s="136" t="s">
        <v>4</v>
      </c>
      <c r="B18" s="137"/>
      <c r="C18" s="48">
        <f>SUM(C15:C17)</f>
        <v>1112822</v>
      </c>
      <c r="D18" s="11">
        <v>916662</v>
      </c>
      <c r="E18" s="65">
        <f aca="true" t="shared" si="2" ref="E18:M18">SUM(E15:E17)</f>
        <v>862136</v>
      </c>
      <c r="F18" s="65">
        <f t="shared" si="2"/>
        <v>785829</v>
      </c>
      <c r="G18" s="65">
        <f t="shared" si="2"/>
        <v>739950</v>
      </c>
      <c r="H18" s="65">
        <f t="shared" si="2"/>
        <v>714287</v>
      </c>
      <c r="I18" s="65">
        <f t="shared" si="2"/>
        <v>742731</v>
      </c>
      <c r="J18" s="79">
        <f>SUM(J15:J17)</f>
        <v>752780</v>
      </c>
      <c r="K18" s="79">
        <f>SUM(K15:K17)</f>
        <v>753675</v>
      </c>
      <c r="L18" s="79">
        <v>769472</v>
      </c>
      <c r="M18" s="101">
        <f t="shared" si="2"/>
        <v>796805</v>
      </c>
      <c r="N18" s="106">
        <f>SUM(N15:N17)</f>
        <v>788259</v>
      </c>
    </row>
    <row r="19" spans="1:14" ht="27" customHeight="1" thickBot="1">
      <c r="A19" s="138" t="s">
        <v>5</v>
      </c>
      <c r="B19" s="139"/>
      <c r="C19" s="49" t="e">
        <f>C18/B18*100</f>
        <v>#DIV/0!</v>
      </c>
      <c r="D19" s="33">
        <v>84.2476083514007</v>
      </c>
      <c r="E19" s="33">
        <v>94.40775334856251</v>
      </c>
      <c r="F19" s="66">
        <f aca="true" t="shared" si="3" ref="F19:K19">F18/E18*100</f>
        <v>91.14907624783098</v>
      </c>
      <c r="G19" s="66">
        <f t="shared" si="3"/>
        <v>94.16170693624186</v>
      </c>
      <c r="H19" s="66">
        <f t="shared" si="3"/>
        <v>96.53179268869519</v>
      </c>
      <c r="I19" s="66">
        <f t="shared" si="3"/>
        <v>103.98215283212491</v>
      </c>
      <c r="J19" s="80">
        <f t="shared" si="3"/>
        <v>101.35297974636848</v>
      </c>
      <c r="K19" s="80">
        <f t="shared" si="3"/>
        <v>100.1188926379553</v>
      </c>
      <c r="L19" s="80">
        <v>102.09599628487081</v>
      </c>
      <c r="M19" s="108">
        <f>M18/L18*100</f>
        <v>103.5521760375946</v>
      </c>
      <c r="N19" s="109">
        <f>N18/M18*100</f>
        <v>98.92746656961239</v>
      </c>
    </row>
    <row r="20" ht="24.75" customHeight="1">
      <c r="H20" s="59"/>
    </row>
    <row r="21" spans="1:8" ht="24.75" customHeight="1">
      <c r="A21" s="1" t="s">
        <v>41</v>
      </c>
      <c r="B21" s="2"/>
      <c r="E21" s="2" t="s">
        <v>38</v>
      </c>
      <c r="H21" s="59"/>
    </row>
    <row r="22" spans="1:14" ht="24.75" customHeight="1" thickBot="1">
      <c r="A22" s="2"/>
      <c r="B22" s="2"/>
      <c r="C22" s="4"/>
      <c r="D22" s="4"/>
      <c r="E22" s="4"/>
      <c r="F22" s="4"/>
      <c r="G22" s="4"/>
      <c r="H22" s="60"/>
      <c r="I22" s="60"/>
      <c r="J22" s="60"/>
      <c r="K22" s="60"/>
      <c r="L22" s="60"/>
      <c r="M22" s="60"/>
      <c r="N22" s="60" t="s">
        <v>14</v>
      </c>
    </row>
    <row r="23" spans="1:14" ht="27" customHeight="1">
      <c r="A23" s="126" t="s">
        <v>1</v>
      </c>
      <c r="B23" s="127"/>
      <c r="C23" s="5" t="s">
        <v>31</v>
      </c>
      <c r="D23" s="45" t="s">
        <v>35</v>
      </c>
      <c r="E23" s="22" t="s">
        <v>39</v>
      </c>
      <c r="F23" s="22" t="s">
        <v>43</v>
      </c>
      <c r="G23" s="22" t="s">
        <v>44</v>
      </c>
      <c r="H23" s="34" t="s">
        <v>46</v>
      </c>
      <c r="I23" s="34" t="s">
        <v>47</v>
      </c>
      <c r="J23" s="34" t="s">
        <v>48</v>
      </c>
      <c r="K23" s="34" t="s">
        <v>49</v>
      </c>
      <c r="L23" s="34" t="s">
        <v>50</v>
      </c>
      <c r="M23" s="34" t="s">
        <v>51</v>
      </c>
      <c r="N23" s="75" t="s">
        <v>62</v>
      </c>
    </row>
    <row r="24" spans="1:14" ht="27" customHeight="1">
      <c r="A24" s="128" t="s">
        <v>2</v>
      </c>
      <c r="B24" s="6" t="s">
        <v>6</v>
      </c>
      <c r="C24" s="37">
        <v>110852000</v>
      </c>
      <c r="D24" s="46">
        <v>110634915</v>
      </c>
      <c r="E24" s="30">
        <v>356</v>
      </c>
      <c r="F24" s="30">
        <v>1474</v>
      </c>
      <c r="G24" s="30">
        <v>4</v>
      </c>
      <c r="H24" s="62">
        <v>4</v>
      </c>
      <c r="I24" s="62">
        <v>5</v>
      </c>
      <c r="J24" s="86">
        <v>2</v>
      </c>
      <c r="K24" s="86">
        <v>0</v>
      </c>
      <c r="L24" s="86">
        <v>0</v>
      </c>
      <c r="M24" s="99">
        <v>0</v>
      </c>
      <c r="N24" s="103">
        <v>1</v>
      </c>
    </row>
    <row r="25" spans="1:14" ht="27" customHeight="1">
      <c r="A25" s="129"/>
      <c r="B25" s="7" t="s">
        <v>7</v>
      </c>
      <c r="C25" s="29">
        <v>159101000</v>
      </c>
      <c r="D25" s="47">
        <v>28966965</v>
      </c>
      <c r="E25" s="31">
        <v>990</v>
      </c>
      <c r="F25" s="31">
        <v>68</v>
      </c>
      <c r="G25" s="31">
        <v>4</v>
      </c>
      <c r="H25" s="63">
        <v>7</v>
      </c>
      <c r="I25" s="63">
        <v>7</v>
      </c>
      <c r="J25" s="87">
        <v>1</v>
      </c>
      <c r="K25" s="87">
        <v>0</v>
      </c>
      <c r="L25" s="87">
        <v>0</v>
      </c>
      <c r="M25" s="96">
        <v>109</v>
      </c>
      <c r="N25" s="104">
        <v>1</v>
      </c>
    </row>
    <row r="26" spans="1:14" ht="27" customHeight="1">
      <c r="A26" s="130"/>
      <c r="B26" s="8" t="s">
        <v>3</v>
      </c>
      <c r="C26" s="38">
        <v>114500000</v>
      </c>
      <c r="D26" s="53">
        <v>2999</v>
      </c>
      <c r="E26" s="32">
        <v>131</v>
      </c>
      <c r="F26" s="32">
        <v>8</v>
      </c>
      <c r="G26" s="32">
        <v>4</v>
      </c>
      <c r="H26" s="64">
        <v>6</v>
      </c>
      <c r="I26" s="64">
        <v>6</v>
      </c>
      <c r="J26" s="88">
        <v>1</v>
      </c>
      <c r="K26" s="88">
        <v>0</v>
      </c>
      <c r="L26" s="88">
        <v>0</v>
      </c>
      <c r="M26" s="100">
        <v>2</v>
      </c>
      <c r="N26" s="105">
        <v>1</v>
      </c>
    </row>
    <row r="27" spans="1:14" ht="27" customHeight="1">
      <c r="A27" s="136" t="s">
        <v>4</v>
      </c>
      <c r="B27" s="137"/>
      <c r="C27" s="9">
        <f aca="true" t="shared" si="4" ref="C27:H27">C24+C25+C26</f>
        <v>384453000</v>
      </c>
      <c r="D27" s="48">
        <f t="shared" si="4"/>
        <v>139604879</v>
      </c>
      <c r="E27" s="11">
        <f t="shared" si="4"/>
        <v>1477</v>
      </c>
      <c r="F27" s="11">
        <f t="shared" si="4"/>
        <v>1550</v>
      </c>
      <c r="G27" s="11">
        <f t="shared" si="4"/>
        <v>12</v>
      </c>
      <c r="H27" s="65">
        <f t="shared" si="4"/>
        <v>17</v>
      </c>
      <c r="I27" s="65">
        <f>I24+I25+I26</f>
        <v>18</v>
      </c>
      <c r="J27" s="79">
        <f>J24+J25+J26</f>
        <v>4</v>
      </c>
      <c r="K27" s="79">
        <f>K24+K25+K26</f>
        <v>0</v>
      </c>
      <c r="L27" s="79">
        <v>0</v>
      </c>
      <c r="M27" s="101">
        <f>M24+M25+M26</f>
        <v>111</v>
      </c>
      <c r="N27" s="106">
        <f>N24+N25+N26</f>
        <v>3</v>
      </c>
    </row>
    <row r="28" spans="1:14" ht="27" customHeight="1" thickBot="1">
      <c r="A28" s="138" t="s">
        <v>5</v>
      </c>
      <c r="B28" s="139"/>
      <c r="C28" s="36" t="e">
        <f>C27/B27*100</f>
        <v>#DIV/0!</v>
      </c>
      <c r="D28" s="49">
        <v>39.9</v>
      </c>
      <c r="E28" s="33">
        <f aca="true" t="shared" si="5" ref="E28:J28">E27/D27*100</f>
        <v>0.0010579859461788581</v>
      </c>
      <c r="F28" s="33">
        <f t="shared" si="5"/>
        <v>104.94245091401488</v>
      </c>
      <c r="G28" s="33">
        <f t="shared" si="5"/>
        <v>0.7741935483870968</v>
      </c>
      <c r="H28" s="66">
        <f t="shared" si="5"/>
        <v>141.66666666666669</v>
      </c>
      <c r="I28" s="66">
        <f t="shared" si="5"/>
        <v>105.88235294117648</v>
      </c>
      <c r="J28" s="80">
        <f t="shared" si="5"/>
        <v>22.22222222222222</v>
      </c>
      <c r="K28" s="80" t="s">
        <v>54</v>
      </c>
      <c r="L28" s="80">
        <v>0</v>
      </c>
      <c r="M28" s="108" t="s">
        <v>53</v>
      </c>
      <c r="N28" s="109">
        <f>N27/M27*100</f>
        <v>2.7027027027027026</v>
      </c>
    </row>
    <row r="29" ht="24.75" customHeight="1">
      <c r="H29" s="59"/>
    </row>
    <row r="30" spans="1:8" ht="24.75" customHeight="1">
      <c r="A30" s="1" t="s">
        <v>55</v>
      </c>
      <c r="B30" s="2"/>
      <c r="H30" s="59"/>
    </row>
    <row r="31" spans="1:14" ht="24.75" customHeight="1" thickBot="1">
      <c r="A31" s="2"/>
      <c r="B31" s="2"/>
      <c r="C31" s="4"/>
      <c r="D31" s="4"/>
      <c r="E31" s="4"/>
      <c r="F31" s="4"/>
      <c r="G31" s="4"/>
      <c r="H31" s="60"/>
      <c r="I31" s="60"/>
      <c r="J31" s="60"/>
      <c r="K31" s="60"/>
      <c r="L31" s="60"/>
      <c r="M31" s="60"/>
      <c r="N31" s="60" t="s">
        <v>0</v>
      </c>
    </row>
    <row r="32" spans="1:14" ht="27" customHeight="1">
      <c r="A32" s="126" t="s">
        <v>1</v>
      </c>
      <c r="B32" s="127"/>
      <c r="C32" s="45" t="s">
        <v>31</v>
      </c>
      <c r="D32" s="22" t="s">
        <v>33</v>
      </c>
      <c r="E32" s="22" t="s">
        <v>39</v>
      </c>
      <c r="F32" s="22" t="s">
        <v>43</v>
      </c>
      <c r="G32" s="22" t="s">
        <v>44</v>
      </c>
      <c r="H32" s="34" t="s">
        <v>46</v>
      </c>
      <c r="I32" s="34" t="s">
        <v>47</v>
      </c>
      <c r="J32" s="34" t="s">
        <v>48</v>
      </c>
      <c r="K32" s="34" t="s">
        <v>49</v>
      </c>
      <c r="L32" s="34" t="s">
        <v>50</v>
      </c>
      <c r="M32" s="34" t="s">
        <v>51</v>
      </c>
      <c r="N32" s="75" t="s">
        <v>62</v>
      </c>
    </row>
    <row r="33" spans="1:14" ht="27" customHeight="1">
      <c r="A33" s="128" t="s">
        <v>2</v>
      </c>
      <c r="B33" s="6" t="s">
        <v>12</v>
      </c>
      <c r="C33" s="46">
        <v>314942</v>
      </c>
      <c r="D33" s="30">
        <v>279207</v>
      </c>
      <c r="E33" s="30">
        <v>242898</v>
      </c>
      <c r="F33" s="30">
        <v>243689</v>
      </c>
      <c r="G33" s="30">
        <v>213144</v>
      </c>
      <c r="H33" s="62">
        <v>196663</v>
      </c>
      <c r="I33" s="90" t="s">
        <v>59</v>
      </c>
      <c r="J33" s="91" t="s">
        <v>59</v>
      </c>
      <c r="K33" s="91" t="s">
        <v>59</v>
      </c>
      <c r="L33" s="91" t="s">
        <v>59</v>
      </c>
      <c r="M33" s="99">
        <v>10812</v>
      </c>
      <c r="N33" s="103">
        <v>22978</v>
      </c>
    </row>
    <row r="34" spans="1:14" ht="27" customHeight="1">
      <c r="A34" s="130"/>
      <c r="B34" s="8" t="s">
        <v>3</v>
      </c>
      <c r="C34" s="47">
        <v>350682</v>
      </c>
      <c r="D34" s="31">
        <v>273291</v>
      </c>
      <c r="E34" s="31">
        <v>263696</v>
      </c>
      <c r="F34" s="31">
        <v>236153</v>
      </c>
      <c r="G34" s="31">
        <v>223880</v>
      </c>
      <c r="H34" s="63">
        <v>226239</v>
      </c>
      <c r="I34" s="92" t="s">
        <v>59</v>
      </c>
      <c r="J34" s="93" t="s">
        <v>59</v>
      </c>
      <c r="K34" s="93" t="s">
        <v>59</v>
      </c>
      <c r="L34" s="93" t="s">
        <v>59</v>
      </c>
      <c r="M34" s="96">
        <v>10813</v>
      </c>
      <c r="N34" s="104">
        <v>22978</v>
      </c>
    </row>
    <row r="35" spans="1:14" ht="27" customHeight="1">
      <c r="A35" s="136" t="s">
        <v>4</v>
      </c>
      <c r="B35" s="137"/>
      <c r="C35" s="48">
        <f>SUM(C33:C34)</f>
        <v>665624</v>
      </c>
      <c r="D35" s="11">
        <v>916662</v>
      </c>
      <c r="E35" s="65">
        <f>SUM(E33:E34)</f>
        <v>506594</v>
      </c>
      <c r="F35" s="65">
        <f>SUM(F33:F34)</f>
        <v>479842</v>
      </c>
      <c r="G35" s="65">
        <f>SUM(G33:G34)</f>
        <v>437024</v>
      </c>
      <c r="H35" s="65">
        <f>SUM(H33:H34)</f>
        <v>422902</v>
      </c>
      <c r="I35" s="65"/>
      <c r="J35" s="79"/>
      <c r="K35" s="79"/>
      <c r="L35" s="79"/>
      <c r="M35" s="101">
        <f>SUM(M33:M34)</f>
        <v>21625</v>
      </c>
      <c r="N35" s="106">
        <f>SUM(N33:N34)</f>
        <v>45956</v>
      </c>
    </row>
    <row r="36" spans="1:14" ht="27" customHeight="1" thickBot="1">
      <c r="A36" s="138" t="s">
        <v>5</v>
      </c>
      <c r="B36" s="139"/>
      <c r="C36" s="49" t="e">
        <f>C35/B35*100</f>
        <v>#DIV/0!</v>
      </c>
      <c r="D36" s="33">
        <v>84.2476083514007</v>
      </c>
      <c r="E36" s="33">
        <v>94.40775334856251</v>
      </c>
      <c r="F36" s="66">
        <f>F35/E35*100</f>
        <v>94.71924262821905</v>
      </c>
      <c r="G36" s="66">
        <f>G35/F35*100</f>
        <v>91.07664606266229</v>
      </c>
      <c r="H36" s="66">
        <f>H35/G35*100</f>
        <v>96.76859852090503</v>
      </c>
      <c r="I36" s="66"/>
      <c r="J36" s="80"/>
      <c r="K36" s="80"/>
      <c r="L36" s="80"/>
      <c r="M36" s="108" t="s">
        <v>53</v>
      </c>
      <c r="N36" s="109">
        <f>N35/M35*100</f>
        <v>212.51329479768785</v>
      </c>
    </row>
    <row r="37" ht="24.75" customHeight="1">
      <c r="H37" s="59"/>
    </row>
    <row r="38" spans="1:8" ht="24.75" customHeight="1">
      <c r="A38" s="1" t="s">
        <v>56</v>
      </c>
      <c r="B38" s="2"/>
      <c r="H38" s="59"/>
    </row>
    <row r="39" spans="1:14" ht="24.75" customHeight="1" thickBot="1">
      <c r="A39" s="13"/>
      <c r="B39" s="2"/>
      <c r="C39" s="4"/>
      <c r="D39" s="4"/>
      <c r="E39" s="4"/>
      <c r="F39" s="4"/>
      <c r="G39" s="4"/>
      <c r="H39" s="60"/>
      <c r="I39" s="60"/>
      <c r="J39" s="60"/>
      <c r="K39" s="60"/>
      <c r="L39" s="60"/>
      <c r="M39" s="60"/>
      <c r="N39" s="60" t="s">
        <v>8</v>
      </c>
    </row>
    <row r="40" spans="1:14" ht="27" customHeight="1">
      <c r="A40" s="126" t="s">
        <v>1</v>
      </c>
      <c r="B40" s="127"/>
      <c r="C40" s="5" t="s">
        <v>31</v>
      </c>
      <c r="D40" s="45" t="s">
        <v>33</v>
      </c>
      <c r="E40" s="22" t="s">
        <v>39</v>
      </c>
      <c r="F40" s="22" t="s">
        <v>43</v>
      </c>
      <c r="G40" s="22" t="s">
        <v>44</v>
      </c>
      <c r="H40" s="34" t="s">
        <v>46</v>
      </c>
      <c r="I40" s="34" t="s">
        <v>47</v>
      </c>
      <c r="J40" s="34" t="s">
        <v>48</v>
      </c>
      <c r="K40" s="34" t="s">
        <v>49</v>
      </c>
      <c r="L40" s="34" t="s">
        <v>50</v>
      </c>
      <c r="M40" s="34" t="s">
        <v>51</v>
      </c>
      <c r="N40" s="75" t="s">
        <v>62</v>
      </c>
    </row>
    <row r="41" spans="1:14" ht="27" customHeight="1">
      <c r="A41" s="128" t="s">
        <v>9</v>
      </c>
      <c r="B41" s="6" t="s">
        <v>10</v>
      </c>
      <c r="C41" s="37">
        <v>112071</v>
      </c>
      <c r="D41" s="46">
        <v>105245</v>
      </c>
      <c r="E41" s="30">
        <v>87906</v>
      </c>
      <c r="F41" s="30">
        <v>60781</v>
      </c>
      <c r="G41" s="30">
        <v>62424</v>
      </c>
      <c r="H41" s="62">
        <v>47790</v>
      </c>
      <c r="I41" s="62">
        <v>58139</v>
      </c>
      <c r="J41" s="86">
        <v>27347</v>
      </c>
      <c r="K41" s="86">
        <v>63679</v>
      </c>
      <c r="L41" s="86">
        <v>64653</v>
      </c>
      <c r="M41" s="99">
        <v>23533</v>
      </c>
      <c r="N41" s="103">
        <v>25484</v>
      </c>
    </row>
    <row r="42" spans="1:14" ht="27" customHeight="1">
      <c r="A42" s="129"/>
      <c r="B42" s="7" t="s">
        <v>11</v>
      </c>
      <c r="C42" s="29">
        <v>120222</v>
      </c>
      <c r="D42" s="47">
        <v>90855</v>
      </c>
      <c r="E42" s="31">
        <v>86163</v>
      </c>
      <c r="F42" s="31">
        <v>58787</v>
      </c>
      <c r="G42" s="31">
        <v>65310</v>
      </c>
      <c r="H42" s="63">
        <v>46004</v>
      </c>
      <c r="I42" s="63">
        <v>40591</v>
      </c>
      <c r="J42" s="87">
        <v>34287</v>
      </c>
      <c r="K42" s="87">
        <v>21200</v>
      </c>
      <c r="L42" s="87">
        <v>51213</v>
      </c>
      <c r="M42" s="96">
        <v>25805</v>
      </c>
      <c r="N42" s="104">
        <v>23353</v>
      </c>
    </row>
    <row r="43" spans="1:14" ht="27" customHeight="1">
      <c r="A43" s="130"/>
      <c r="B43" s="8" t="s">
        <v>3</v>
      </c>
      <c r="C43" s="29">
        <v>76908</v>
      </c>
      <c r="D43" s="47">
        <v>81896</v>
      </c>
      <c r="E43" s="31">
        <v>73341</v>
      </c>
      <c r="F43" s="31">
        <v>50190</v>
      </c>
      <c r="G43" s="31">
        <v>50651</v>
      </c>
      <c r="H43" s="63">
        <v>44110</v>
      </c>
      <c r="I43" s="63">
        <v>34097</v>
      </c>
      <c r="J43" s="87">
        <v>25758</v>
      </c>
      <c r="K43" s="87">
        <v>73356</v>
      </c>
      <c r="L43" s="87">
        <v>44846</v>
      </c>
      <c r="M43" s="96">
        <v>22741</v>
      </c>
      <c r="N43" s="104">
        <v>20513</v>
      </c>
    </row>
    <row r="44" spans="1:14" ht="24.75" customHeight="1">
      <c r="A44" s="131" t="s">
        <v>4</v>
      </c>
      <c r="B44" s="132"/>
      <c r="C44" s="9">
        <f aca="true" t="shared" si="6" ref="C44:H44">SUM(C41:C43)</f>
        <v>309201</v>
      </c>
      <c r="D44" s="48">
        <f t="shared" si="6"/>
        <v>277996</v>
      </c>
      <c r="E44" s="11">
        <f t="shared" si="6"/>
        <v>247410</v>
      </c>
      <c r="F44" s="11">
        <f t="shared" si="6"/>
        <v>169758</v>
      </c>
      <c r="G44" s="11">
        <f t="shared" si="6"/>
        <v>178385</v>
      </c>
      <c r="H44" s="65">
        <f t="shared" si="6"/>
        <v>137904</v>
      </c>
      <c r="I44" s="65">
        <f>SUM(I41:I43)</f>
        <v>132827</v>
      </c>
      <c r="J44" s="79">
        <f>SUM(J41:J43)</f>
        <v>87392</v>
      </c>
      <c r="K44" s="79">
        <f>SUM(K41:K43)</f>
        <v>158235</v>
      </c>
      <c r="L44" s="79">
        <v>160712</v>
      </c>
      <c r="M44" s="101">
        <f>SUM(M41:M43)</f>
        <v>72079</v>
      </c>
      <c r="N44" s="106">
        <f>SUM(N41:N43)</f>
        <v>69350</v>
      </c>
    </row>
    <row r="45" spans="1:14" ht="24.75" customHeight="1" thickBot="1">
      <c r="A45" s="134" t="s">
        <v>5</v>
      </c>
      <c r="B45" s="135"/>
      <c r="C45" s="36" t="e">
        <f>C44/B44*100</f>
        <v>#DIV/0!</v>
      </c>
      <c r="D45" s="49">
        <v>87.7</v>
      </c>
      <c r="E45" s="33">
        <f aca="true" t="shared" si="7" ref="E45:K45">E44/D44*100</f>
        <v>88.99768341990533</v>
      </c>
      <c r="F45" s="33">
        <f t="shared" si="7"/>
        <v>68.61404146962532</v>
      </c>
      <c r="G45" s="33">
        <f t="shared" si="7"/>
        <v>105.08194017365898</v>
      </c>
      <c r="H45" s="66">
        <f t="shared" si="7"/>
        <v>77.30694845418617</v>
      </c>
      <c r="I45" s="66">
        <f t="shared" si="7"/>
        <v>96.31845341686972</v>
      </c>
      <c r="J45" s="80">
        <f t="shared" si="7"/>
        <v>65.79385215355312</v>
      </c>
      <c r="K45" s="80">
        <f t="shared" si="7"/>
        <v>181.06348407176858</v>
      </c>
      <c r="L45" s="80">
        <v>101.56539324422536</v>
      </c>
      <c r="M45" s="108">
        <f>M44/L44*100</f>
        <v>44.84979341928418</v>
      </c>
      <c r="N45" s="109">
        <f>N44/M44*100</f>
        <v>96.2138764411271</v>
      </c>
    </row>
    <row r="46" spans="1:14" ht="24.75" customHeight="1">
      <c r="A46" s="41"/>
      <c r="B46" s="41"/>
      <c r="C46" s="42"/>
      <c r="D46" s="42"/>
      <c r="E46" s="42"/>
      <c r="F46" s="42"/>
      <c r="G46" s="42"/>
      <c r="H46" s="58"/>
      <c r="I46" s="58"/>
      <c r="J46" s="58"/>
      <c r="K46" s="58"/>
      <c r="L46" s="58"/>
      <c r="M46" s="58"/>
      <c r="N46" s="58"/>
    </row>
    <row r="47" spans="1:8" ht="27" customHeight="1">
      <c r="A47" s="1" t="s">
        <v>57</v>
      </c>
      <c r="B47" s="2"/>
      <c r="H47" s="59"/>
    </row>
    <row r="48" spans="1:14" ht="27" customHeight="1" thickBot="1">
      <c r="A48" s="13"/>
      <c r="B48" s="2"/>
      <c r="C48" s="4"/>
      <c r="D48" s="4"/>
      <c r="F48" s="4"/>
      <c r="G48" s="4"/>
      <c r="H48" s="60"/>
      <c r="I48" s="60"/>
      <c r="J48" s="60"/>
      <c r="K48" s="60"/>
      <c r="L48" s="60"/>
      <c r="M48" s="60"/>
      <c r="N48" s="60" t="s">
        <v>8</v>
      </c>
    </row>
    <row r="49" spans="1:14" ht="27" customHeight="1">
      <c r="A49" s="126" t="s">
        <v>1</v>
      </c>
      <c r="B49" s="127"/>
      <c r="C49" s="45" t="s">
        <v>31</v>
      </c>
      <c r="D49" s="22" t="s">
        <v>35</v>
      </c>
      <c r="E49" s="22" t="s">
        <v>39</v>
      </c>
      <c r="F49" s="22" t="s">
        <v>43</v>
      </c>
      <c r="G49" s="22" t="s">
        <v>44</v>
      </c>
      <c r="H49" s="34" t="s">
        <v>46</v>
      </c>
      <c r="I49" s="34" t="s">
        <v>47</v>
      </c>
      <c r="J49" s="34" t="s">
        <v>48</v>
      </c>
      <c r="K49" s="34" t="s">
        <v>49</v>
      </c>
      <c r="L49" s="34" t="s">
        <v>50</v>
      </c>
      <c r="M49" s="34" t="s">
        <v>51</v>
      </c>
      <c r="N49" s="75" t="s">
        <v>62</v>
      </c>
    </row>
    <row r="50" spans="1:14" ht="27" customHeight="1">
      <c r="A50" s="128" t="s">
        <v>9</v>
      </c>
      <c r="B50" s="6" t="s">
        <v>10</v>
      </c>
      <c r="C50" s="46">
        <v>139537</v>
      </c>
      <c r="D50" s="30">
        <v>41830</v>
      </c>
      <c r="E50" s="30">
        <v>41062</v>
      </c>
      <c r="F50" s="30">
        <v>40239</v>
      </c>
      <c r="G50" s="30">
        <v>47071</v>
      </c>
      <c r="H50" s="62">
        <v>76624</v>
      </c>
      <c r="I50" s="62">
        <v>105870</v>
      </c>
      <c r="J50" s="86">
        <v>67475</v>
      </c>
      <c r="K50" s="86">
        <v>70939</v>
      </c>
      <c r="L50" s="86">
        <v>74497</v>
      </c>
      <c r="M50" s="99">
        <v>78928</v>
      </c>
      <c r="N50" s="103">
        <v>73141</v>
      </c>
    </row>
    <row r="51" spans="1:14" ht="27" customHeight="1">
      <c r="A51" s="129"/>
      <c r="B51" s="7" t="s">
        <v>11</v>
      </c>
      <c r="C51" s="47">
        <v>63251</v>
      </c>
      <c r="D51" s="31">
        <v>15139</v>
      </c>
      <c r="E51" s="31">
        <v>4551</v>
      </c>
      <c r="F51" s="31">
        <v>5686</v>
      </c>
      <c r="G51" s="31">
        <v>7721</v>
      </c>
      <c r="H51" s="63">
        <v>14948</v>
      </c>
      <c r="I51" s="63">
        <v>10691</v>
      </c>
      <c r="J51" s="87">
        <v>9803</v>
      </c>
      <c r="K51" s="87">
        <v>11914</v>
      </c>
      <c r="L51" s="87">
        <v>10609</v>
      </c>
      <c r="M51" s="96">
        <v>11833</v>
      </c>
      <c r="N51" s="104">
        <v>11359</v>
      </c>
    </row>
    <row r="52" spans="1:14" ht="27" customHeight="1">
      <c r="A52" s="130"/>
      <c r="B52" s="8" t="s">
        <v>3</v>
      </c>
      <c r="C52" s="47">
        <v>68524</v>
      </c>
      <c r="D52" s="31">
        <v>30308</v>
      </c>
      <c r="E52" s="31">
        <v>73264</v>
      </c>
      <c r="F52" s="31">
        <v>81097</v>
      </c>
      <c r="G52" s="31">
        <v>187718</v>
      </c>
      <c r="H52" s="63">
        <v>325879</v>
      </c>
      <c r="I52" s="63">
        <v>266453</v>
      </c>
      <c r="J52" s="87">
        <v>145637</v>
      </c>
      <c r="K52" s="87">
        <v>228474</v>
      </c>
      <c r="L52" s="87">
        <v>163072</v>
      </c>
      <c r="M52" s="96">
        <v>196551</v>
      </c>
      <c r="N52" s="104">
        <v>176821</v>
      </c>
    </row>
    <row r="53" spans="1:14" ht="27" customHeight="1">
      <c r="A53" s="131" t="s">
        <v>4</v>
      </c>
      <c r="B53" s="132"/>
      <c r="C53" s="48">
        <f aca="true" t="shared" si="8" ref="C53:H53">SUM(C50:C52)</f>
        <v>271312</v>
      </c>
      <c r="D53" s="11">
        <f t="shared" si="8"/>
        <v>87277</v>
      </c>
      <c r="E53" s="11">
        <f t="shared" si="8"/>
        <v>118877</v>
      </c>
      <c r="F53" s="11">
        <f t="shared" si="8"/>
        <v>127022</v>
      </c>
      <c r="G53" s="11">
        <f t="shared" si="8"/>
        <v>242510</v>
      </c>
      <c r="H53" s="65">
        <f t="shared" si="8"/>
        <v>417451</v>
      </c>
      <c r="I53" s="65">
        <f>SUM(I50:I52)</f>
        <v>383014</v>
      </c>
      <c r="J53" s="79">
        <f>SUM(J50:J52)</f>
        <v>222915</v>
      </c>
      <c r="K53" s="79">
        <f>SUM(K50:K52)</f>
        <v>311327</v>
      </c>
      <c r="L53" s="79">
        <v>248178</v>
      </c>
      <c r="M53" s="101">
        <f>SUM(M50:M52)</f>
        <v>287312</v>
      </c>
      <c r="N53" s="106">
        <f>SUM(N50:N52)</f>
        <v>261321</v>
      </c>
    </row>
    <row r="54" spans="1:14" ht="24.75" customHeight="1" thickBot="1">
      <c r="A54" s="134" t="s">
        <v>5</v>
      </c>
      <c r="B54" s="135"/>
      <c r="C54" s="49">
        <f>C53/G53*100</f>
        <v>111.8766236443858</v>
      </c>
      <c r="D54" s="33">
        <v>79.1</v>
      </c>
      <c r="E54" s="33">
        <f aca="true" t="shared" si="9" ref="E54:K54">E53/D53*100</f>
        <v>136.20656072046472</v>
      </c>
      <c r="F54" s="33">
        <f t="shared" si="9"/>
        <v>106.8516197414134</v>
      </c>
      <c r="G54" s="33">
        <f t="shared" si="9"/>
        <v>190.91968320448427</v>
      </c>
      <c r="H54" s="66">
        <f t="shared" si="9"/>
        <v>172.13764380850273</v>
      </c>
      <c r="I54" s="66">
        <f t="shared" si="9"/>
        <v>91.75064857911468</v>
      </c>
      <c r="J54" s="80">
        <f t="shared" si="9"/>
        <v>58.200222446176895</v>
      </c>
      <c r="K54" s="80">
        <f t="shared" si="9"/>
        <v>139.66175448040735</v>
      </c>
      <c r="L54" s="80">
        <v>79.71618266324475</v>
      </c>
      <c r="M54" s="108">
        <f>M53/L53*100</f>
        <v>115.76852098090886</v>
      </c>
      <c r="N54" s="109">
        <f>N53/M53*100</f>
        <v>90.95373670434927</v>
      </c>
    </row>
    <row r="55" spans="1:14" ht="24.75" customHeight="1">
      <c r="A55" s="41"/>
      <c r="B55" s="41"/>
      <c r="C55" s="42"/>
      <c r="D55" s="42"/>
      <c r="E55" s="42"/>
      <c r="F55" s="42"/>
      <c r="G55" s="42"/>
      <c r="H55" s="58"/>
      <c r="I55" s="58"/>
      <c r="J55" s="58"/>
      <c r="K55" s="58"/>
      <c r="L55" s="58"/>
      <c r="M55" s="58"/>
      <c r="N55" s="58"/>
    </row>
    <row r="56" spans="1:8" ht="24.75" customHeight="1">
      <c r="A56" s="1" t="s">
        <v>58</v>
      </c>
      <c r="B56" s="2"/>
      <c r="H56" s="59"/>
    </row>
    <row r="57" spans="1:14" ht="27" customHeight="1" thickBot="1">
      <c r="A57" s="13"/>
      <c r="B57" s="2"/>
      <c r="C57" s="4"/>
      <c r="D57" s="4"/>
      <c r="F57" s="4"/>
      <c r="G57" s="4"/>
      <c r="H57" s="60"/>
      <c r="I57" s="60"/>
      <c r="J57" s="60"/>
      <c r="K57" s="60"/>
      <c r="L57" s="60"/>
      <c r="M57" s="60"/>
      <c r="N57" s="60" t="s">
        <v>8</v>
      </c>
    </row>
    <row r="58" spans="1:14" ht="27" customHeight="1">
      <c r="A58" s="126" t="s">
        <v>1</v>
      </c>
      <c r="B58" s="127"/>
      <c r="C58" s="45" t="s">
        <v>31</v>
      </c>
      <c r="D58" s="22" t="s">
        <v>35</v>
      </c>
      <c r="E58" s="22" t="s">
        <v>39</v>
      </c>
      <c r="F58" s="22" t="s">
        <v>43</v>
      </c>
      <c r="G58" s="22" t="s">
        <v>44</v>
      </c>
      <c r="H58" s="34" t="s">
        <v>46</v>
      </c>
      <c r="I58" s="34" t="s">
        <v>47</v>
      </c>
      <c r="J58" s="34" t="s">
        <v>48</v>
      </c>
      <c r="K58" s="34" t="s">
        <v>49</v>
      </c>
      <c r="L58" s="34" t="s">
        <v>50</v>
      </c>
      <c r="M58" s="34" t="s">
        <v>51</v>
      </c>
      <c r="N58" s="75" t="s">
        <v>62</v>
      </c>
    </row>
    <row r="59" spans="1:14" ht="27" customHeight="1">
      <c r="A59" s="23" t="s">
        <v>9</v>
      </c>
      <c r="B59" s="8" t="s">
        <v>3</v>
      </c>
      <c r="C59" s="47">
        <v>173728</v>
      </c>
      <c r="D59" s="31">
        <v>39286</v>
      </c>
      <c r="E59" s="31">
        <v>26385</v>
      </c>
      <c r="F59" s="31">
        <v>30008</v>
      </c>
      <c r="G59" s="31">
        <v>387968</v>
      </c>
      <c r="H59" s="63">
        <v>202286</v>
      </c>
      <c r="I59" s="63">
        <v>377786</v>
      </c>
      <c r="J59" s="86">
        <v>113187</v>
      </c>
      <c r="K59" s="86">
        <v>362886</v>
      </c>
      <c r="L59" s="86">
        <v>211340</v>
      </c>
      <c r="M59" s="96">
        <v>153265</v>
      </c>
      <c r="N59" s="104">
        <v>305063</v>
      </c>
    </row>
    <row r="60" spans="1:14" ht="27" customHeight="1">
      <c r="A60" s="131" t="s">
        <v>4</v>
      </c>
      <c r="B60" s="132"/>
      <c r="C60" s="48">
        <f aca="true" t="shared" si="10" ref="C60:H60">SUM(C59:C59)</f>
        <v>173728</v>
      </c>
      <c r="D60" s="11">
        <f t="shared" si="10"/>
        <v>39286</v>
      </c>
      <c r="E60" s="11">
        <f t="shared" si="10"/>
        <v>26385</v>
      </c>
      <c r="F60" s="11">
        <f t="shared" si="10"/>
        <v>30008</v>
      </c>
      <c r="G60" s="11">
        <f t="shared" si="10"/>
        <v>387968</v>
      </c>
      <c r="H60" s="65">
        <f t="shared" si="10"/>
        <v>202286</v>
      </c>
      <c r="I60" s="65">
        <f>SUM(I59:I59)</f>
        <v>377786</v>
      </c>
      <c r="J60" s="79">
        <f>SUM(J59:J59)</f>
        <v>113187</v>
      </c>
      <c r="K60" s="79">
        <f>SUM(K59:K59)</f>
        <v>362886</v>
      </c>
      <c r="L60" s="79">
        <v>211340</v>
      </c>
      <c r="M60" s="101">
        <f>SUM(M59:M59)</f>
        <v>153265</v>
      </c>
      <c r="N60" s="106">
        <f>SUM(N59:N59)</f>
        <v>305063</v>
      </c>
    </row>
    <row r="61" spans="1:14" ht="27" customHeight="1" thickBot="1">
      <c r="A61" s="134" t="s">
        <v>5</v>
      </c>
      <c r="B61" s="135"/>
      <c r="C61" s="49" t="e">
        <f>C60/B60*100</f>
        <v>#DIV/0!</v>
      </c>
      <c r="D61" s="33">
        <v>84</v>
      </c>
      <c r="E61" s="33">
        <f aca="true" t="shared" si="11" ref="E61:K61">E60/D60*100</f>
        <v>67.16132973578374</v>
      </c>
      <c r="F61" s="33">
        <f t="shared" si="11"/>
        <v>113.73128671593709</v>
      </c>
      <c r="G61" s="33">
        <f t="shared" si="11"/>
        <v>1292.8818981604904</v>
      </c>
      <c r="H61" s="66">
        <f t="shared" si="11"/>
        <v>52.13986720554272</v>
      </c>
      <c r="I61" s="66">
        <f t="shared" si="11"/>
        <v>186.75835203622592</v>
      </c>
      <c r="J61" s="80">
        <f t="shared" si="11"/>
        <v>29.960612621960582</v>
      </c>
      <c r="K61" s="80">
        <f t="shared" si="11"/>
        <v>320.60749025948206</v>
      </c>
      <c r="L61" s="80">
        <v>58.23867550690851</v>
      </c>
      <c r="M61" s="108">
        <f>M60/L60*100</f>
        <v>72.5205829469102</v>
      </c>
      <c r="N61" s="109">
        <f>N60/M60*100</f>
        <v>199.04283430659316</v>
      </c>
    </row>
    <row r="62" spans="1:14" ht="27" customHeight="1">
      <c r="A62" s="41"/>
      <c r="B62" s="41"/>
      <c r="C62" s="42"/>
      <c r="D62" s="42"/>
      <c r="E62" s="42"/>
      <c r="F62" s="42"/>
      <c r="G62" s="42"/>
      <c r="H62" s="58"/>
      <c r="I62" s="58"/>
      <c r="J62" s="58"/>
      <c r="K62" s="58"/>
      <c r="L62" s="58"/>
      <c r="M62" s="58"/>
      <c r="N62" s="58"/>
    </row>
    <row r="63" spans="1:8" ht="27" customHeight="1">
      <c r="A63" s="1" t="s">
        <v>63</v>
      </c>
      <c r="B63" s="2"/>
      <c r="H63" s="59"/>
    </row>
    <row r="64" spans="1:14" ht="27" customHeight="1" thickBot="1">
      <c r="A64" s="13"/>
      <c r="B64" s="2"/>
      <c r="C64" s="4"/>
      <c r="D64" s="4"/>
      <c r="F64" s="4"/>
      <c r="G64" s="4"/>
      <c r="H64" s="60"/>
      <c r="I64" s="60"/>
      <c r="J64" s="60"/>
      <c r="K64" s="60"/>
      <c r="L64" s="60"/>
      <c r="M64" s="60"/>
      <c r="N64" s="60" t="s">
        <v>8</v>
      </c>
    </row>
    <row r="65" spans="1:14" ht="27" customHeight="1">
      <c r="A65" s="126" t="s">
        <v>1</v>
      </c>
      <c r="B65" s="127"/>
      <c r="C65" s="45" t="s">
        <v>31</v>
      </c>
      <c r="D65" s="22" t="s">
        <v>35</v>
      </c>
      <c r="E65" s="22" t="s">
        <v>39</v>
      </c>
      <c r="F65" s="22" t="s">
        <v>43</v>
      </c>
      <c r="G65" s="22" t="s">
        <v>44</v>
      </c>
      <c r="H65" s="34" t="s">
        <v>46</v>
      </c>
      <c r="I65" s="34" t="s">
        <v>47</v>
      </c>
      <c r="J65" s="34" t="s">
        <v>48</v>
      </c>
      <c r="K65" s="34" t="s">
        <v>49</v>
      </c>
      <c r="L65" s="34" t="s">
        <v>50</v>
      </c>
      <c r="M65" s="34" t="s">
        <v>51</v>
      </c>
      <c r="N65" s="75" t="s">
        <v>62</v>
      </c>
    </row>
    <row r="66" spans="1:14" ht="27" customHeight="1">
      <c r="A66" s="128" t="s">
        <v>9</v>
      </c>
      <c r="B66" s="6" t="s">
        <v>10</v>
      </c>
      <c r="C66" s="46">
        <v>139537</v>
      </c>
      <c r="D66" s="30">
        <v>41830</v>
      </c>
      <c r="E66" s="30">
        <v>41062</v>
      </c>
      <c r="F66" s="30">
        <v>40239</v>
      </c>
      <c r="G66" s="30">
        <v>47071</v>
      </c>
      <c r="H66" s="62">
        <v>76624</v>
      </c>
      <c r="I66" s="62">
        <v>105870</v>
      </c>
      <c r="J66" s="91" t="s">
        <v>61</v>
      </c>
      <c r="K66" s="91" t="s">
        <v>61</v>
      </c>
      <c r="L66" s="91" t="s">
        <v>61</v>
      </c>
      <c r="M66" s="91" t="s">
        <v>61</v>
      </c>
      <c r="N66" s="103">
        <v>389502</v>
      </c>
    </row>
    <row r="67" spans="1:14" ht="27" customHeight="1">
      <c r="A67" s="129"/>
      <c r="B67" s="7" t="s">
        <v>11</v>
      </c>
      <c r="C67" s="47">
        <v>63251</v>
      </c>
      <c r="D67" s="31">
        <v>15139</v>
      </c>
      <c r="E67" s="31">
        <v>4551</v>
      </c>
      <c r="F67" s="31">
        <v>5686</v>
      </c>
      <c r="G67" s="31">
        <v>7721</v>
      </c>
      <c r="H67" s="63">
        <v>14948</v>
      </c>
      <c r="I67" s="63">
        <v>10691</v>
      </c>
      <c r="J67" s="93" t="s">
        <v>61</v>
      </c>
      <c r="K67" s="93" t="s">
        <v>61</v>
      </c>
      <c r="L67" s="93" t="s">
        <v>61</v>
      </c>
      <c r="M67" s="93" t="s">
        <v>61</v>
      </c>
      <c r="N67" s="104">
        <v>70575</v>
      </c>
    </row>
    <row r="68" spans="1:14" ht="27" customHeight="1">
      <c r="A68" s="130"/>
      <c r="B68" s="8" t="s">
        <v>3</v>
      </c>
      <c r="C68" s="47">
        <v>68524</v>
      </c>
      <c r="D68" s="31">
        <v>30308</v>
      </c>
      <c r="E68" s="31">
        <v>73264</v>
      </c>
      <c r="F68" s="31">
        <v>81097</v>
      </c>
      <c r="G68" s="31">
        <v>187718</v>
      </c>
      <c r="H68" s="63">
        <v>325879</v>
      </c>
      <c r="I68" s="63">
        <v>266453</v>
      </c>
      <c r="J68" s="93" t="s">
        <v>61</v>
      </c>
      <c r="K68" s="93" t="s">
        <v>61</v>
      </c>
      <c r="L68" s="93" t="s">
        <v>61</v>
      </c>
      <c r="M68" s="93" t="s">
        <v>61</v>
      </c>
      <c r="N68" s="104">
        <v>61831</v>
      </c>
    </row>
    <row r="69" spans="1:14" ht="27" customHeight="1">
      <c r="A69" s="131" t="s">
        <v>4</v>
      </c>
      <c r="B69" s="132"/>
      <c r="C69" s="48">
        <f aca="true" t="shared" si="12" ref="C69:H69">SUM(C66:C68)</f>
        <v>271312</v>
      </c>
      <c r="D69" s="11">
        <f t="shared" si="12"/>
        <v>87277</v>
      </c>
      <c r="E69" s="11">
        <f t="shared" si="12"/>
        <v>118877</v>
      </c>
      <c r="F69" s="11">
        <f t="shared" si="12"/>
        <v>127022</v>
      </c>
      <c r="G69" s="11">
        <f t="shared" si="12"/>
        <v>242510</v>
      </c>
      <c r="H69" s="65">
        <f t="shared" si="12"/>
        <v>417451</v>
      </c>
      <c r="I69" s="65">
        <f>SUM(I66:I68)</f>
        <v>383014</v>
      </c>
      <c r="J69" s="79"/>
      <c r="K69" s="79"/>
      <c r="L69" s="79"/>
      <c r="M69" s="101"/>
      <c r="N69" s="106">
        <f>SUM(N66:N68)</f>
        <v>521908</v>
      </c>
    </row>
    <row r="70" spans="1:14" ht="24.75" customHeight="1" thickBot="1">
      <c r="A70" s="134" t="s">
        <v>5</v>
      </c>
      <c r="B70" s="135"/>
      <c r="C70" s="49">
        <f>C69/G69*100</f>
        <v>111.8766236443858</v>
      </c>
      <c r="D70" s="33">
        <v>79.1</v>
      </c>
      <c r="E70" s="33">
        <f>E69/D69*100</f>
        <v>136.20656072046472</v>
      </c>
      <c r="F70" s="33">
        <f>F69/E69*100</f>
        <v>106.8516197414134</v>
      </c>
      <c r="G70" s="33">
        <f>G69/F69*100</f>
        <v>190.91968320448427</v>
      </c>
      <c r="H70" s="66">
        <f>H69/G69*100</f>
        <v>172.13764380850273</v>
      </c>
      <c r="I70" s="66">
        <f>I69/H69*100</f>
        <v>91.75064857911468</v>
      </c>
      <c r="J70" s="80"/>
      <c r="K70" s="80"/>
      <c r="L70" s="80"/>
      <c r="M70" s="108"/>
      <c r="N70" s="109" t="s">
        <v>34</v>
      </c>
    </row>
    <row r="71" spans="1:14" ht="24.75" customHeight="1">
      <c r="A71" s="41"/>
      <c r="B71" s="41"/>
      <c r="C71" s="42"/>
      <c r="D71" s="42"/>
      <c r="E71" s="42"/>
      <c r="F71" s="42"/>
      <c r="G71" s="42"/>
      <c r="H71" s="58"/>
      <c r="I71" s="58"/>
      <c r="J71" s="58"/>
      <c r="K71" s="58"/>
      <c r="L71" s="58"/>
      <c r="M71" s="58"/>
      <c r="N71" s="58"/>
    </row>
    <row r="72" spans="1:8" ht="24.75" customHeight="1">
      <c r="A72" s="1" t="s">
        <v>64</v>
      </c>
      <c r="B72" s="2"/>
      <c r="H72" s="59"/>
    </row>
    <row r="73" spans="1:14" ht="24.75" customHeight="1" thickBot="1">
      <c r="A73" s="2"/>
      <c r="B73" s="2"/>
      <c r="C73" s="4"/>
      <c r="D73" s="4"/>
      <c r="E73" s="4"/>
      <c r="F73" s="4"/>
      <c r="G73" s="4"/>
      <c r="H73" s="60"/>
      <c r="I73" s="60"/>
      <c r="J73" s="60"/>
      <c r="K73" s="60"/>
      <c r="L73" s="60"/>
      <c r="M73" s="60"/>
      <c r="N73" s="60" t="s">
        <v>0</v>
      </c>
    </row>
    <row r="74" spans="1:14" ht="27" customHeight="1">
      <c r="A74" s="144" t="s">
        <v>1</v>
      </c>
      <c r="B74" s="145"/>
      <c r="C74" s="5" t="s">
        <v>31</v>
      </c>
      <c r="D74" s="45" t="s">
        <v>35</v>
      </c>
      <c r="E74" s="22" t="s">
        <v>39</v>
      </c>
      <c r="F74" s="22" t="s">
        <v>43</v>
      </c>
      <c r="G74" s="22" t="s">
        <v>44</v>
      </c>
      <c r="H74" s="34" t="s">
        <v>46</v>
      </c>
      <c r="I74" s="34" t="s">
        <v>47</v>
      </c>
      <c r="J74" s="34" t="s">
        <v>48</v>
      </c>
      <c r="K74" s="34" t="s">
        <v>49</v>
      </c>
      <c r="L74" s="34" t="s">
        <v>50</v>
      </c>
      <c r="M74" s="34" t="s">
        <v>51</v>
      </c>
      <c r="N74" s="75" t="s">
        <v>62</v>
      </c>
    </row>
    <row r="75" spans="1:14" ht="27" customHeight="1">
      <c r="A75" s="128" t="s">
        <v>9</v>
      </c>
      <c r="B75" s="6" t="s">
        <v>6</v>
      </c>
      <c r="C75" s="37">
        <v>1087183</v>
      </c>
      <c r="D75" s="46">
        <v>979207</v>
      </c>
      <c r="E75" s="30">
        <v>965625</v>
      </c>
      <c r="F75" s="30">
        <v>992864</v>
      </c>
      <c r="G75" s="30">
        <v>1009850</v>
      </c>
      <c r="H75" s="62">
        <v>1232704</v>
      </c>
      <c r="I75" s="62">
        <v>1438483</v>
      </c>
      <c r="J75" s="86">
        <v>1757198</v>
      </c>
      <c r="K75" s="86">
        <v>1781371</v>
      </c>
      <c r="L75" s="86">
        <v>1943275</v>
      </c>
      <c r="M75" s="99">
        <v>1967904</v>
      </c>
      <c r="N75" s="103">
        <v>2095855</v>
      </c>
    </row>
    <row r="76" spans="1:14" ht="27" customHeight="1">
      <c r="A76" s="129"/>
      <c r="B76" s="7" t="s">
        <v>12</v>
      </c>
      <c r="C76" s="29">
        <v>1448398</v>
      </c>
      <c r="D76" s="47">
        <v>1507838</v>
      </c>
      <c r="E76" s="31">
        <v>1298913</v>
      </c>
      <c r="F76" s="31">
        <v>1308437</v>
      </c>
      <c r="G76" s="31">
        <v>1367504</v>
      </c>
      <c r="H76" s="63">
        <v>1465695</v>
      </c>
      <c r="I76" s="63">
        <v>3186726</v>
      </c>
      <c r="J76" s="87">
        <v>2261876</v>
      </c>
      <c r="K76" s="87">
        <v>2431786</v>
      </c>
      <c r="L76" s="87">
        <v>2509952</v>
      </c>
      <c r="M76" s="96">
        <v>2449826</v>
      </c>
      <c r="N76" s="104">
        <v>3095424</v>
      </c>
    </row>
    <row r="77" spans="1:14" ht="27.75" customHeight="1">
      <c r="A77" s="129"/>
      <c r="B77" s="7" t="s">
        <v>11</v>
      </c>
      <c r="C77" s="29">
        <v>671648</v>
      </c>
      <c r="D77" s="47">
        <v>615722</v>
      </c>
      <c r="E77" s="31">
        <v>765610</v>
      </c>
      <c r="F77" s="31">
        <v>766739</v>
      </c>
      <c r="G77" s="31">
        <v>633140</v>
      </c>
      <c r="H77" s="63">
        <v>840610</v>
      </c>
      <c r="I77" s="63">
        <v>1416714</v>
      </c>
      <c r="J77" s="87">
        <v>1319829</v>
      </c>
      <c r="K77" s="87">
        <v>1317156</v>
      </c>
      <c r="L77" s="87">
        <v>1405848</v>
      </c>
      <c r="M77" s="96">
        <v>1047924</v>
      </c>
      <c r="N77" s="104">
        <v>1652834</v>
      </c>
    </row>
    <row r="78" spans="1:14" ht="24" customHeight="1">
      <c r="A78" s="129"/>
      <c r="B78" s="7" t="s">
        <v>3</v>
      </c>
      <c r="C78" s="29">
        <v>1079405</v>
      </c>
      <c r="D78" s="47">
        <v>992973</v>
      </c>
      <c r="E78" s="31">
        <v>1082592</v>
      </c>
      <c r="F78" s="31">
        <v>1066360</v>
      </c>
      <c r="G78" s="31">
        <v>1088668</v>
      </c>
      <c r="H78" s="63">
        <v>1375438</v>
      </c>
      <c r="I78" s="63">
        <v>1906694</v>
      </c>
      <c r="J78" s="87">
        <v>1772341</v>
      </c>
      <c r="K78" s="87">
        <v>1895520</v>
      </c>
      <c r="L78" s="87">
        <v>2070335</v>
      </c>
      <c r="M78" s="96">
        <v>2098204</v>
      </c>
      <c r="N78" s="104">
        <v>2327723</v>
      </c>
    </row>
    <row r="79" spans="1:14" ht="27.75" customHeight="1">
      <c r="A79" s="136" t="s">
        <v>4</v>
      </c>
      <c r="B79" s="137"/>
      <c r="C79" s="9">
        <f aca="true" t="shared" si="13" ref="C79:H79">SUM(C75:C78)</f>
        <v>4286634</v>
      </c>
      <c r="D79" s="48">
        <f t="shared" si="13"/>
        <v>4095740</v>
      </c>
      <c r="E79" s="11">
        <f t="shared" si="13"/>
        <v>4112740</v>
      </c>
      <c r="F79" s="11">
        <f t="shared" si="13"/>
        <v>4134400</v>
      </c>
      <c r="G79" s="11">
        <f t="shared" si="13"/>
        <v>4099162</v>
      </c>
      <c r="H79" s="65">
        <f t="shared" si="13"/>
        <v>4914447</v>
      </c>
      <c r="I79" s="65">
        <f>SUM(I75:I78)</f>
        <v>7948617</v>
      </c>
      <c r="J79" s="79">
        <f>SUM(J75:J78)</f>
        <v>7111244</v>
      </c>
      <c r="K79" s="79">
        <f>SUM(K75:K78)</f>
        <v>7425833</v>
      </c>
      <c r="L79" s="79">
        <v>7929410</v>
      </c>
      <c r="M79" s="101">
        <f>SUM(M75:M78)</f>
        <v>7563858</v>
      </c>
      <c r="N79" s="106">
        <f>SUM(N75:N78)</f>
        <v>9171836</v>
      </c>
    </row>
    <row r="80" spans="1:14" ht="22.5" customHeight="1" thickBot="1">
      <c r="A80" s="134" t="s">
        <v>5</v>
      </c>
      <c r="B80" s="135"/>
      <c r="C80" s="36" t="e">
        <f>C79/B79*100</f>
        <v>#DIV/0!</v>
      </c>
      <c r="D80" s="49">
        <v>104</v>
      </c>
      <c r="E80" s="33">
        <f aca="true" t="shared" si="14" ref="E80:K80">E79/D79*100</f>
        <v>100.4150654094254</v>
      </c>
      <c r="F80" s="33">
        <f t="shared" si="14"/>
        <v>100.52665619513999</v>
      </c>
      <c r="G80" s="33">
        <f t="shared" si="14"/>
        <v>99.14768769349845</v>
      </c>
      <c r="H80" s="66">
        <f t="shared" si="14"/>
        <v>119.88906513087309</v>
      </c>
      <c r="I80" s="66">
        <f t="shared" si="14"/>
        <v>161.73980510930323</v>
      </c>
      <c r="J80" s="80">
        <f t="shared" si="14"/>
        <v>89.4651736270599</v>
      </c>
      <c r="K80" s="80">
        <f t="shared" si="14"/>
        <v>104.42382514226765</v>
      </c>
      <c r="L80" s="80">
        <v>106.78142102037576</v>
      </c>
      <c r="M80" s="108">
        <f>M79/L79*100</f>
        <v>95.3899218226829</v>
      </c>
      <c r="N80" s="109">
        <f>N79/M79*100</f>
        <v>121.25870157795136</v>
      </c>
    </row>
    <row r="81" ht="27.75" customHeight="1">
      <c r="H81" s="59"/>
    </row>
    <row r="82" spans="1:8" ht="27.75" customHeight="1">
      <c r="A82" s="1" t="s">
        <v>65</v>
      </c>
      <c r="B82" s="2"/>
      <c r="H82" s="59"/>
    </row>
    <row r="83" spans="1:14" ht="27.75" customHeight="1" thickBot="1">
      <c r="A83" s="2"/>
      <c r="B83" s="2"/>
      <c r="C83" s="14"/>
      <c r="D83" s="14"/>
      <c r="E83" s="14"/>
      <c r="F83" s="14"/>
      <c r="G83" s="14"/>
      <c r="H83" s="61"/>
      <c r="I83" s="61"/>
      <c r="J83" s="61"/>
      <c r="K83" s="61"/>
      <c r="L83" s="61"/>
      <c r="M83" s="61"/>
      <c r="N83" s="61" t="s">
        <v>14</v>
      </c>
    </row>
    <row r="84" spans="1:14" ht="27.75" customHeight="1">
      <c r="A84" s="126" t="s">
        <v>1</v>
      </c>
      <c r="B84" s="127"/>
      <c r="C84" s="40" t="s">
        <v>31</v>
      </c>
      <c r="D84" s="34" t="s">
        <v>33</v>
      </c>
      <c r="E84" s="34" t="s">
        <v>39</v>
      </c>
      <c r="F84" s="34" t="s">
        <v>43</v>
      </c>
      <c r="G84" s="34" t="s">
        <v>44</v>
      </c>
      <c r="H84" s="34" t="s">
        <v>46</v>
      </c>
      <c r="I84" s="34" t="s">
        <v>47</v>
      </c>
      <c r="J84" s="34" t="s">
        <v>48</v>
      </c>
      <c r="K84" s="34" t="s">
        <v>49</v>
      </c>
      <c r="L84" s="34" t="s">
        <v>50</v>
      </c>
      <c r="M84" s="34" t="s">
        <v>52</v>
      </c>
      <c r="N84" s="75" t="s">
        <v>62</v>
      </c>
    </row>
    <row r="85" spans="1:14" ht="27.75" customHeight="1">
      <c r="A85" s="128" t="s">
        <v>9</v>
      </c>
      <c r="B85" s="6" t="s">
        <v>15</v>
      </c>
      <c r="C85" s="37">
        <v>10041503</v>
      </c>
      <c r="D85" s="30">
        <v>11343635</v>
      </c>
      <c r="E85" s="30">
        <v>9084122</v>
      </c>
      <c r="F85" s="30">
        <v>8190628</v>
      </c>
      <c r="G85" s="30">
        <v>7472420</v>
      </c>
      <c r="H85" s="62">
        <v>7137013</v>
      </c>
      <c r="I85" s="62">
        <v>7593311</v>
      </c>
      <c r="J85" s="86">
        <v>8846968</v>
      </c>
      <c r="K85" s="86">
        <v>8161921</v>
      </c>
      <c r="L85" s="86">
        <v>8034614</v>
      </c>
      <c r="M85" s="99">
        <v>8530959</v>
      </c>
      <c r="N85" s="103">
        <v>8322655</v>
      </c>
    </row>
    <row r="86" spans="1:14" ht="27.75" customHeight="1">
      <c r="A86" s="129"/>
      <c r="B86" s="7" t="s">
        <v>11</v>
      </c>
      <c r="C86" s="29">
        <v>8219616</v>
      </c>
      <c r="D86" s="31">
        <v>9084452</v>
      </c>
      <c r="E86" s="31">
        <v>7754585</v>
      </c>
      <c r="F86" s="31">
        <v>7073164</v>
      </c>
      <c r="G86" s="31">
        <v>5590815</v>
      </c>
      <c r="H86" s="63">
        <v>6098543</v>
      </c>
      <c r="I86" s="63">
        <v>6786025</v>
      </c>
      <c r="J86" s="87">
        <v>6748387</v>
      </c>
      <c r="K86" s="87">
        <v>6673350</v>
      </c>
      <c r="L86" s="87">
        <v>5507356</v>
      </c>
      <c r="M86" s="96">
        <v>6852982</v>
      </c>
      <c r="N86" s="104">
        <v>7700781</v>
      </c>
    </row>
    <row r="87" spans="1:14" ht="26.25" customHeight="1">
      <c r="A87" s="130"/>
      <c r="B87" s="8" t="s">
        <v>16</v>
      </c>
      <c r="C87" s="38">
        <v>5892743</v>
      </c>
      <c r="D87" s="32">
        <v>5039425</v>
      </c>
      <c r="E87" s="32">
        <v>4893862</v>
      </c>
      <c r="F87" s="32">
        <v>4035120</v>
      </c>
      <c r="G87" s="32">
        <v>3730093</v>
      </c>
      <c r="H87" s="64">
        <v>3546755</v>
      </c>
      <c r="I87" s="64">
        <v>4302132</v>
      </c>
      <c r="J87" s="88">
        <v>4499776</v>
      </c>
      <c r="K87" s="88">
        <v>4330220</v>
      </c>
      <c r="L87" s="88">
        <v>5025884</v>
      </c>
      <c r="M87" s="100">
        <v>5301396</v>
      </c>
      <c r="N87" s="105">
        <v>5176078</v>
      </c>
    </row>
    <row r="88" spans="1:14" ht="27.75" customHeight="1">
      <c r="A88" s="136" t="s">
        <v>4</v>
      </c>
      <c r="B88" s="137"/>
      <c r="C88" s="9">
        <f aca="true" t="shared" si="15" ref="C88:H88">SUM(C85:C87)</f>
        <v>24153862</v>
      </c>
      <c r="D88" s="48">
        <f t="shared" si="15"/>
        <v>25467512</v>
      </c>
      <c r="E88" s="11">
        <f t="shared" si="15"/>
        <v>21732569</v>
      </c>
      <c r="F88" s="11">
        <f t="shared" si="15"/>
        <v>19298912</v>
      </c>
      <c r="G88" s="11">
        <f t="shared" si="15"/>
        <v>16793328</v>
      </c>
      <c r="H88" s="65">
        <f t="shared" si="15"/>
        <v>16782311</v>
      </c>
      <c r="I88" s="65">
        <f>SUM(I85:I87)</f>
        <v>18681468</v>
      </c>
      <c r="J88" s="79">
        <f>SUM(J85:J87)</f>
        <v>20095131</v>
      </c>
      <c r="K88" s="79">
        <f>SUM(K85:K87)</f>
        <v>19165491</v>
      </c>
      <c r="L88" s="79">
        <v>18567854</v>
      </c>
      <c r="M88" s="101">
        <f>SUM(M85:M87)</f>
        <v>20685337</v>
      </c>
      <c r="N88" s="106">
        <f>SUM(N85:N87)</f>
        <v>21199514</v>
      </c>
    </row>
    <row r="89" spans="1:14" ht="22.5" customHeight="1" thickBot="1">
      <c r="A89" s="138" t="s">
        <v>5</v>
      </c>
      <c r="B89" s="139"/>
      <c r="C89" s="10" t="e">
        <f>C88/B88*100</f>
        <v>#DIV/0!</v>
      </c>
      <c r="D89" s="54">
        <v>97.7</v>
      </c>
      <c r="E89" s="12">
        <f aca="true" t="shared" si="16" ref="E89:K89">E88/D88*100</f>
        <v>85.33448025861341</v>
      </c>
      <c r="F89" s="12">
        <f t="shared" si="16"/>
        <v>88.80179789145039</v>
      </c>
      <c r="G89" s="12">
        <f t="shared" si="16"/>
        <v>87.01696758863919</v>
      </c>
      <c r="H89" s="68">
        <f t="shared" si="16"/>
        <v>99.93439656511205</v>
      </c>
      <c r="I89" s="68">
        <f t="shared" si="16"/>
        <v>111.31642120087038</v>
      </c>
      <c r="J89" s="85">
        <f t="shared" si="16"/>
        <v>107.56719439821325</v>
      </c>
      <c r="K89" s="85">
        <f t="shared" si="16"/>
        <v>95.37380472911573</v>
      </c>
      <c r="L89" s="85">
        <v>96.88170263939494</v>
      </c>
      <c r="M89" s="102">
        <f>M88/L88*100</f>
        <v>111.40402655040265</v>
      </c>
      <c r="N89" s="107">
        <f>N88/M88*100</f>
        <v>102.48570762951555</v>
      </c>
    </row>
    <row r="90" spans="1:14" ht="22.5" customHeight="1">
      <c r="A90" s="41"/>
      <c r="B90" s="41"/>
      <c r="C90" s="42"/>
      <c r="D90" s="42"/>
      <c r="E90" s="42"/>
      <c r="F90" s="42"/>
      <c r="G90" s="42"/>
      <c r="H90" s="58"/>
      <c r="I90" s="58"/>
      <c r="J90" s="58"/>
      <c r="K90" s="58"/>
      <c r="L90" s="58"/>
      <c r="M90" s="58"/>
      <c r="N90" s="58"/>
    </row>
    <row r="91" spans="1:2" ht="27" customHeight="1">
      <c r="A91" s="1" t="s">
        <v>66</v>
      </c>
      <c r="B91" s="2"/>
    </row>
    <row r="92" spans="1:14" ht="27" customHeight="1" thickBot="1">
      <c r="A92" s="2"/>
      <c r="B92" s="2"/>
      <c r="C92" s="4"/>
      <c r="D92" s="4"/>
      <c r="E92" s="4"/>
      <c r="F92" s="4"/>
      <c r="G92" s="4"/>
      <c r="H92" s="4"/>
      <c r="I92" s="60"/>
      <c r="J92" s="60"/>
      <c r="K92" s="60"/>
      <c r="L92" s="60"/>
      <c r="M92" s="60"/>
      <c r="N92" s="60" t="s">
        <v>17</v>
      </c>
    </row>
    <row r="93" spans="1:14" ht="27" customHeight="1">
      <c r="A93" s="126" t="s">
        <v>1</v>
      </c>
      <c r="B93" s="127"/>
      <c r="C93" s="5" t="s">
        <v>31</v>
      </c>
      <c r="D93" s="45" t="s">
        <v>33</v>
      </c>
      <c r="E93" s="22" t="s">
        <v>39</v>
      </c>
      <c r="F93" s="22" t="s">
        <v>43</v>
      </c>
      <c r="G93" s="34" t="s">
        <v>44</v>
      </c>
      <c r="H93" s="34" t="s">
        <v>46</v>
      </c>
      <c r="I93" s="34" t="s">
        <v>47</v>
      </c>
      <c r="J93" s="34" t="s">
        <v>48</v>
      </c>
      <c r="K93" s="34" t="s">
        <v>49</v>
      </c>
      <c r="L93" s="34" t="s">
        <v>50</v>
      </c>
      <c r="M93" s="34" t="s">
        <v>51</v>
      </c>
      <c r="N93" s="75" t="s">
        <v>62</v>
      </c>
    </row>
    <row r="94" spans="1:14" ht="27" customHeight="1">
      <c r="A94" s="128" t="s">
        <v>9</v>
      </c>
      <c r="B94" s="6" t="s">
        <v>18</v>
      </c>
      <c r="C94" s="37">
        <v>216917</v>
      </c>
      <c r="D94" s="46">
        <v>92250</v>
      </c>
      <c r="E94" s="30">
        <v>41684</v>
      </c>
      <c r="F94" s="30">
        <v>113519</v>
      </c>
      <c r="G94" s="62">
        <v>82287</v>
      </c>
      <c r="H94" s="62">
        <v>14821</v>
      </c>
      <c r="I94" s="62">
        <v>60823</v>
      </c>
      <c r="J94" s="86">
        <v>50876</v>
      </c>
      <c r="K94" s="86">
        <v>89414</v>
      </c>
      <c r="L94" s="86">
        <v>99933</v>
      </c>
      <c r="M94" s="99">
        <v>93469</v>
      </c>
      <c r="N94" s="121" t="s">
        <v>13</v>
      </c>
    </row>
    <row r="95" spans="1:14" ht="27" customHeight="1">
      <c r="A95" s="129"/>
      <c r="B95" s="7" t="s">
        <v>11</v>
      </c>
      <c r="C95" s="29">
        <v>260889</v>
      </c>
      <c r="D95" s="47">
        <v>133843</v>
      </c>
      <c r="E95" s="31">
        <v>103775</v>
      </c>
      <c r="F95" s="31">
        <v>119124</v>
      </c>
      <c r="G95" s="63">
        <v>107590</v>
      </c>
      <c r="H95" s="63">
        <v>47735</v>
      </c>
      <c r="I95" s="63">
        <v>69797</v>
      </c>
      <c r="J95" s="87">
        <v>82788</v>
      </c>
      <c r="K95" s="87">
        <v>104338</v>
      </c>
      <c r="L95" s="87">
        <v>114048</v>
      </c>
      <c r="M95" s="96">
        <v>77036</v>
      </c>
      <c r="N95" s="122" t="s">
        <v>13</v>
      </c>
    </row>
    <row r="96" spans="1:14" ht="16.5" customHeight="1">
      <c r="A96" s="130"/>
      <c r="B96" s="8" t="s">
        <v>19</v>
      </c>
      <c r="C96" s="38">
        <v>325705</v>
      </c>
      <c r="D96" s="53">
        <v>162281</v>
      </c>
      <c r="E96" s="32">
        <v>122116</v>
      </c>
      <c r="F96" s="32">
        <v>145689</v>
      </c>
      <c r="G96" s="64">
        <v>147193</v>
      </c>
      <c r="H96" s="64">
        <v>57233</v>
      </c>
      <c r="I96" s="64">
        <v>103556</v>
      </c>
      <c r="J96" s="88">
        <v>110038</v>
      </c>
      <c r="K96" s="88">
        <v>132820</v>
      </c>
      <c r="L96" s="88">
        <v>134581</v>
      </c>
      <c r="M96" s="100">
        <v>11366</v>
      </c>
      <c r="N96" s="122" t="s">
        <v>13</v>
      </c>
    </row>
    <row r="97" spans="1:14" ht="27" customHeight="1">
      <c r="A97" s="131" t="s">
        <v>4</v>
      </c>
      <c r="B97" s="132"/>
      <c r="C97" s="9">
        <f aca="true" t="shared" si="17" ref="C97:H97">SUM(C94:C96)</f>
        <v>803511</v>
      </c>
      <c r="D97" s="48">
        <f t="shared" si="17"/>
        <v>388374</v>
      </c>
      <c r="E97" s="11">
        <f t="shared" si="17"/>
        <v>267575</v>
      </c>
      <c r="F97" s="11">
        <f t="shared" si="17"/>
        <v>378332</v>
      </c>
      <c r="G97" s="65">
        <f t="shared" si="17"/>
        <v>337070</v>
      </c>
      <c r="H97" s="65">
        <f t="shared" si="17"/>
        <v>119789</v>
      </c>
      <c r="I97" s="65">
        <f>SUM(I94:I96)</f>
        <v>234176</v>
      </c>
      <c r="J97" s="79">
        <f>SUM(J94:J96)</f>
        <v>243702</v>
      </c>
      <c r="K97" s="79">
        <f>SUM(K94:K96)</f>
        <v>326572</v>
      </c>
      <c r="L97" s="79">
        <v>348562</v>
      </c>
      <c r="M97" s="101">
        <f>SUM(M94:M96)</f>
        <v>181871</v>
      </c>
      <c r="N97" s="106">
        <f>SUM(N94:N96)</f>
        <v>0</v>
      </c>
    </row>
    <row r="98" spans="1:14" ht="28.5" customHeight="1" thickBot="1">
      <c r="A98" s="134" t="s">
        <v>5</v>
      </c>
      <c r="B98" s="135"/>
      <c r="C98" s="36" t="e">
        <f>C97/B97*100</f>
        <v>#DIV/0!</v>
      </c>
      <c r="D98" s="49">
        <v>54.7</v>
      </c>
      <c r="E98" s="33">
        <f aca="true" t="shared" si="18" ref="E98:K98">E97/D97*100</f>
        <v>68.89621859341769</v>
      </c>
      <c r="F98" s="33">
        <f t="shared" si="18"/>
        <v>141.39288050079418</v>
      </c>
      <c r="G98" s="66">
        <f t="shared" si="18"/>
        <v>89.09370605711385</v>
      </c>
      <c r="H98" s="66">
        <f t="shared" si="18"/>
        <v>35.53831548343074</v>
      </c>
      <c r="I98" s="66">
        <f t="shared" si="18"/>
        <v>195.49040396029687</v>
      </c>
      <c r="J98" s="80">
        <f t="shared" si="18"/>
        <v>104.06788056846132</v>
      </c>
      <c r="K98" s="80">
        <f t="shared" si="18"/>
        <v>134.0046450172752</v>
      </c>
      <c r="L98" s="80">
        <v>106.73358401822568</v>
      </c>
      <c r="M98" s="108">
        <f>M97/L97*100</f>
        <v>52.17751791646823</v>
      </c>
      <c r="N98" s="109" t="s">
        <v>69</v>
      </c>
    </row>
    <row r="99" spans="7:8" ht="24.75" customHeight="1">
      <c r="G99" s="59"/>
      <c r="H99" s="59"/>
    </row>
    <row r="100" spans="1:2" ht="27" customHeight="1">
      <c r="A100" s="1" t="s">
        <v>67</v>
      </c>
      <c r="B100" s="2"/>
    </row>
    <row r="101" spans="1:14" ht="27" customHeight="1" thickBot="1">
      <c r="A101" s="2"/>
      <c r="B101" s="2"/>
      <c r="C101" s="4"/>
      <c r="D101" s="4"/>
      <c r="E101" s="4"/>
      <c r="F101" s="4"/>
      <c r="G101" s="4"/>
      <c r="H101" s="4"/>
      <c r="I101" s="60"/>
      <c r="J101" s="60"/>
      <c r="K101" s="60"/>
      <c r="L101" s="60"/>
      <c r="M101" s="60"/>
      <c r="N101" s="60" t="s">
        <v>17</v>
      </c>
    </row>
    <row r="102" spans="1:14" ht="27" customHeight="1">
      <c r="A102" s="126" t="s">
        <v>1</v>
      </c>
      <c r="B102" s="127"/>
      <c r="C102" s="5" t="s">
        <v>31</v>
      </c>
      <c r="D102" s="45" t="s">
        <v>33</v>
      </c>
      <c r="E102" s="22" t="s">
        <v>39</v>
      </c>
      <c r="F102" s="22" t="s">
        <v>43</v>
      </c>
      <c r="G102" s="34" t="s">
        <v>44</v>
      </c>
      <c r="H102" s="34" t="s">
        <v>46</v>
      </c>
      <c r="I102" s="34" t="s">
        <v>47</v>
      </c>
      <c r="J102" s="34" t="s">
        <v>48</v>
      </c>
      <c r="K102" s="34" t="s">
        <v>49</v>
      </c>
      <c r="L102" s="34" t="s">
        <v>50</v>
      </c>
      <c r="M102" s="34" t="s">
        <v>51</v>
      </c>
      <c r="N102" s="75" t="s">
        <v>62</v>
      </c>
    </row>
    <row r="103" spans="1:14" ht="27" customHeight="1">
      <c r="A103" s="128" t="s">
        <v>9</v>
      </c>
      <c r="B103" s="6" t="s">
        <v>15</v>
      </c>
      <c r="C103" s="37">
        <v>216917</v>
      </c>
      <c r="D103" s="46">
        <v>92250</v>
      </c>
      <c r="E103" s="30">
        <v>41684</v>
      </c>
      <c r="F103" s="30">
        <v>113519</v>
      </c>
      <c r="G103" s="62">
        <v>82287</v>
      </c>
      <c r="H103" s="62">
        <v>14821</v>
      </c>
      <c r="I103" s="90" t="s">
        <v>61</v>
      </c>
      <c r="J103" s="91" t="s">
        <v>61</v>
      </c>
      <c r="K103" s="91" t="s">
        <v>61</v>
      </c>
      <c r="L103" s="91" t="s">
        <v>61</v>
      </c>
      <c r="M103" s="91" t="s">
        <v>61</v>
      </c>
      <c r="N103" s="103">
        <v>16808</v>
      </c>
    </row>
    <row r="104" spans="1:14" ht="27" customHeight="1">
      <c r="A104" s="129"/>
      <c r="B104" s="7" t="s">
        <v>60</v>
      </c>
      <c r="C104" s="29">
        <v>216917</v>
      </c>
      <c r="D104" s="47">
        <v>92250</v>
      </c>
      <c r="E104" s="31">
        <v>41684</v>
      </c>
      <c r="F104" s="31">
        <v>113519</v>
      </c>
      <c r="G104" s="63">
        <v>82287</v>
      </c>
      <c r="H104" s="63">
        <v>14821</v>
      </c>
      <c r="I104" s="92" t="s">
        <v>61</v>
      </c>
      <c r="J104" s="93" t="s">
        <v>61</v>
      </c>
      <c r="K104" s="93" t="s">
        <v>61</v>
      </c>
      <c r="L104" s="93" t="s">
        <v>61</v>
      </c>
      <c r="M104" s="96">
        <v>8379</v>
      </c>
      <c r="N104" s="104">
        <v>36649</v>
      </c>
    </row>
    <row r="105" spans="1:14" ht="25.5" customHeight="1">
      <c r="A105" s="130"/>
      <c r="B105" s="8" t="s">
        <v>19</v>
      </c>
      <c r="C105" s="38">
        <v>325705</v>
      </c>
      <c r="D105" s="53">
        <v>162281</v>
      </c>
      <c r="E105" s="32">
        <v>122116</v>
      </c>
      <c r="F105" s="32">
        <v>145689</v>
      </c>
      <c r="G105" s="64">
        <v>147193</v>
      </c>
      <c r="H105" s="64">
        <v>57233</v>
      </c>
      <c r="I105" s="94" t="s">
        <v>61</v>
      </c>
      <c r="J105" s="95" t="s">
        <v>61</v>
      </c>
      <c r="K105" s="95" t="s">
        <v>61</v>
      </c>
      <c r="L105" s="95" t="s">
        <v>61</v>
      </c>
      <c r="M105" s="100">
        <v>45554</v>
      </c>
      <c r="N105" s="105">
        <v>43848</v>
      </c>
    </row>
    <row r="106" spans="1:14" ht="26.25" customHeight="1">
      <c r="A106" s="131" t="s">
        <v>4</v>
      </c>
      <c r="B106" s="132"/>
      <c r="C106" s="9">
        <f aca="true" t="shared" si="19" ref="C106:H106">SUM(C104:C105)</f>
        <v>542622</v>
      </c>
      <c r="D106" s="48">
        <f t="shared" si="19"/>
        <v>254531</v>
      </c>
      <c r="E106" s="11">
        <f t="shared" si="19"/>
        <v>163800</v>
      </c>
      <c r="F106" s="11">
        <f t="shared" si="19"/>
        <v>259208</v>
      </c>
      <c r="G106" s="65">
        <f t="shared" si="19"/>
        <v>229480</v>
      </c>
      <c r="H106" s="65">
        <f t="shared" si="19"/>
        <v>72054</v>
      </c>
      <c r="I106" s="65"/>
      <c r="J106" s="79"/>
      <c r="K106" s="79"/>
      <c r="L106" s="79"/>
      <c r="M106" s="101">
        <f>SUM(M104:M105)</f>
        <v>53933</v>
      </c>
      <c r="N106" s="106">
        <f>SUM(N103:N105)</f>
        <v>97305</v>
      </c>
    </row>
    <row r="107" spans="1:14" ht="25.5" customHeight="1" thickBot="1">
      <c r="A107" s="134" t="s">
        <v>5</v>
      </c>
      <c r="B107" s="135"/>
      <c r="C107" s="36" t="e">
        <f>C106/B106*100</f>
        <v>#DIV/0!</v>
      </c>
      <c r="D107" s="49">
        <v>54.7</v>
      </c>
      <c r="E107" s="33">
        <f>E106/D106*100</f>
        <v>64.3536543682302</v>
      </c>
      <c r="F107" s="33">
        <f>F106/E106*100</f>
        <v>158.24664224664224</v>
      </c>
      <c r="G107" s="66">
        <f>G106/F106*100</f>
        <v>88.53121817227864</v>
      </c>
      <c r="H107" s="66">
        <f>H106/G106*100</f>
        <v>31.3988147115217</v>
      </c>
      <c r="I107" s="66"/>
      <c r="J107" s="80"/>
      <c r="K107" s="80"/>
      <c r="L107" s="80"/>
      <c r="M107" s="108" t="s">
        <v>53</v>
      </c>
      <c r="N107" s="109">
        <f>N106/M106*100</f>
        <v>180.41829677562902</v>
      </c>
    </row>
    <row r="108" spans="1:14" ht="15.75" customHeight="1">
      <c r="A108" s="41"/>
      <c r="B108" s="41"/>
      <c r="C108" s="42"/>
      <c r="D108" s="42"/>
      <c r="E108" s="42"/>
      <c r="F108" s="42"/>
      <c r="G108" s="58"/>
      <c r="H108" s="58"/>
      <c r="I108" s="58"/>
      <c r="J108" s="58"/>
      <c r="K108" s="58"/>
      <c r="L108" s="58"/>
      <c r="M108" s="58"/>
      <c r="N108" s="58"/>
    </row>
    <row r="109" spans="1:8" ht="24.75" customHeight="1">
      <c r="A109" s="1" t="s">
        <v>68</v>
      </c>
      <c r="B109" s="3"/>
      <c r="G109" s="59"/>
      <c r="H109" s="59"/>
    </row>
    <row r="110" spans="1:14" ht="27" customHeight="1" thickBot="1">
      <c r="A110" s="2"/>
      <c r="B110" s="2"/>
      <c r="C110" s="4"/>
      <c r="D110" s="4"/>
      <c r="E110" s="4"/>
      <c r="F110" s="4"/>
      <c r="G110" s="60"/>
      <c r="H110" s="60"/>
      <c r="I110" s="60"/>
      <c r="J110" s="60"/>
      <c r="K110" s="60"/>
      <c r="L110" s="60"/>
      <c r="M110" s="60"/>
      <c r="N110" s="60" t="s">
        <v>14</v>
      </c>
    </row>
    <row r="111" spans="1:14" ht="27" customHeight="1">
      <c r="A111" s="142" t="s">
        <v>1</v>
      </c>
      <c r="B111" s="143"/>
      <c r="C111" s="5" t="s">
        <v>31</v>
      </c>
      <c r="D111" s="45" t="s">
        <v>35</v>
      </c>
      <c r="E111" s="22" t="s">
        <v>39</v>
      </c>
      <c r="F111" s="22" t="s">
        <v>43</v>
      </c>
      <c r="G111" s="34" t="s">
        <v>44</v>
      </c>
      <c r="H111" s="34" t="s">
        <v>46</v>
      </c>
      <c r="I111" s="34" t="s">
        <v>47</v>
      </c>
      <c r="J111" s="40" t="s">
        <v>48</v>
      </c>
      <c r="K111" s="40" t="s">
        <v>49</v>
      </c>
      <c r="L111" s="40" t="s">
        <v>50</v>
      </c>
      <c r="M111" s="98" t="s">
        <v>51</v>
      </c>
      <c r="N111" s="75" t="s">
        <v>62</v>
      </c>
    </row>
    <row r="112" spans="1:14" ht="27" customHeight="1">
      <c r="A112" s="136" t="s">
        <v>20</v>
      </c>
      <c r="B112" s="137"/>
      <c r="C112" s="35">
        <v>1498143374</v>
      </c>
      <c r="D112" s="50">
        <v>1498143374</v>
      </c>
      <c r="E112" s="28">
        <v>1498143374</v>
      </c>
      <c r="F112" s="28">
        <v>1355966270</v>
      </c>
      <c r="G112" s="67">
        <v>1310635686</v>
      </c>
      <c r="H112" s="67">
        <v>1267612276</v>
      </c>
      <c r="I112" s="67">
        <v>2895360762</v>
      </c>
      <c r="J112" s="77">
        <v>2826774732</v>
      </c>
      <c r="K112" s="77">
        <v>2785231650</v>
      </c>
      <c r="L112" s="77">
        <v>2725150261</v>
      </c>
      <c r="M112" s="110">
        <v>2664752762</v>
      </c>
      <c r="N112" s="111">
        <v>2616425563</v>
      </c>
    </row>
    <row r="113" spans="1:14" ht="27" customHeight="1">
      <c r="A113" s="136" t="s">
        <v>21</v>
      </c>
      <c r="B113" s="137"/>
      <c r="C113" s="35">
        <v>6893000</v>
      </c>
      <c r="D113" s="50">
        <v>6175000</v>
      </c>
      <c r="E113" s="28">
        <v>6200000</v>
      </c>
      <c r="F113" s="28">
        <v>6215000</v>
      </c>
      <c r="G113" s="67">
        <v>5905000</v>
      </c>
      <c r="H113" s="67">
        <v>5711000</v>
      </c>
      <c r="I113" s="67">
        <v>11165000</v>
      </c>
      <c r="J113" s="77">
        <v>11387000</v>
      </c>
      <c r="K113" s="77">
        <v>11219000</v>
      </c>
      <c r="L113" s="77">
        <v>10972000</v>
      </c>
      <c r="M113" s="110">
        <v>10928000</v>
      </c>
      <c r="N113" s="111">
        <v>10841000</v>
      </c>
    </row>
    <row r="114" spans="1:14" ht="27" customHeight="1" thickBot="1">
      <c r="A114" s="138" t="s">
        <v>5</v>
      </c>
      <c r="B114" s="139"/>
      <c r="C114" s="10">
        <f>C113/G113*100</f>
        <v>116.731583403895</v>
      </c>
      <c r="D114" s="54">
        <v>92.2</v>
      </c>
      <c r="E114" s="12">
        <f aca="true" t="shared" si="20" ref="E114:K114">E113/D113*100</f>
        <v>100.40485829959513</v>
      </c>
      <c r="F114" s="12">
        <f t="shared" si="20"/>
        <v>100.24193548387098</v>
      </c>
      <c r="G114" s="68">
        <f t="shared" si="20"/>
        <v>95.01206757843926</v>
      </c>
      <c r="H114" s="68">
        <f t="shared" si="20"/>
        <v>96.71464860287891</v>
      </c>
      <c r="I114" s="68">
        <f t="shared" si="20"/>
        <v>195.49991244965855</v>
      </c>
      <c r="J114" s="85">
        <f t="shared" si="20"/>
        <v>101.98835647111508</v>
      </c>
      <c r="K114" s="85">
        <f t="shared" si="20"/>
        <v>98.52463335382454</v>
      </c>
      <c r="L114" s="85">
        <v>97.7983777520278</v>
      </c>
      <c r="M114" s="102">
        <f>M113/L113*100</f>
        <v>99.5989792198323</v>
      </c>
      <c r="N114" s="107">
        <f>N113/M113*100</f>
        <v>99.20387994143485</v>
      </c>
    </row>
    <row r="115" spans="1:14" ht="27" customHeight="1">
      <c r="A115" s="41"/>
      <c r="B115" s="41"/>
      <c r="C115" s="42"/>
      <c r="D115" s="42"/>
      <c r="E115" s="42"/>
      <c r="F115" s="42"/>
      <c r="G115" s="58"/>
      <c r="H115" s="58"/>
      <c r="I115" s="58"/>
      <c r="J115" s="58"/>
      <c r="K115" s="58"/>
      <c r="L115" s="58"/>
      <c r="M115" s="58"/>
      <c r="N115" s="58"/>
    </row>
    <row r="116" spans="1:8" ht="27" customHeight="1">
      <c r="A116" s="1" t="s">
        <v>71</v>
      </c>
      <c r="B116" s="2"/>
      <c r="G116" s="59"/>
      <c r="H116" s="59"/>
    </row>
    <row r="117" spans="1:14" ht="27" customHeight="1" thickBot="1">
      <c r="A117" s="2"/>
      <c r="B117" s="2"/>
      <c r="C117" s="4"/>
      <c r="D117" s="4"/>
      <c r="E117" s="4"/>
      <c r="F117" s="4"/>
      <c r="G117" s="60"/>
      <c r="H117" s="60"/>
      <c r="I117" s="60"/>
      <c r="J117" s="60"/>
      <c r="K117" s="60"/>
      <c r="L117" s="60"/>
      <c r="M117" s="60"/>
      <c r="N117" s="60" t="s">
        <v>22</v>
      </c>
    </row>
    <row r="118" spans="1:14" ht="27" customHeight="1">
      <c r="A118" s="126" t="s">
        <v>1</v>
      </c>
      <c r="B118" s="127"/>
      <c r="C118" s="5" t="s">
        <v>31</v>
      </c>
      <c r="D118" s="45" t="s">
        <v>33</v>
      </c>
      <c r="E118" s="22" t="s">
        <v>39</v>
      </c>
      <c r="F118" s="22" t="s">
        <v>43</v>
      </c>
      <c r="G118" s="34" t="s">
        <v>44</v>
      </c>
      <c r="H118" s="34" t="s">
        <v>46</v>
      </c>
      <c r="I118" s="34" t="s">
        <v>47</v>
      </c>
      <c r="J118" s="34" t="s">
        <v>48</v>
      </c>
      <c r="K118" s="34" t="s">
        <v>49</v>
      </c>
      <c r="L118" s="34" t="s">
        <v>50</v>
      </c>
      <c r="M118" s="34" t="s">
        <v>51</v>
      </c>
      <c r="N118" s="75" t="s">
        <v>62</v>
      </c>
    </row>
    <row r="119" spans="1:14" ht="21.75" customHeight="1">
      <c r="A119" s="131" t="s">
        <v>23</v>
      </c>
      <c r="B119" s="132"/>
      <c r="C119" s="35">
        <v>92393</v>
      </c>
      <c r="D119" s="50">
        <v>89217</v>
      </c>
      <c r="E119" s="28">
        <v>86076</v>
      </c>
      <c r="F119" s="28"/>
      <c r="G119" s="67"/>
      <c r="H119" s="67"/>
      <c r="I119" s="67">
        <v>112050</v>
      </c>
      <c r="J119" s="82">
        <v>117161</v>
      </c>
      <c r="K119" s="82">
        <v>114803</v>
      </c>
      <c r="L119" s="82">
        <v>104157</v>
      </c>
      <c r="M119" s="110">
        <v>102571</v>
      </c>
      <c r="N119" s="111">
        <v>90276</v>
      </c>
    </row>
    <row r="120" spans="1:14" ht="24.75" customHeight="1">
      <c r="A120" s="131" t="s">
        <v>24</v>
      </c>
      <c r="B120" s="132"/>
      <c r="C120" s="35">
        <v>20798650</v>
      </c>
      <c r="D120" s="50">
        <v>19053500</v>
      </c>
      <c r="E120" s="28">
        <v>17643450</v>
      </c>
      <c r="F120" s="28"/>
      <c r="G120" s="67"/>
      <c r="H120" s="67"/>
      <c r="I120" s="67">
        <v>10812765</v>
      </c>
      <c r="J120" s="77">
        <v>11620431</v>
      </c>
      <c r="K120" s="77">
        <v>11374910</v>
      </c>
      <c r="L120" s="77">
        <v>10346439</v>
      </c>
      <c r="M120" s="110">
        <v>10227799</v>
      </c>
      <c r="N120" s="111">
        <v>9004955</v>
      </c>
    </row>
    <row r="121" spans="1:14" ht="24.75" customHeight="1">
      <c r="A121" s="128" t="s">
        <v>5</v>
      </c>
      <c r="B121" s="25" t="s">
        <v>23</v>
      </c>
      <c r="C121" s="16" t="e">
        <f>C119/B119*100</f>
        <v>#DIV/0!</v>
      </c>
      <c r="D121" s="51">
        <v>100.3</v>
      </c>
      <c r="E121" s="17">
        <f aca="true" t="shared" si="21" ref="E121:K122">E119/D119*100</f>
        <v>96.47937052355493</v>
      </c>
      <c r="F121" s="17">
        <f t="shared" si="21"/>
        <v>0</v>
      </c>
      <c r="G121" s="69" t="e">
        <f t="shared" si="21"/>
        <v>#DIV/0!</v>
      </c>
      <c r="H121" s="69" t="e">
        <f t="shared" si="21"/>
        <v>#DIV/0!</v>
      </c>
      <c r="I121" s="69" t="e">
        <f t="shared" si="21"/>
        <v>#DIV/0!</v>
      </c>
      <c r="J121" s="83">
        <f t="shared" si="21"/>
        <v>104.56135653726015</v>
      </c>
      <c r="K121" s="83">
        <f t="shared" si="21"/>
        <v>97.98738488063434</v>
      </c>
      <c r="L121" s="83">
        <f aca="true" t="shared" si="22" ref="L121:N122">L119/K119*100</f>
        <v>90.72672316925517</v>
      </c>
      <c r="M121" s="112">
        <f t="shared" si="22"/>
        <v>98.47729869331874</v>
      </c>
      <c r="N121" s="114">
        <f t="shared" si="22"/>
        <v>88.01318111357011</v>
      </c>
    </row>
    <row r="122" spans="1:14" ht="27" customHeight="1" thickBot="1">
      <c r="A122" s="133"/>
      <c r="B122" s="26" t="s">
        <v>24</v>
      </c>
      <c r="C122" s="18" t="e">
        <f>C120/B120*100</f>
        <v>#DIV/0!</v>
      </c>
      <c r="D122" s="52">
        <v>98.7</v>
      </c>
      <c r="E122" s="19">
        <f t="shared" si="21"/>
        <v>92.5995223974598</v>
      </c>
      <c r="F122" s="19">
        <f t="shared" si="21"/>
        <v>0</v>
      </c>
      <c r="G122" s="70" t="e">
        <f t="shared" si="21"/>
        <v>#DIV/0!</v>
      </c>
      <c r="H122" s="70" t="e">
        <f t="shared" si="21"/>
        <v>#DIV/0!</v>
      </c>
      <c r="I122" s="70" t="e">
        <f t="shared" si="21"/>
        <v>#DIV/0!</v>
      </c>
      <c r="J122" s="84">
        <f t="shared" si="21"/>
        <v>107.46956028360924</v>
      </c>
      <c r="K122" s="84">
        <f t="shared" si="21"/>
        <v>97.88716098396006</v>
      </c>
      <c r="L122" s="84">
        <f t="shared" si="22"/>
        <v>90.95842516556175</v>
      </c>
      <c r="M122" s="113">
        <f t="shared" si="22"/>
        <v>98.85332528418715</v>
      </c>
      <c r="N122" s="115">
        <f t="shared" si="22"/>
        <v>88.04391834450404</v>
      </c>
    </row>
    <row r="123" spans="1:14" ht="27" customHeight="1">
      <c r="A123" s="41"/>
      <c r="B123" s="41"/>
      <c r="C123" s="43"/>
      <c r="D123" s="43"/>
      <c r="E123" s="43"/>
      <c r="F123" s="43"/>
      <c r="G123" s="123"/>
      <c r="H123" s="123"/>
      <c r="I123" s="123"/>
      <c r="J123" s="123"/>
      <c r="K123" s="123"/>
      <c r="L123" s="123"/>
      <c r="M123" s="123"/>
      <c r="N123" s="123"/>
    </row>
    <row r="124" spans="1:8" ht="27" customHeight="1">
      <c r="A124" s="1" t="s">
        <v>72</v>
      </c>
      <c r="B124" s="2"/>
      <c r="G124" s="59"/>
      <c r="H124" s="59"/>
    </row>
    <row r="125" spans="1:14" ht="27" customHeight="1" thickBot="1">
      <c r="A125" s="2"/>
      <c r="B125" s="2"/>
      <c r="C125" s="4"/>
      <c r="D125" s="4"/>
      <c r="E125" s="4"/>
      <c r="F125" s="4"/>
      <c r="G125" s="60"/>
      <c r="H125" s="60"/>
      <c r="I125" s="60"/>
      <c r="J125" s="60"/>
      <c r="K125" s="60"/>
      <c r="L125" s="60"/>
      <c r="M125" s="60"/>
      <c r="N125" s="60" t="s">
        <v>22</v>
      </c>
    </row>
    <row r="126" spans="1:14" ht="27" customHeight="1">
      <c r="A126" s="126" t="s">
        <v>1</v>
      </c>
      <c r="B126" s="127"/>
      <c r="C126" s="5" t="s">
        <v>31</v>
      </c>
      <c r="D126" s="45" t="s">
        <v>33</v>
      </c>
      <c r="E126" s="22" t="s">
        <v>39</v>
      </c>
      <c r="F126" s="22" t="s">
        <v>43</v>
      </c>
      <c r="G126" s="34" t="s">
        <v>44</v>
      </c>
      <c r="H126" s="34" t="s">
        <v>46</v>
      </c>
      <c r="I126" s="34" t="s">
        <v>47</v>
      </c>
      <c r="J126" s="34" t="s">
        <v>48</v>
      </c>
      <c r="K126" s="34" t="s">
        <v>49</v>
      </c>
      <c r="L126" s="34" t="s">
        <v>50</v>
      </c>
      <c r="M126" s="34" t="s">
        <v>51</v>
      </c>
      <c r="N126" s="75" t="s">
        <v>62</v>
      </c>
    </row>
    <row r="127" spans="1:14" ht="21.75" customHeight="1">
      <c r="A127" s="131" t="s">
        <v>23</v>
      </c>
      <c r="B127" s="132"/>
      <c r="C127" s="35">
        <v>92393</v>
      </c>
      <c r="D127" s="50">
        <v>89217</v>
      </c>
      <c r="E127" s="28">
        <v>86076</v>
      </c>
      <c r="F127" s="28">
        <v>90778</v>
      </c>
      <c r="G127" s="67">
        <v>98819</v>
      </c>
      <c r="H127" s="67">
        <v>105258</v>
      </c>
      <c r="I127" s="67">
        <v>111464</v>
      </c>
      <c r="J127" s="82">
        <v>114314</v>
      </c>
      <c r="K127" s="82">
        <v>114253</v>
      </c>
      <c r="L127" s="82">
        <v>106373</v>
      </c>
      <c r="M127" s="110">
        <v>92418</v>
      </c>
      <c r="N127" s="111">
        <v>80978</v>
      </c>
    </row>
    <row r="128" spans="1:14" ht="24.75" customHeight="1">
      <c r="A128" s="131" t="s">
        <v>24</v>
      </c>
      <c r="B128" s="132"/>
      <c r="C128" s="35">
        <v>20798650</v>
      </c>
      <c r="D128" s="50">
        <v>19053500</v>
      </c>
      <c r="E128" s="28">
        <v>17643450</v>
      </c>
      <c r="F128" s="28">
        <v>18889800</v>
      </c>
      <c r="G128" s="67">
        <v>20694350</v>
      </c>
      <c r="H128" s="67">
        <v>21055450</v>
      </c>
      <c r="I128" s="67">
        <v>21901050</v>
      </c>
      <c r="J128" s="77">
        <v>22115000</v>
      </c>
      <c r="K128" s="77">
        <v>21591900</v>
      </c>
      <c r="L128" s="77">
        <v>20303650</v>
      </c>
      <c r="M128" s="110">
        <v>20611000</v>
      </c>
      <c r="N128" s="111">
        <v>18882500</v>
      </c>
    </row>
    <row r="129" spans="1:14" ht="24.75" customHeight="1">
      <c r="A129" s="128" t="s">
        <v>5</v>
      </c>
      <c r="B129" s="25" t="s">
        <v>23</v>
      </c>
      <c r="C129" s="16" t="e">
        <f aca="true" t="shared" si="23" ref="C129:F130">C127/B127*100</f>
        <v>#DIV/0!</v>
      </c>
      <c r="D129" s="51">
        <v>100.3</v>
      </c>
      <c r="E129" s="17">
        <f t="shared" si="23"/>
        <v>96.47937052355493</v>
      </c>
      <c r="F129" s="17">
        <f t="shared" si="23"/>
        <v>105.46261443375622</v>
      </c>
      <c r="G129" s="69">
        <f aca="true" t="shared" si="24" ref="G129:I130">G127/F127*100</f>
        <v>108.85787305294234</v>
      </c>
      <c r="H129" s="69">
        <f t="shared" si="24"/>
        <v>106.51595340976938</v>
      </c>
      <c r="I129" s="69">
        <f t="shared" si="24"/>
        <v>105.89598890345626</v>
      </c>
      <c r="J129" s="83">
        <f aca="true" t="shared" si="25" ref="J129:N130">J127/I127*100</f>
        <v>102.55687935118065</v>
      </c>
      <c r="K129" s="83">
        <f t="shared" si="25"/>
        <v>99.94663820704376</v>
      </c>
      <c r="L129" s="83">
        <f t="shared" si="25"/>
        <v>93.1030257411184</v>
      </c>
      <c r="M129" s="112">
        <f t="shared" si="25"/>
        <v>86.88106944431388</v>
      </c>
      <c r="N129" s="114">
        <f t="shared" si="25"/>
        <v>87.62145902313402</v>
      </c>
    </row>
    <row r="130" spans="1:14" ht="27" customHeight="1" thickBot="1">
      <c r="A130" s="133"/>
      <c r="B130" s="26" t="s">
        <v>24</v>
      </c>
      <c r="C130" s="18" t="e">
        <f t="shared" si="23"/>
        <v>#DIV/0!</v>
      </c>
      <c r="D130" s="52">
        <v>98.7</v>
      </c>
      <c r="E130" s="19">
        <f t="shared" si="23"/>
        <v>92.5995223974598</v>
      </c>
      <c r="F130" s="19">
        <f t="shared" si="23"/>
        <v>107.0640946073472</v>
      </c>
      <c r="G130" s="70">
        <f t="shared" si="24"/>
        <v>109.55303920634417</v>
      </c>
      <c r="H130" s="70">
        <f t="shared" si="24"/>
        <v>101.7449207150744</v>
      </c>
      <c r="I130" s="70">
        <f t="shared" si="24"/>
        <v>104.01606234965296</v>
      </c>
      <c r="J130" s="84">
        <f t="shared" si="25"/>
        <v>100.97689380189534</v>
      </c>
      <c r="K130" s="84">
        <f t="shared" si="25"/>
        <v>97.6346371241239</v>
      </c>
      <c r="L130" s="84">
        <f t="shared" si="25"/>
        <v>94.03364224547168</v>
      </c>
      <c r="M130" s="113">
        <f t="shared" si="25"/>
        <v>101.51376722904502</v>
      </c>
      <c r="N130" s="115">
        <f t="shared" si="25"/>
        <v>91.61370142157101</v>
      </c>
    </row>
    <row r="131" spans="1:17" ht="27" customHeight="1">
      <c r="A131" s="44" t="s">
        <v>36</v>
      </c>
      <c r="B131" s="41"/>
      <c r="C131" s="43"/>
      <c r="G131" s="59"/>
      <c r="H131" s="59"/>
      <c r="Q131" s="89"/>
    </row>
    <row r="132" spans="1:8" ht="27" customHeight="1">
      <c r="A132" s="44" t="s">
        <v>30</v>
      </c>
      <c r="B132" s="41"/>
      <c r="C132" s="43"/>
      <c r="G132" s="59"/>
      <c r="H132" s="59"/>
    </row>
    <row r="133" spans="1:8" ht="27" customHeight="1">
      <c r="A133" s="27"/>
      <c r="B133" s="27"/>
      <c r="C133" s="27"/>
      <c r="D133" s="27" t="s">
        <v>37</v>
      </c>
      <c r="G133" s="59"/>
      <c r="H133" s="59"/>
    </row>
    <row r="134" spans="1:8" ht="27" customHeight="1">
      <c r="A134" s="1" t="s">
        <v>73</v>
      </c>
      <c r="B134" s="2"/>
      <c r="G134" s="59"/>
      <c r="H134" s="59"/>
    </row>
    <row r="135" spans="1:14" ht="27" customHeight="1" thickBot="1">
      <c r="A135" s="2"/>
      <c r="B135" s="2"/>
      <c r="C135" s="14"/>
      <c r="D135" s="14"/>
      <c r="E135" s="14"/>
      <c r="F135" s="14"/>
      <c r="G135" s="61"/>
      <c r="H135" s="61"/>
      <c r="I135" s="61"/>
      <c r="J135" s="61"/>
      <c r="K135" s="61"/>
      <c r="L135" s="61"/>
      <c r="M135" s="61"/>
      <c r="N135" s="61" t="s">
        <v>22</v>
      </c>
    </row>
    <row r="136" spans="1:14" ht="27" customHeight="1">
      <c r="A136" s="126" t="s">
        <v>1</v>
      </c>
      <c r="B136" s="127"/>
      <c r="C136" s="5" t="s">
        <v>31</v>
      </c>
      <c r="D136" s="45" t="s">
        <v>33</v>
      </c>
      <c r="E136" s="22" t="s">
        <v>39</v>
      </c>
      <c r="F136" s="22" t="s">
        <v>43</v>
      </c>
      <c r="G136" s="34" t="s">
        <v>44</v>
      </c>
      <c r="H136" s="34" t="s">
        <v>46</v>
      </c>
      <c r="I136" s="34" t="s">
        <v>47</v>
      </c>
      <c r="J136" s="34" t="s">
        <v>48</v>
      </c>
      <c r="K136" s="34" t="s">
        <v>49</v>
      </c>
      <c r="L136" s="34" t="s">
        <v>50</v>
      </c>
      <c r="M136" s="34" t="s">
        <v>51</v>
      </c>
      <c r="N136" s="75" t="s">
        <v>62</v>
      </c>
    </row>
    <row r="137" spans="1:14" ht="27.75" customHeight="1">
      <c r="A137" s="131" t="s">
        <v>25</v>
      </c>
      <c r="B137" s="25" t="s">
        <v>23</v>
      </c>
      <c r="C137" s="35">
        <v>1196</v>
      </c>
      <c r="D137" s="50">
        <v>1062</v>
      </c>
      <c r="E137" s="28">
        <v>1154</v>
      </c>
      <c r="F137" s="28">
        <v>1103</v>
      </c>
      <c r="G137" s="67">
        <v>965</v>
      </c>
      <c r="H137" s="67">
        <v>915</v>
      </c>
      <c r="I137" s="67">
        <v>1039</v>
      </c>
      <c r="J137" s="77">
        <v>852</v>
      </c>
      <c r="K137" s="77">
        <v>956</v>
      </c>
      <c r="L137" s="77">
        <v>866</v>
      </c>
      <c r="M137" s="110">
        <v>1051</v>
      </c>
      <c r="N137" s="111">
        <v>943</v>
      </c>
    </row>
    <row r="138" spans="1:14" ht="27.75" customHeight="1">
      <c r="A138" s="131"/>
      <c r="B138" s="25" t="s">
        <v>24</v>
      </c>
      <c r="C138" s="35">
        <v>897000</v>
      </c>
      <c r="D138" s="50">
        <v>796500</v>
      </c>
      <c r="E138" s="28">
        <v>865500</v>
      </c>
      <c r="F138" s="28">
        <v>827250</v>
      </c>
      <c r="G138" s="67">
        <v>723750</v>
      </c>
      <c r="H138" s="67">
        <v>686250</v>
      </c>
      <c r="I138" s="67">
        <v>779250</v>
      </c>
      <c r="J138" s="77">
        <v>639000</v>
      </c>
      <c r="K138" s="77">
        <v>717000</v>
      </c>
      <c r="L138" s="77">
        <v>649500</v>
      </c>
      <c r="M138" s="110">
        <v>788250</v>
      </c>
      <c r="N138" s="111">
        <v>707250</v>
      </c>
    </row>
    <row r="139" spans="1:14" ht="27.75" customHeight="1">
      <c r="A139" s="23" t="s">
        <v>26</v>
      </c>
      <c r="B139" s="25" t="s">
        <v>23</v>
      </c>
      <c r="C139" s="35">
        <v>35</v>
      </c>
      <c r="D139" s="50">
        <v>30</v>
      </c>
      <c r="E139" s="28">
        <v>30</v>
      </c>
      <c r="F139" s="28">
        <v>30</v>
      </c>
      <c r="G139" s="67">
        <v>30</v>
      </c>
      <c r="H139" s="67">
        <v>29</v>
      </c>
      <c r="I139" s="67">
        <v>31</v>
      </c>
      <c r="J139" s="77">
        <v>30</v>
      </c>
      <c r="K139" s="77">
        <v>25</v>
      </c>
      <c r="L139" s="77">
        <v>29</v>
      </c>
      <c r="M139" s="110">
        <v>30</v>
      </c>
      <c r="N139" s="111">
        <v>27</v>
      </c>
    </row>
    <row r="140" spans="1:14" ht="27.75" customHeight="1">
      <c r="A140" s="24" t="s">
        <v>27</v>
      </c>
      <c r="B140" s="25" t="s">
        <v>24</v>
      </c>
      <c r="C140" s="35">
        <v>11250</v>
      </c>
      <c r="D140" s="50">
        <v>10260</v>
      </c>
      <c r="E140" s="28">
        <v>9900</v>
      </c>
      <c r="F140" s="28">
        <v>10260</v>
      </c>
      <c r="G140" s="67">
        <v>9220</v>
      </c>
      <c r="H140" s="67">
        <v>9270</v>
      </c>
      <c r="I140" s="67">
        <v>8990</v>
      </c>
      <c r="J140" s="77">
        <v>9540</v>
      </c>
      <c r="K140" s="77">
        <v>7650</v>
      </c>
      <c r="L140" s="77">
        <v>8310</v>
      </c>
      <c r="M140" s="110">
        <v>8960</v>
      </c>
      <c r="N140" s="111">
        <v>8290</v>
      </c>
    </row>
    <row r="141" spans="1:14" ht="27.75" customHeight="1">
      <c r="A141" s="131" t="s">
        <v>4</v>
      </c>
      <c r="B141" s="25" t="s">
        <v>23</v>
      </c>
      <c r="C141" s="9">
        <f>+C137+C139</f>
        <v>1231</v>
      </c>
      <c r="D141" s="48">
        <v>1092</v>
      </c>
      <c r="E141" s="65">
        <f aca="true" t="shared" si="26" ref="E141:M141">+E137+E139</f>
        <v>1184</v>
      </c>
      <c r="F141" s="65">
        <f t="shared" si="26"/>
        <v>1133</v>
      </c>
      <c r="G141" s="65">
        <f t="shared" si="26"/>
        <v>995</v>
      </c>
      <c r="H141" s="65">
        <f t="shared" si="26"/>
        <v>944</v>
      </c>
      <c r="I141" s="65">
        <f t="shared" si="26"/>
        <v>1070</v>
      </c>
      <c r="J141" s="79">
        <f>+J137+J139</f>
        <v>882</v>
      </c>
      <c r="K141" s="79">
        <f>+K137+K139</f>
        <v>981</v>
      </c>
      <c r="L141" s="79">
        <v>895</v>
      </c>
      <c r="M141" s="101">
        <f t="shared" si="26"/>
        <v>1081</v>
      </c>
      <c r="N141" s="106">
        <f>+N137+N139</f>
        <v>970</v>
      </c>
    </row>
    <row r="142" spans="1:14" ht="27.75" customHeight="1">
      <c r="A142" s="131"/>
      <c r="B142" s="25" t="s">
        <v>24</v>
      </c>
      <c r="C142" s="9">
        <f>C138+C140</f>
        <v>908250</v>
      </c>
      <c r="D142" s="48">
        <v>806760</v>
      </c>
      <c r="E142" s="65">
        <f aca="true" t="shared" si="27" ref="E142:M142">E138+E140</f>
        <v>875400</v>
      </c>
      <c r="F142" s="65">
        <f t="shared" si="27"/>
        <v>837510</v>
      </c>
      <c r="G142" s="65">
        <f t="shared" si="27"/>
        <v>732970</v>
      </c>
      <c r="H142" s="65">
        <f t="shared" si="27"/>
        <v>695520</v>
      </c>
      <c r="I142" s="65">
        <f t="shared" si="27"/>
        <v>788240</v>
      </c>
      <c r="J142" s="79">
        <f>J138+J140</f>
        <v>648540</v>
      </c>
      <c r="K142" s="79">
        <f>K138+K140</f>
        <v>724650</v>
      </c>
      <c r="L142" s="79">
        <v>657810</v>
      </c>
      <c r="M142" s="101">
        <f t="shared" si="27"/>
        <v>797210</v>
      </c>
      <c r="N142" s="106">
        <f>N138+N140</f>
        <v>715540</v>
      </c>
    </row>
    <row r="143" spans="1:14" ht="27.75" customHeight="1">
      <c r="A143" s="131" t="s">
        <v>5</v>
      </c>
      <c r="B143" s="25" t="s">
        <v>23</v>
      </c>
      <c r="C143" s="15" t="e">
        <f>C141/B141*100</f>
        <v>#VALUE!</v>
      </c>
      <c r="D143" s="55">
        <v>101.20481927710843</v>
      </c>
      <c r="E143" s="20">
        <v>111.53846153846155</v>
      </c>
      <c r="F143" s="71">
        <f>F141/E141*100</f>
        <v>95.69256756756756</v>
      </c>
      <c r="G143" s="71">
        <f aca="true" t="shared" si="28" ref="G143:I144">G141/F141*100</f>
        <v>87.81994704324802</v>
      </c>
      <c r="H143" s="71">
        <f t="shared" si="28"/>
        <v>94.87437185929647</v>
      </c>
      <c r="I143" s="71">
        <f t="shared" si="28"/>
        <v>113.34745762711864</v>
      </c>
      <c r="J143" s="81">
        <f>J141/I141*100</f>
        <v>82.42990654205607</v>
      </c>
      <c r="K143" s="81">
        <f>K141/J141*100</f>
        <v>111.22448979591837</v>
      </c>
      <c r="L143" s="81">
        <v>91.23343527013252</v>
      </c>
      <c r="M143" s="116">
        <f>M141/L141*100</f>
        <v>120.78212290502792</v>
      </c>
      <c r="N143" s="117">
        <f>N141/M141*100</f>
        <v>89.73172987974098</v>
      </c>
    </row>
    <row r="144" spans="1:14" ht="27.75" customHeight="1" thickBot="1">
      <c r="A144" s="134"/>
      <c r="B144" s="26" t="s">
        <v>24</v>
      </c>
      <c r="C144" s="36" t="e">
        <f>C142/B142*100</f>
        <v>#VALUE!</v>
      </c>
      <c r="D144" s="49">
        <v>101.3912453342382</v>
      </c>
      <c r="E144" s="33">
        <v>111.46437602260895</v>
      </c>
      <c r="F144" s="66">
        <f>F142/E142*100</f>
        <v>95.67169294037011</v>
      </c>
      <c r="G144" s="66">
        <f t="shared" si="28"/>
        <v>87.51776098195843</v>
      </c>
      <c r="H144" s="66">
        <f t="shared" si="28"/>
        <v>94.89065036768217</v>
      </c>
      <c r="I144" s="66">
        <f t="shared" si="28"/>
        <v>113.33103289625028</v>
      </c>
      <c r="J144" s="80">
        <f>J142/I142*100</f>
        <v>82.27697148076729</v>
      </c>
      <c r="K144" s="80">
        <f>K142/J142*100</f>
        <v>111.73559071144416</v>
      </c>
      <c r="L144" s="80">
        <v>90.77623680397433</v>
      </c>
      <c r="M144" s="108">
        <f>M142/L142*100</f>
        <v>121.19152946899561</v>
      </c>
      <c r="N144" s="109">
        <f>N142/M142*100</f>
        <v>89.7555223843153</v>
      </c>
    </row>
    <row r="145" spans="7:8" ht="27.75" customHeight="1">
      <c r="G145" s="59"/>
      <c r="H145" s="59"/>
    </row>
    <row r="146" spans="1:8" ht="27.75" customHeight="1">
      <c r="A146" s="1" t="s">
        <v>74</v>
      </c>
      <c r="B146" s="3"/>
      <c r="G146" s="59"/>
      <c r="H146" s="59"/>
    </row>
    <row r="147" spans="1:14" ht="27.75" customHeight="1" thickBot="1">
      <c r="A147" s="2"/>
      <c r="B147" s="2"/>
      <c r="C147" s="21"/>
      <c r="D147" s="21"/>
      <c r="E147" s="21"/>
      <c r="F147" s="21"/>
      <c r="G147" s="72"/>
      <c r="H147" s="72"/>
      <c r="I147" s="72"/>
      <c r="J147" s="72"/>
      <c r="K147" s="72"/>
      <c r="L147" s="72"/>
      <c r="M147" s="72"/>
      <c r="N147" s="72" t="s">
        <v>14</v>
      </c>
    </row>
    <row r="148" spans="1:14" ht="27.75" customHeight="1">
      <c r="A148" s="142" t="s">
        <v>1</v>
      </c>
      <c r="B148" s="143"/>
      <c r="C148" s="5" t="s">
        <v>31</v>
      </c>
      <c r="D148" s="45" t="s">
        <v>35</v>
      </c>
      <c r="E148" s="22" t="s">
        <v>39</v>
      </c>
      <c r="F148" s="22" t="s">
        <v>43</v>
      </c>
      <c r="G148" s="34" t="s">
        <v>44</v>
      </c>
      <c r="H148" s="34" t="s">
        <v>46</v>
      </c>
      <c r="I148" s="34" t="s">
        <v>47</v>
      </c>
      <c r="J148" s="34" t="s">
        <v>48</v>
      </c>
      <c r="K148" s="34" t="s">
        <v>49</v>
      </c>
      <c r="L148" s="34" t="s">
        <v>50</v>
      </c>
      <c r="M148" s="34" t="s">
        <v>51</v>
      </c>
      <c r="N148" s="75" t="s">
        <v>62</v>
      </c>
    </row>
    <row r="149" spans="1:14" ht="27.75" customHeight="1">
      <c r="A149" s="136" t="s">
        <v>28</v>
      </c>
      <c r="B149" s="137"/>
      <c r="C149" s="29">
        <v>655920</v>
      </c>
      <c r="D149" s="47">
        <v>39540</v>
      </c>
      <c r="E149" s="57" t="s">
        <v>45</v>
      </c>
      <c r="F149" s="57" t="s">
        <v>45</v>
      </c>
      <c r="G149" s="73">
        <v>0</v>
      </c>
      <c r="H149" s="73">
        <v>0</v>
      </c>
      <c r="I149" s="73">
        <v>0</v>
      </c>
      <c r="J149" s="76">
        <v>0</v>
      </c>
      <c r="K149" s="76">
        <v>0</v>
      </c>
      <c r="L149" s="76">
        <v>0</v>
      </c>
      <c r="M149" s="118">
        <v>0</v>
      </c>
      <c r="N149" s="119">
        <v>0</v>
      </c>
    </row>
    <row r="150" spans="1:14" ht="27.75" customHeight="1">
      <c r="A150" s="136" t="s">
        <v>29</v>
      </c>
      <c r="B150" s="137"/>
      <c r="C150" s="35">
        <v>268454882</v>
      </c>
      <c r="D150" s="50">
        <v>6552778</v>
      </c>
      <c r="E150" s="28">
        <v>2034443</v>
      </c>
      <c r="F150" s="28">
        <v>1571572</v>
      </c>
      <c r="G150" s="67">
        <v>1088465</v>
      </c>
      <c r="H150" s="67">
        <v>948934</v>
      </c>
      <c r="I150" s="67">
        <v>851213</v>
      </c>
      <c r="J150" s="77">
        <v>681629</v>
      </c>
      <c r="K150" s="77">
        <v>465579</v>
      </c>
      <c r="L150" s="77">
        <v>531148</v>
      </c>
      <c r="M150" s="110">
        <v>438381</v>
      </c>
      <c r="N150" s="111">
        <v>373573</v>
      </c>
    </row>
    <row r="151" spans="1:14" ht="27.75" customHeight="1">
      <c r="A151" s="140" t="s">
        <v>32</v>
      </c>
      <c r="B151" s="141"/>
      <c r="C151" s="35">
        <v>591771000</v>
      </c>
      <c r="D151" s="50">
        <v>689942500</v>
      </c>
      <c r="E151" s="28">
        <v>591741600</v>
      </c>
      <c r="F151" s="28">
        <v>575978750</v>
      </c>
      <c r="G151" s="67">
        <v>578036700</v>
      </c>
      <c r="H151" s="67">
        <v>579287400</v>
      </c>
      <c r="I151" s="67">
        <v>582797900</v>
      </c>
      <c r="J151" s="77">
        <v>589172700</v>
      </c>
      <c r="K151" s="77">
        <v>593265000</v>
      </c>
      <c r="L151" s="77">
        <v>600114750</v>
      </c>
      <c r="M151" s="110">
        <v>604384500</v>
      </c>
      <c r="N151" s="111">
        <v>611467500</v>
      </c>
    </row>
    <row r="152" spans="1:14" ht="27.75" customHeight="1">
      <c r="A152" s="140" t="s">
        <v>42</v>
      </c>
      <c r="B152" s="141"/>
      <c r="C152" s="39" t="s">
        <v>13</v>
      </c>
      <c r="D152" s="39" t="s">
        <v>45</v>
      </c>
      <c r="E152" s="39">
        <v>3860000</v>
      </c>
      <c r="F152" s="56" t="s">
        <v>45</v>
      </c>
      <c r="G152" s="56" t="s">
        <v>45</v>
      </c>
      <c r="H152" s="74">
        <v>0</v>
      </c>
      <c r="I152" s="74">
        <v>0</v>
      </c>
      <c r="J152" s="78">
        <v>0</v>
      </c>
      <c r="K152" s="78">
        <v>0</v>
      </c>
      <c r="L152" s="78">
        <v>0</v>
      </c>
      <c r="M152" s="97">
        <v>0</v>
      </c>
      <c r="N152" s="120">
        <v>0</v>
      </c>
    </row>
    <row r="153" spans="1:14" ht="27.75" customHeight="1">
      <c r="A153" s="136" t="s">
        <v>4</v>
      </c>
      <c r="B153" s="137"/>
      <c r="C153" s="9">
        <f>SUM(C149:C151)</f>
        <v>860881802</v>
      </c>
      <c r="D153" s="48">
        <f>SUM(D149:D151)</f>
        <v>696534818</v>
      </c>
      <c r="E153" s="11">
        <f>SUM(E149:E151)</f>
        <v>593776043</v>
      </c>
      <c r="F153" s="65">
        <f aca="true" t="shared" si="29" ref="F153:M153">SUM(F149:F152)</f>
        <v>577550322</v>
      </c>
      <c r="G153" s="65">
        <f t="shared" si="29"/>
        <v>579125165</v>
      </c>
      <c r="H153" s="65">
        <f t="shared" si="29"/>
        <v>580236334</v>
      </c>
      <c r="I153" s="65">
        <f t="shared" si="29"/>
        <v>583649113</v>
      </c>
      <c r="J153" s="79">
        <f t="shared" si="29"/>
        <v>589854329</v>
      </c>
      <c r="K153" s="79">
        <f>SUM(K149:K152)</f>
        <v>593730579</v>
      </c>
      <c r="L153" s="79">
        <v>600645898</v>
      </c>
      <c r="M153" s="101">
        <f t="shared" si="29"/>
        <v>604822881</v>
      </c>
      <c r="N153" s="106">
        <f>SUM(N149:N152)</f>
        <v>611841073</v>
      </c>
    </row>
    <row r="154" spans="1:14" ht="27.75" customHeight="1" thickBot="1">
      <c r="A154" s="138" t="s">
        <v>5</v>
      </c>
      <c r="B154" s="139"/>
      <c r="C154" s="36" t="e">
        <f>C153/B153*100</f>
        <v>#DIV/0!</v>
      </c>
      <c r="D154" s="49">
        <v>86</v>
      </c>
      <c r="E154" s="33">
        <f aca="true" t="shared" si="30" ref="E154:K154">E153/D153*100</f>
        <v>85.24714452967949</v>
      </c>
      <c r="F154" s="33">
        <f t="shared" si="30"/>
        <v>97.26736684794135</v>
      </c>
      <c r="G154" s="66">
        <f t="shared" si="30"/>
        <v>100.27267632620244</v>
      </c>
      <c r="H154" s="66">
        <f t="shared" si="30"/>
        <v>100.1918702669396</v>
      </c>
      <c r="I154" s="66">
        <f t="shared" si="30"/>
        <v>100.58817050915671</v>
      </c>
      <c r="J154" s="80">
        <f t="shared" si="30"/>
        <v>101.06317577835505</v>
      </c>
      <c r="K154" s="80">
        <f t="shared" si="30"/>
        <v>100.6571537766912</v>
      </c>
      <c r="L154" s="85">
        <v>101.16472340226221</v>
      </c>
      <c r="M154" s="108">
        <f>M153/L153*100</f>
        <v>100.6954152211658</v>
      </c>
      <c r="N154" s="109">
        <f>N153/M153*100</f>
        <v>101.16037144434686</v>
      </c>
    </row>
    <row r="156" spans="1:8" ht="27" customHeight="1">
      <c r="A156" s="1" t="s">
        <v>75</v>
      </c>
      <c r="B156" s="2"/>
      <c r="G156" s="59"/>
      <c r="H156" s="59"/>
    </row>
    <row r="157" spans="1:14" ht="27" customHeight="1" thickBot="1">
      <c r="A157" s="2"/>
      <c r="B157" s="2"/>
      <c r="C157" s="4"/>
      <c r="D157" s="4"/>
      <c r="E157" s="4"/>
      <c r="F157" s="4"/>
      <c r="G157" s="60"/>
      <c r="H157" s="60"/>
      <c r="I157" s="60"/>
      <c r="J157" s="60"/>
      <c r="K157" s="60"/>
      <c r="L157" s="60"/>
      <c r="M157" s="60"/>
      <c r="N157" s="60" t="s">
        <v>14</v>
      </c>
    </row>
    <row r="158" spans="1:14" ht="27" customHeight="1">
      <c r="A158" s="126" t="s">
        <v>1</v>
      </c>
      <c r="B158" s="127"/>
      <c r="C158" s="5" t="s">
        <v>31</v>
      </c>
      <c r="D158" s="45" t="s">
        <v>33</v>
      </c>
      <c r="E158" s="22" t="s">
        <v>39</v>
      </c>
      <c r="F158" s="22" t="s">
        <v>43</v>
      </c>
      <c r="G158" s="34" t="s">
        <v>44</v>
      </c>
      <c r="H158" s="34" t="s">
        <v>46</v>
      </c>
      <c r="I158" s="34" t="s">
        <v>47</v>
      </c>
      <c r="J158" s="34" t="s">
        <v>48</v>
      </c>
      <c r="K158" s="34" t="s">
        <v>49</v>
      </c>
      <c r="L158" s="34" t="s">
        <v>50</v>
      </c>
      <c r="M158" s="34" t="s">
        <v>51</v>
      </c>
      <c r="N158" s="75" t="s">
        <v>62</v>
      </c>
    </row>
    <row r="159" spans="1:14" ht="24.75" customHeight="1">
      <c r="A159" s="131" t="s">
        <v>70</v>
      </c>
      <c r="B159" s="132"/>
      <c r="C159" s="35">
        <v>20798650</v>
      </c>
      <c r="D159" s="50">
        <v>19053500</v>
      </c>
      <c r="E159" s="28">
        <v>17643450</v>
      </c>
      <c r="F159" s="28">
        <v>18889800</v>
      </c>
      <c r="G159" s="67"/>
      <c r="H159" s="67"/>
      <c r="I159" s="67"/>
      <c r="J159" s="77">
        <v>159015564</v>
      </c>
      <c r="K159" s="77">
        <v>183123383</v>
      </c>
      <c r="L159" s="77">
        <v>208685530</v>
      </c>
      <c r="M159" s="110">
        <v>188200722</v>
      </c>
      <c r="N159" s="111">
        <v>209089025</v>
      </c>
    </row>
    <row r="160" spans="1:14" ht="27" customHeight="1" thickBot="1">
      <c r="A160" s="138" t="s">
        <v>5</v>
      </c>
      <c r="B160" s="139"/>
      <c r="C160" s="18" t="e">
        <f>C159/B159*100</f>
        <v>#DIV/0!</v>
      </c>
      <c r="D160" s="52">
        <v>98.7</v>
      </c>
      <c r="E160" s="19">
        <f>E159/D159*100</f>
        <v>92.5995223974598</v>
      </c>
      <c r="F160" s="19">
        <f>F159/E159*100</f>
        <v>107.0640946073472</v>
      </c>
      <c r="G160" s="70">
        <f>G159/F159*100</f>
        <v>0</v>
      </c>
      <c r="H160" s="70" t="e">
        <f>H159/G159*100</f>
        <v>#DIV/0!</v>
      </c>
      <c r="I160" s="70"/>
      <c r="J160" s="84">
        <v>118.8</v>
      </c>
      <c r="K160" s="84">
        <f>K159/J159*100</f>
        <v>115.16066628547128</v>
      </c>
      <c r="L160" s="84">
        <f>L159/K159*100</f>
        <v>113.95897486232</v>
      </c>
      <c r="M160" s="84">
        <f>M159/L159*100</f>
        <v>90.18388673138958</v>
      </c>
      <c r="N160" s="115">
        <f>N159/M159*100</f>
        <v>111.09894945036396</v>
      </c>
    </row>
  </sheetData>
  <sheetProtection/>
  <mergeCells count="73">
    <mergeCell ref="A159:B159"/>
    <mergeCell ref="A160:B160"/>
    <mergeCell ref="A58:B58"/>
    <mergeCell ref="A23:B23"/>
    <mergeCell ref="A24:A26"/>
    <mergeCell ref="A151:B151"/>
    <mergeCell ref="A74:B74"/>
    <mergeCell ref="A75:A78"/>
    <mergeCell ref="A136:B136"/>
    <mergeCell ref="A32:B32"/>
    <mergeCell ref="A158:B158"/>
    <mergeCell ref="A153:B153"/>
    <mergeCell ref="A154:B154"/>
    <mergeCell ref="A143:A144"/>
    <mergeCell ref="A148:B148"/>
    <mergeCell ref="A149:B149"/>
    <mergeCell ref="A53:B53"/>
    <mergeCell ref="A54:B54"/>
    <mergeCell ref="A33:A34"/>
    <mergeCell ref="A35:B35"/>
    <mergeCell ref="A36:B36"/>
    <mergeCell ref="A49:B49"/>
    <mergeCell ref="A61:B61"/>
    <mergeCell ref="A65:B65"/>
    <mergeCell ref="A66:A68"/>
    <mergeCell ref="A150:B150"/>
    <mergeCell ref="A80:B80"/>
    <mergeCell ref="A5:B5"/>
    <mergeCell ref="A6:A8"/>
    <mergeCell ref="A9:B9"/>
    <mergeCell ref="A10:B10"/>
    <mergeCell ref="A18:B18"/>
    <mergeCell ref="A126:B126"/>
    <mergeCell ref="A127:B127"/>
    <mergeCell ref="A128:B128"/>
    <mergeCell ref="A129:A130"/>
    <mergeCell ref="A93:B93"/>
    <mergeCell ref="A94:A96"/>
    <mergeCell ref="A152:B152"/>
    <mergeCell ref="A111:B111"/>
    <mergeCell ref="A112:B112"/>
    <mergeCell ref="A113:B113"/>
    <mergeCell ref="A114:B114"/>
    <mergeCell ref="A27:B27"/>
    <mergeCell ref="A28:B28"/>
    <mergeCell ref="A79:B79"/>
    <mergeCell ref="A137:A138"/>
    <mergeCell ref="A141:A142"/>
    <mergeCell ref="A14:B14"/>
    <mergeCell ref="A15:A17"/>
    <mergeCell ref="A44:B44"/>
    <mergeCell ref="A45:B45"/>
    <mergeCell ref="A41:A43"/>
    <mergeCell ref="A50:A52"/>
    <mergeCell ref="A40:B40"/>
    <mergeCell ref="A19:B19"/>
    <mergeCell ref="A119:B119"/>
    <mergeCell ref="A88:B88"/>
    <mergeCell ref="A89:B89"/>
    <mergeCell ref="A97:B97"/>
    <mergeCell ref="A98:B98"/>
    <mergeCell ref="A69:B69"/>
    <mergeCell ref="A70:B70"/>
    <mergeCell ref="A84:B84"/>
    <mergeCell ref="A85:A87"/>
    <mergeCell ref="A60:B60"/>
    <mergeCell ref="A120:B120"/>
    <mergeCell ref="A121:A122"/>
    <mergeCell ref="A103:A105"/>
    <mergeCell ref="A102:B102"/>
    <mergeCell ref="A106:B106"/>
    <mergeCell ref="A107:B107"/>
    <mergeCell ref="A118:B118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r:id="rId3"/>
  <headerFooter alignWithMargins="0">
    <oddFooter>&amp;C&amp;14- &amp;P+59 -</oddFooter>
  </headerFooter>
  <rowBreaks count="5" manualBreakCount="5">
    <brk id="29" max="255" man="1"/>
    <brk id="55" max="13" man="1"/>
    <brk id="81" max="13" man="1"/>
    <brk id="108" max="13" man="1"/>
    <brk id="13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Windows ユーザー</cp:lastModifiedBy>
  <cp:lastPrinted>2021-10-26T09:32:14Z</cp:lastPrinted>
  <dcterms:created xsi:type="dcterms:W3CDTF">2003-08-18T08:59:33Z</dcterms:created>
  <dcterms:modified xsi:type="dcterms:W3CDTF">2021-10-27T04:55:34Z</dcterms:modified>
  <cp:category/>
  <cp:version/>
  <cp:contentType/>
  <cp:contentStatus/>
</cp:coreProperties>
</file>