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10.15 市岐商\公告\HP\"/>
    </mc:Choice>
  </mc:AlternateContent>
  <bookViews>
    <workbookView xWindow="0" yWindow="0" windowWidth="20490" windowHeight="7365" tabRatio="728"/>
  </bookViews>
  <sheets>
    <sheet name="入札金額算定書" sheetId="21" r:id="rId1"/>
  </sheets>
  <definedNames>
    <definedName name="_xlnm.Print_Area" localSheetId="0">入札金額算定書!$A$1:$L$33</definedName>
  </definedNames>
  <calcPr calcId="162913"/>
</workbook>
</file>

<file path=xl/calcChain.xml><?xml version="1.0" encoding="utf-8"?>
<calcChain xmlns="http://schemas.openxmlformats.org/spreadsheetml/2006/main">
  <c r="J22" i="21" l="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H23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<sst xmlns="http://schemas.openxmlformats.org/spreadsheetml/2006/main" count="36" uniqueCount="34">
  <si>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</si>
  <si>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</si>
  <si>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</si>
  <si>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</si>
  <si>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</si>
  <si>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</si>
  <si>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</si>
  <si>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</si>
  <si>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</si>
  <si>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</si>
  <si>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</si>
  <si>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</si>
  <si>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</si>
  <si>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</si>
  <si>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</si>
  <si>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</si>
  <si>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</si>
  <si>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</si>
  <si>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</si>
  <si>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</si>
  <si>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</si>
  <si>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</si>
  <si>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</si>
  <si>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</si>
  <si>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</si>
  <si>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</si>
  <si>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</si>
  <si>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</si>
  <si>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</si>
  <si>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</si>
  <si>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t>R</t>
    </r>
    <r>
      <rPr>
        <sz val="11"/>
        <rFont val="ＭＳ Ｐゴシック"/>
        <family val="3"/>
        <charset val="128"/>
      </rPr>
      <t>4</t>
    </r>
    <phoneticPr fontId="1"/>
  </si>
  <si>
    <r>
      <t>R</t>
    </r>
    <r>
      <rPr>
        <sz val="11"/>
        <rFont val="ＭＳ Ｐゴシック"/>
        <family val="3"/>
        <charset val="128"/>
      </rPr>
      <t>5</t>
    </r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</si>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</sst>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40" fontId="12" fillId="0" borderId="25" xfId="13" applyNumberFormat="1" applyFont="1" applyFill="1" applyBorder="1" applyAlignment="1" applyProtection="1">
      <alignment horizontal="right"/>
      <protection locked="0"/>
    </xf>
    <xf numFmtId="40" fontId="12" fillId="0" borderId="30" xfId="13" applyNumberFormat="1" applyFont="1" applyFill="1" applyBorder="1" applyAlignment="1" applyProtection="1">
      <alignment horizontal="right"/>
      <protection locked="0"/>
    </xf>
    <xf numFmtId="40" fontId="12" fillId="0" borderId="34" xfId="13" applyNumberFormat="1" applyFont="1" applyFill="1" applyBorder="1" applyAlignment="1" applyProtection="1">
      <alignment horizontal="right"/>
      <protection locked="0"/>
    </xf>
    <xf numFmtId="40" fontId="12" fillId="2" borderId="9" xfId="1" applyNumberFormat="1" applyFont="1" applyFill="1" applyBorder="1" applyAlignment="1" applyProtection="1">
      <alignment horizontal="right" shrinkToFit="1"/>
    </xf>
    <xf numFmtId="40" fontId="12" fillId="0" borderId="33" xfId="13" applyNumberFormat="1" applyFont="1" applyFill="1" applyBorder="1" applyAlignment="1" applyProtection="1">
      <alignment horizontal="right"/>
      <protection locked="0"/>
    </xf>
    <xf numFmtId="40" fontId="12" fillId="2" borderId="2" xfId="1" applyNumberFormat="1" applyFont="1" applyFill="1" applyBorder="1" applyAlignment="1" applyProtection="1">
      <alignment horizontal="right" shrinkToFi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</cellXfs>
  <cellStyles count="14">
    <cellStyle name="パーセント 2" xfId="4"/>
    <cellStyle name="桁区切り" xfId="1" builtinId="6"/>
    <cellStyle name="桁区切り 2" xfId="3"/>
    <cellStyle name="桁区切り 2 2" xfId="13"/>
    <cellStyle name="通貨 2" xfId="5"/>
    <cellStyle name="標準" xfId="0" builtinId="0"/>
    <cellStyle name="標準 2" xfId="2"/>
    <cellStyle name="標準 2 2" xfId="8"/>
    <cellStyle name="標準 2 2 2" xfId="11"/>
    <cellStyle name="標準 3" xfId="6"/>
    <cellStyle name="標準 4" xfId="7"/>
    <cellStyle name="標準 5" xfId="9"/>
    <cellStyle name="標準 6" xfId="10"/>
    <cellStyle name="標準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showZeros="0" tabSelected="1" view="pageBreakPreview" zoomScale="75" zoomScaleNormal="75" zoomScaleSheetLayoutView="75" workbookViewId="0">
      <selection activeCell="I18" sqref="I18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22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90" t="s">
        <v>12</v>
      </c>
      <c r="C3" s="90"/>
      <c r="D3" s="90"/>
      <c r="E3" s="90"/>
      <c r="F3" s="90"/>
      <c r="G3" s="90"/>
      <c r="H3" s="90"/>
      <c r="I3" s="90"/>
      <c r="J3" s="90"/>
      <c r="K3" s="90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80" t="s">
        <v>0</v>
      </c>
      <c r="C7" s="81"/>
      <c r="D7" s="83" t="s">
        <v>1</v>
      </c>
      <c r="E7" s="83"/>
      <c r="F7" s="83"/>
      <c r="G7" s="84"/>
      <c r="H7" s="88" t="s">
        <v>2</v>
      </c>
      <c r="I7" s="89"/>
      <c r="J7" s="89"/>
      <c r="K7" s="85" t="s">
        <v>18</v>
      </c>
      <c r="L7" s="66"/>
    </row>
    <row r="8" spans="2:15" ht="25.5" customHeight="1" x14ac:dyDescent="0.15">
      <c r="B8" s="82"/>
      <c r="C8" s="81"/>
      <c r="D8" s="68" t="s">
        <v>13</v>
      </c>
      <c r="E8" s="70" t="s">
        <v>14</v>
      </c>
      <c r="F8" s="72" t="s">
        <v>3</v>
      </c>
      <c r="G8" s="74" t="s">
        <v>15</v>
      </c>
      <c r="H8" s="76" t="s">
        <v>16</v>
      </c>
      <c r="I8" s="70" t="s">
        <v>17</v>
      </c>
      <c r="J8" s="74" t="s">
        <v>29</v>
      </c>
      <c r="K8" s="86"/>
      <c r="L8" s="67"/>
    </row>
    <row r="9" spans="2:15" ht="48.75" customHeight="1" x14ac:dyDescent="0.15">
      <c r="B9" s="82"/>
      <c r="C9" s="81"/>
      <c r="D9" s="69"/>
      <c r="E9" s="71"/>
      <c r="F9" s="73"/>
      <c r="G9" s="75"/>
      <c r="H9" s="77"/>
      <c r="I9" s="78"/>
      <c r="J9" s="79"/>
      <c r="K9" s="87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19</v>
      </c>
      <c r="F10" s="15"/>
      <c r="G10" s="8" t="s">
        <v>6</v>
      </c>
      <c r="H10" s="34" t="s">
        <v>10</v>
      </c>
      <c r="I10" s="39" t="s">
        <v>20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61" t="s">
        <v>30</v>
      </c>
      <c r="C11" s="44">
        <v>3</v>
      </c>
      <c r="D11" s="20">
        <v>252</v>
      </c>
      <c r="E11" s="45"/>
      <c r="F11" s="51" t="s">
        <v>11</v>
      </c>
      <c r="G11" s="48">
        <f>ROUNDDOWN(D11*$E$11*0.85,2)</f>
        <v>0</v>
      </c>
      <c r="H11" s="37">
        <v>15400</v>
      </c>
      <c r="I11" s="49"/>
      <c r="J11" s="50">
        <f t="shared" ref="J11:J22" si="0">ROUNDDOWN(H11*I11,2)</f>
        <v>0</v>
      </c>
      <c r="K11" s="16">
        <f>INT(G11+J11)</f>
        <v>0</v>
      </c>
      <c r="L11" s="54"/>
    </row>
    <row r="12" spans="2:15" ht="20.100000000000001" customHeight="1" x14ac:dyDescent="0.2">
      <c r="B12" s="62"/>
      <c r="C12" s="44">
        <v>4</v>
      </c>
      <c r="D12" s="20">
        <v>252</v>
      </c>
      <c r="E12" s="46"/>
      <c r="F12" s="52"/>
      <c r="G12" s="48">
        <f>ROUNDDOWN(D12*$E$12*0.85,2)</f>
        <v>0</v>
      </c>
      <c r="H12" s="37">
        <v>13800</v>
      </c>
      <c r="I12" s="46"/>
      <c r="J12" s="50">
        <f t="shared" si="0"/>
        <v>0</v>
      </c>
      <c r="K12" s="16">
        <f t="shared" ref="K12:K22" si="1">INT(G12+J12)</f>
        <v>0</v>
      </c>
      <c r="L12" s="54"/>
    </row>
    <row r="13" spans="2:15" ht="20.100000000000001" customHeight="1" x14ac:dyDescent="0.2">
      <c r="B13" s="62"/>
      <c r="C13" s="44">
        <v>5</v>
      </c>
      <c r="D13" s="20">
        <v>252</v>
      </c>
      <c r="E13" s="46"/>
      <c r="F13" s="52"/>
      <c r="G13" s="48">
        <f>ROUNDDOWN(D13*$E$13*0.85,2)</f>
        <v>0</v>
      </c>
      <c r="H13" s="37">
        <v>16000</v>
      </c>
      <c r="I13" s="46"/>
      <c r="J13" s="50">
        <f t="shared" si="0"/>
        <v>0</v>
      </c>
      <c r="K13" s="16">
        <f t="shared" si="1"/>
        <v>0</v>
      </c>
      <c r="L13" s="54"/>
    </row>
    <row r="14" spans="2:15" ht="20.100000000000001" customHeight="1" x14ac:dyDescent="0.2">
      <c r="B14" s="62"/>
      <c r="C14" s="44">
        <v>6</v>
      </c>
      <c r="D14" s="20">
        <v>252</v>
      </c>
      <c r="E14" s="46"/>
      <c r="F14" s="52"/>
      <c r="G14" s="48">
        <f>ROUNDDOWN(D14*$E$14*0.85,2)</f>
        <v>0</v>
      </c>
      <c r="H14" s="37">
        <v>16900</v>
      </c>
      <c r="I14" s="46"/>
      <c r="J14" s="50">
        <f t="shared" si="0"/>
        <v>0</v>
      </c>
      <c r="K14" s="16">
        <f t="shared" si="1"/>
        <v>0</v>
      </c>
      <c r="L14" s="54"/>
    </row>
    <row r="15" spans="2:15" ht="20.100000000000001" customHeight="1" x14ac:dyDescent="0.2">
      <c r="B15" s="62"/>
      <c r="C15" s="44">
        <v>7</v>
      </c>
      <c r="D15" s="20">
        <v>252</v>
      </c>
      <c r="E15" s="46"/>
      <c r="F15" s="52"/>
      <c r="G15" s="48">
        <f>ROUNDDOWN(D15*$E$15*0.85,2)</f>
        <v>0</v>
      </c>
      <c r="H15" s="37">
        <v>26300</v>
      </c>
      <c r="I15" s="46"/>
      <c r="J15" s="50">
        <f t="shared" si="0"/>
        <v>0</v>
      </c>
      <c r="K15" s="16">
        <f t="shared" si="1"/>
        <v>0</v>
      </c>
      <c r="L15" s="54"/>
    </row>
    <row r="16" spans="2:15" ht="20.100000000000001" customHeight="1" x14ac:dyDescent="0.2">
      <c r="B16" s="62"/>
      <c r="C16" s="44">
        <v>8</v>
      </c>
      <c r="D16" s="20">
        <v>252</v>
      </c>
      <c r="E16" s="46"/>
      <c r="F16" s="52"/>
      <c r="G16" s="48">
        <f>ROUNDDOWN(D16*$E$16*0.85,2)</f>
        <v>0</v>
      </c>
      <c r="H16" s="38">
        <v>34400</v>
      </c>
      <c r="I16" s="46"/>
      <c r="J16" s="50">
        <f t="shared" si="0"/>
        <v>0</v>
      </c>
      <c r="K16" s="16">
        <f t="shared" si="1"/>
        <v>0</v>
      </c>
      <c r="L16" s="54"/>
    </row>
    <row r="17" spans="1:14" ht="20.100000000000001" customHeight="1" x14ac:dyDescent="0.2">
      <c r="B17" s="62"/>
      <c r="C17" s="44">
        <v>9</v>
      </c>
      <c r="D17" s="20">
        <v>252</v>
      </c>
      <c r="E17" s="46"/>
      <c r="F17" s="52"/>
      <c r="G17" s="48">
        <f>ROUNDDOWN(D17*$E$17*0.85,2)</f>
        <v>0</v>
      </c>
      <c r="H17" s="38">
        <v>21800</v>
      </c>
      <c r="I17" s="46"/>
      <c r="J17" s="50">
        <f t="shared" si="0"/>
        <v>0</v>
      </c>
      <c r="K17" s="16">
        <f t="shared" si="1"/>
        <v>0</v>
      </c>
      <c r="L17" s="54"/>
    </row>
    <row r="18" spans="1:14" ht="20.100000000000001" customHeight="1" x14ac:dyDescent="0.2">
      <c r="B18" s="62"/>
      <c r="C18" s="44">
        <v>10</v>
      </c>
      <c r="D18" s="20">
        <v>252</v>
      </c>
      <c r="E18" s="46"/>
      <c r="F18" s="52"/>
      <c r="G18" s="48">
        <f>ROUNDDOWN(D18*$E$18*0.85,2)</f>
        <v>0</v>
      </c>
      <c r="H18" s="38">
        <v>29900</v>
      </c>
      <c r="I18" s="46"/>
      <c r="J18" s="50">
        <f t="shared" si="0"/>
        <v>0</v>
      </c>
      <c r="K18" s="16">
        <f t="shared" si="1"/>
        <v>0</v>
      </c>
      <c r="L18" s="54"/>
    </row>
    <row r="19" spans="1:14" ht="20.100000000000001" customHeight="1" x14ac:dyDescent="0.2">
      <c r="B19" s="62"/>
      <c r="C19" s="44">
        <v>11</v>
      </c>
      <c r="D19" s="20">
        <v>252</v>
      </c>
      <c r="E19" s="46"/>
      <c r="F19" s="52"/>
      <c r="G19" s="48">
        <f>ROUNDDOWN(D19*$E$19*0.85,2)</f>
        <v>0</v>
      </c>
      <c r="H19" s="38">
        <v>18700</v>
      </c>
      <c r="I19" s="46"/>
      <c r="J19" s="50">
        <f t="shared" si="0"/>
        <v>0</v>
      </c>
      <c r="K19" s="16">
        <f t="shared" si="1"/>
        <v>0</v>
      </c>
      <c r="L19" s="54"/>
    </row>
    <row r="20" spans="1:14" ht="20.100000000000001" customHeight="1" x14ac:dyDescent="0.2">
      <c r="B20" s="63"/>
      <c r="C20" s="44">
        <v>12</v>
      </c>
      <c r="D20" s="20">
        <v>252</v>
      </c>
      <c r="E20" s="46"/>
      <c r="F20" s="52"/>
      <c r="G20" s="48">
        <f>ROUNDDOWN(D20*$E$20*0.85,2)</f>
        <v>0</v>
      </c>
      <c r="H20" s="37">
        <v>17300</v>
      </c>
      <c r="I20" s="46"/>
      <c r="J20" s="50">
        <f t="shared" si="0"/>
        <v>0</v>
      </c>
      <c r="K20" s="16">
        <f t="shared" si="1"/>
        <v>0</v>
      </c>
      <c r="L20" s="54"/>
      <c r="N20" s="10"/>
    </row>
    <row r="21" spans="1:14" ht="20.100000000000001" customHeight="1" x14ac:dyDescent="0.2">
      <c r="B21" s="64" t="s">
        <v>31</v>
      </c>
      <c r="C21" s="44">
        <v>1</v>
      </c>
      <c r="D21" s="20">
        <v>252</v>
      </c>
      <c r="E21" s="46"/>
      <c r="F21" s="52"/>
      <c r="G21" s="48">
        <f>ROUNDDOWN(D21*$E$21*0.85,2)</f>
        <v>0</v>
      </c>
      <c r="H21" s="37">
        <v>21600</v>
      </c>
      <c r="I21" s="46"/>
      <c r="J21" s="50">
        <f t="shared" si="0"/>
        <v>0</v>
      </c>
      <c r="K21" s="16">
        <f t="shared" si="1"/>
        <v>0</v>
      </c>
      <c r="L21" s="54"/>
    </row>
    <row r="22" spans="1:14" ht="20.100000000000001" customHeight="1" thickBot="1" x14ac:dyDescent="0.25">
      <c r="B22" s="65"/>
      <c r="C22" s="44">
        <v>2</v>
      </c>
      <c r="D22" s="20">
        <v>252</v>
      </c>
      <c r="E22" s="47"/>
      <c r="F22" s="53"/>
      <c r="G22" s="48">
        <f>ROUNDDOWN(D22*$E$22*0.85,2)</f>
        <v>0</v>
      </c>
      <c r="H22" s="37">
        <v>24800</v>
      </c>
      <c r="I22" s="47"/>
      <c r="J22" s="50">
        <f t="shared" si="0"/>
        <v>0</v>
      </c>
      <c r="K22" s="17">
        <f t="shared" si="1"/>
        <v>0</v>
      </c>
      <c r="L22" s="54"/>
    </row>
    <row r="23" spans="1:14" ht="20.100000000000001" customHeight="1" thickTop="1" thickBot="1" x14ac:dyDescent="0.2">
      <c r="B23" s="59" t="s">
        <v>7</v>
      </c>
      <c r="C23" s="60"/>
      <c r="D23" s="14"/>
      <c r="E23" s="36"/>
      <c r="F23" s="11"/>
      <c r="G23" s="12"/>
      <c r="H23" s="13">
        <f>SUM(H11:H22)</f>
        <v>256900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57" t="s">
        <v>21</v>
      </c>
      <c r="K25" s="55">
        <f>K23</f>
        <v>0</v>
      </c>
    </row>
    <row r="26" spans="1:14" s="1" customFormat="1" ht="20.100000000000001" customHeight="1" thickBot="1" x14ac:dyDescent="0.2">
      <c r="B26" s="42" t="s">
        <v>23</v>
      </c>
      <c r="J26" s="58"/>
      <c r="K26" s="56"/>
    </row>
    <row r="27" spans="1:14" s="1" customFormat="1" ht="24" customHeight="1" x14ac:dyDescent="0.15">
      <c r="B27" s="42" t="s">
        <v>24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32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33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27</v>
      </c>
    </row>
    <row r="33" spans="2:2" ht="24" customHeight="1" x14ac:dyDescent="0.15">
      <c r="B33" s="43" t="s">
        <v>28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RcrkncgAN2/de/4a2Xo2g8a0q4MMs4rqEbkWNclW5GdQBDEQDX9IDajoMJSoTaQlPrRlsxoqOpKTgu0sYQdmag==" saltValue="Ets80UnHPz4MObD582ekAw==" spinCount="100000" sheet="1" selectLockedCells="1"/>
  <mergeCells count="20">
    <mergeCell ref="B7:C9"/>
    <mergeCell ref="D7:G7"/>
    <mergeCell ref="K7:K9"/>
    <mergeCell ref="H7:J7"/>
    <mergeCell ref="B3:K3"/>
    <mergeCell ref="L7:L8"/>
    <mergeCell ref="D8:D9"/>
    <mergeCell ref="E8:E9"/>
    <mergeCell ref="F8:F9"/>
    <mergeCell ref="G8:G9"/>
    <mergeCell ref="H8:H9"/>
    <mergeCell ref="I8:I9"/>
    <mergeCell ref="J8:J9"/>
    <mergeCell ref="F11:F22"/>
    <mergeCell ref="L11:L22"/>
    <mergeCell ref="K25:K26"/>
    <mergeCell ref="J25:J26"/>
    <mergeCell ref="B23:C23"/>
    <mergeCell ref="B11:B20"/>
    <mergeCell ref="B21:B22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2020-10-13T04:26:47Z</cp:lastPrinted>
  <dcterms:created xsi:type="dcterms:W3CDTF">2003-05-07T07:33:15Z</dcterms:created>
  <dcterms:modified xsi:type="dcterms:W3CDTF">2021-10-07T07:53:31Z</dcterms:modified>
</cp:coreProperties>
</file>