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715" windowHeight="7290" tabRatio="728" activeTab="1"/>
  </bookViews>
  <sheets>
    <sheet name="京町保育所ほか2施設" sheetId="22" r:id="rId1"/>
    <sheet name="佐波保育所" sheetId="21" r:id="rId2"/>
  </sheets>
  <definedNames>
    <definedName name="_xlnm.Print_Area" localSheetId="0">京町保育所ほか2施設!$A$1:$M$33</definedName>
    <definedName name="_xlnm.Print_Area" localSheetId="1">佐波保育所!$A$1:$L$36</definedName>
  </definedNames>
  <calcPr calcId="145621"/>
</workbook>
</file>

<file path=xl/calcChain.xml><?xml version="1.0" encoding="utf-8"?>
<calcChain xmlns="http://schemas.openxmlformats.org/spreadsheetml/2006/main">
  <c r="G12" i="21" l="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11" i="21"/>
  <c r="G12" i="22"/>
  <c r="G13" i="22"/>
  <c r="G14" i="22"/>
  <c r="G15" i="22"/>
  <c r="G16" i="22"/>
  <c r="G17" i="22"/>
  <c r="G18" i="22"/>
  <c r="G19" i="22"/>
  <c r="G20" i="22"/>
  <c r="G21" i="22"/>
  <c r="G22" i="22"/>
  <c r="G11" i="22"/>
  <c r="J12" i="21" l="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11" i="21"/>
  <c r="J12" i="22"/>
  <c r="J13" i="22"/>
  <c r="J14" i="22"/>
  <c r="J15" i="22"/>
  <c r="J16" i="22"/>
  <c r="J17" i="22"/>
  <c r="J18" i="22"/>
  <c r="J19" i="22"/>
  <c r="J20" i="22"/>
  <c r="J21" i="22"/>
  <c r="J22" i="22"/>
  <c r="J11" i="22"/>
  <c r="H23" i="22" l="1"/>
  <c r="K22" i="22"/>
  <c r="K21" i="22"/>
  <c r="K20" i="22"/>
  <c r="K16" i="22"/>
  <c r="K14" i="22"/>
  <c r="K12" i="22"/>
  <c r="K11" i="22" l="1"/>
  <c r="K13" i="22"/>
  <c r="K15" i="22"/>
  <c r="K18" i="22"/>
  <c r="K17" i="22"/>
  <c r="K19" i="22"/>
  <c r="H26" i="21"/>
  <c r="K23" i="22" l="1"/>
  <c r="K25" i="21"/>
  <c r="K24" i="21"/>
  <c r="K23" i="21"/>
  <c r="K21" i="21"/>
  <c r="K11" i="21" l="1"/>
  <c r="K19" i="21"/>
  <c r="K22" i="21" l="1"/>
  <c r="K17" i="21"/>
  <c r="K12" i="21"/>
  <c r="K14" i="21"/>
  <c r="K16" i="21"/>
  <c r="K18" i="21"/>
  <c r="K20" i="21"/>
  <c r="K13" i="21"/>
  <c r="K15" i="21"/>
  <c r="K26" i="21" l="1"/>
  <c r="K28" i="21" s="1"/>
</calcChain>
</file>

<file path=xl/sharedStrings.xml><?xml version="1.0" encoding="utf-8"?>
<sst xmlns="http://schemas.openxmlformats.org/spreadsheetml/2006/main" count="74" uniqueCount="39">
  <si>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</si>
  <si>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</si>
  <si>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</si>
  <si>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</si>
  <si>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</si>
  <si>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</si>
  <si>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</si>
  <si>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</si>
  <si>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</si>
  <si>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</si>
  <si>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</si>
  <si>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</si>
  <si>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</si>
  <si>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予定
契約電力
Ａ</t>
    <rPh sb="0" eb="2">
      <t>ヨテイ</t>
    </rPh>
    <rPh sb="3" eb="5">
      <t>ケイヤク</t>
    </rPh>
    <rPh sb="5" eb="7">
      <t>デンリョク</t>
    </rPh>
    <phoneticPr fontId="1"/>
  </si>
  <si>
    <t>単価（税込）
①</t>
    <rPh sb="0" eb="2">
      <t>タンカ</t>
    </rPh>
    <rPh sb="3" eb="5">
      <t>ゼイコ</t>
    </rPh>
    <phoneticPr fontId="1"/>
  </si>
  <si>
    <t>小計
Ｂ
（Ａ×①×力率割引）</t>
    <rPh sb="0" eb="1">
      <t>ショウ</t>
    </rPh>
    <phoneticPr fontId="1"/>
  </si>
  <si>
    <t>予定使用
電力量
Ｃ</t>
    <rPh sb="0" eb="2">
      <t>ヨテイ</t>
    </rPh>
    <rPh sb="2" eb="4">
      <t>シヨウ</t>
    </rPh>
    <rPh sb="5" eb="8">
      <t>デンリョクリョウ</t>
    </rPh>
    <phoneticPr fontId="1"/>
  </si>
  <si>
    <t>単価（税込）
②</t>
    <rPh sb="0" eb="2">
      <t>タンカ</t>
    </rPh>
    <rPh sb="3" eb="5">
      <t>ゼイコ</t>
    </rPh>
    <phoneticPr fontId="1"/>
  </si>
  <si>
    <t>月毎の
電気料金合計
Ｅ
（Ｂ＋Ｄ）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</si>
  <si>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（kＷ/円）</t>
    <rPh sb="4" eb="5">
      <t>エン</t>
    </rPh>
    <phoneticPr fontId="1"/>
  </si>
  <si>
    <t>（kWh/円）</t>
    <rPh sb="5" eb="6">
      <t>エン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</si>
  <si>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</si>
  <si>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</si>
  <si>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</si>
  <si>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</si>
  <si>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</si>
  <si>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小計
Ｄ
（Ｃ×②）</t>
    <rPh sb="0" eb="1">
      <t>ショウ</t>
    </rPh>
    <rPh sb="1" eb="2">
      <t>ケイ</t>
    </rPh>
    <phoneticPr fontId="1"/>
  </si>
  <si>
    <t>R4</t>
    <phoneticPr fontId="1"/>
  </si>
  <si>
    <t>R5</t>
    <phoneticPr fontId="1"/>
  </si>
  <si>
    <t>様式第5－1　</t>
    <rPh sb="0" eb="2">
      <t>ヨウシキ</t>
    </rPh>
    <rPh sb="2" eb="3">
      <t>ダイ</t>
    </rPh>
    <phoneticPr fontId="1"/>
  </si>
  <si>
    <t>様式第5－2</t>
    <rPh sb="0" eb="2">
      <t>ヨウシキ</t>
    </rPh>
    <rPh sb="2" eb="3">
      <t>ダイ</t>
    </rPh>
    <phoneticPr fontId="1"/>
  </si>
  <si>
    <t>佐波保育所</t>
    <rPh sb="0" eb="5">
      <t>サバホイクショ</t>
    </rPh>
    <phoneticPr fontId="1"/>
  </si>
  <si>
    <t>電気料金総価①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</si>
  <si>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入札書記載額
（電気料金総価①＋②）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</si>
  <si>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電気料金総価②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</si>
  <si>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</si>
  <si>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</si>
  <si>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入札書に記載する金額は、電気料金総価（①,②の合計）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6" eb="28">
      <t>ゴウケイ</t>
    </rPh>
    <rPh sb="31" eb="32">
      <t>ガク</t>
    </rPh>
    <phoneticPr fontId="1"/>
  </si>
  <si>
    <t>京町保育所ほか2施設</t>
    <rPh sb="0" eb="10">
      <t>キョウマチホイクショホカ２シセツ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</si>
</sst>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&quot;円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5" fillId="2" borderId="11" xfId="11" applyFont="1" applyFill="1" applyBorder="1" applyAlignment="1" applyProtection="1">
      <alignment horizontal="center"/>
    </xf>
    <xf numFmtId="0" fontId="7" fillId="2" borderId="0" xfId="11" applyFont="1" applyFill="1" applyProtection="1"/>
    <xf numFmtId="9" fontId="0" fillId="2" borderId="8" xfId="11" applyNumberFormat="1" applyFont="1" applyFill="1" applyBorder="1" applyProtection="1"/>
    <xf numFmtId="0" fontId="3" fillId="2" borderId="0" xfId="2" applyFont="1" applyFill="1" applyAlignment="1" applyProtection="1">
      <alignment horizontal="right"/>
    </xf>
    <xf numFmtId="9" fontId="3" fillId="2" borderId="0" xfId="2" applyNumberFormat="1" applyFont="1" applyFill="1" applyAlignment="1" applyProtection="1">
      <alignment horizontal="left"/>
    </xf>
    <xf numFmtId="0" fontId="10" fillId="0" borderId="0" xfId="12" applyFont="1" applyBorder="1" applyAlignment="1">
      <alignment horizontal="right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left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0" fontId="9" fillId="0" borderId="0" xfId="12" applyFont="1" applyBorder="1" applyAlignment="1">
      <alignment horizontal="center" vertical="center" wrapText="1"/>
    </xf>
    <xf numFmtId="0" fontId="9" fillId="0" borderId="0" xfId="12" applyFont="1" applyBorder="1" applyAlignment="1">
      <alignment horizontal="left" vertical="center" wrapText="1"/>
    </xf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right"/>
    </xf>
    <xf numFmtId="0" fontId="3" fillId="2" borderId="0" xfId="11" applyFont="1" applyFill="1" applyBorder="1" applyProtection="1"/>
    <xf numFmtId="0" fontId="0" fillId="2" borderId="6" xfId="11" applyFont="1" applyFill="1" applyBorder="1" applyAlignment="1" applyProtection="1">
      <alignment horizontal="right"/>
    </xf>
    <xf numFmtId="0" fontId="0" fillId="2" borderId="17" xfId="11" applyFont="1" applyFill="1" applyBorder="1" applyAlignment="1" applyProtection="1">
      <alignment horizontal="right"/>
    </xf>
    <xf numFmtId="0" fontId="0" fillId="0" borderId="7" xfId="11" applyFont="1" applyFill="1" applyBorder="1" applyAlignment="1" applyProtection="1">
      <alignment horizontal="right" wrapText="1"/>
    </xf>
    <xf numFmtId="0" fontId="0" fillId="0" borderId="0" xfId="11" applyFont="1" applyFill="1" applyBorder="1" applyAlignment="1" applyProtection="1">
      <alignment horizontal="right"/>
    </xf>
    <xf numFmtId="0" fontId="3" fillId="2" borderId="0" xfId="7" applyFont="1" applyFill="1" applyAlignment="1" applyProtection="1">
      <alignment vertical="top" wrapText="1"/>
    </xf>
    <xf numFmtId="0" fontId="13" fillId="2" borderId="0" xfId="0" applyFont="1" applyFill="1" applyAlignment="1" applyProtection="1">
      <alignment vertical="center"/>
    </xf>
    <xf numFmtId="0" fontId="13" fillId="2" borderId="0" xfId="11" applyFont="1" applyFill="1" applyAlignment="1" applyProtection="1">
      <alignment vertical="center"/>
    </xf>
    <xf numFmtId="0" fontId="5" fillId="2" borderId="1" xfId="11" applyFont="1" applyFill="1" applyBorder="1" applyAlignment="1" applyProtection="1">
      <alignment horizontal="center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38" fontId="13" fillId="2" borderId="9" xfId="13" applyFont="1" applyFill="1" applyBorder="1" applyAlignment="1" applyProtection="1">
      <alignment horizontal="right"/>
    </xf>
    <xf numFmtId="38" fontId="13" fillId="2" borderId="15" xfId="13" applyFont="1" applyFill="1" applyBorder="1" applyAlignment="1" applyProtection="1">
      <alignment horizontal="right"/>
    </xf>
    <xf numFmtId="38" fontId="13" fillId="2" borderId="12" xfId="11" applyNumberFormat="1" applyFont="1" applyFill="1" applyBorder="1" applyAlignment="1" applyProtection="1">
      <alignment horizontal="right" shrinkToFit="1"/>
    </xf>
    <xf numFmtId="38" fontId="13" fillId="2" borderId="28" xfId="13" applyFont="1" applyFill="1" applyBorder="1" applyAlignment="1" applyProtection="1">
      <alignment horizontal="right"/>
    </xf>
    <xf numFmtId="38" fontId="13" fillId="2" borderId="4" xfId="13" applyFont="1" applyFill="1" applyBorder="1" applyAlignment="1" applyProtection="1">
      <alignment horizontal="right"/>
    </xf>
    <xf numFmtId="38" fontId="13" fillId="2" borderId="16" xfId="11" applyNumberFormat="1" applyFont="1" applyFill="1" applyBorder="1" applyAlignment="1" applyProtection="1">
      <alignment horizontal="right" shrinkToFit="1"/>
    </xf>
    <xf numFmtId="38" fontId="2" fillId="2" borderId="23" xfId="13" applyFont="1" applyFill="1" applyBorder="1" applyProtection="1"/>
    <xf numFmtId="38" fontId="2" fillId="2" borderId="20" xfId="13" applyFont="1" applyFill="1" applyBorder="1" applyProtection="1"/>
    <xf numFmtId="38" fontId="2" fillId="2" borderId="20" xfId="13" applyFont="1" applyFill="1" applyBorder="1" applyAlignment="1" applyProtection="1">
      <alignment horizontal="center"/>
    </xf>
    <xf numFmtId="38" fontId="2" fillId="2" borderId="21" xfId="13" applyFont="1" applyFill="1" applyBorder="1" applyProtection="1"/>
    <xf numFmtId="38" fontId="2" fillId="2" borderId="22" xfId="13" applyFont="1" applyFill="1" applyBorder="1" applyProtection="1"/>
    <xf numFmtId="38" fontId="2" fillId="2" borderId="35" xfId="13" applyFont="1" applyFill="1" applyBorder="1" applyProtection="1"/>
    <xf numFmtId="38" fontId="13" fillId="2" borderId="36" xfId="11" applyNumberFormat="1" applyFont="1" applyFill="1" applyBorder="1" applyAlignment="1" applyProtection="1">
      <alignment horizontal="right" shrinkToFit="1"/>
    </xf>
    <xf numFmtId="38" fontId="0" fillId="0" borderId="39" xfId="13" applyFont="1" applyFill="1" applyBorder="1" applyAlignment="1" applyProtection="1">
      <alignment horizontal="center"/>
    </xf>
    <xf numFmtId="40" fontId="13" fillId="2" borderId="9" xfId="1" applyNumberFormat="1" applyFont="1" applyFill="1" applyBorder="1" applyAlignment="1" applyProtection="1">
      <alignment horizontal="right" shrinkToFit="1"/>
    </xf>
    <xf numFmtId="40" fontId="13" fillId="2" borderId="2" xfId="1" applyNumberFormat="1" applyFont="1" applyFill="1" applyBorder="1" applyAlignment="1" applyProtection="1">
      <alignment horizontal="right" shrinkToFit="1"/>
    </xf>
    <xf numFmtId="40" fontId="13" fillId="0" borderId="29" xfId="13" applyNumberFormat="1" applyFont="1" applyFill="1" applyBorder="1" applyAlignment="1" applyProtection="1">
      <alignment horizontal="right"/>
      <protection locked="0"/>
    </xf>
    <xf numFmtId="40" fontId="13" fillId="0" borderId="27" xfId="13" applyNumberFormat="1" applyFont="1" applyFill="1" applyBorder="1" applyAlignment="1" applyProtection="1">
      <alignment horizontal="right"/>
      <protection locked="0"/>
    </xf>
    <xf numFmtId="40" fontId="13" fillId="0" borderId="24" xfId="13" applyNumberFormat="1" applyFont="1" applyFill="1" applyBorder="1" applyAlignment="1" applyProtection="1">
      <alignment horizontal="right"/>
      <protection locked="0"/>
    </xf>
    <xf numFmtId="40" fontId="13" fillId="0" borderId="32" xfId="13" applyNumberFormat="1" applyFont="1" applyFill="1" applyBorder="1" applyAlignment="1" applyProtection="1">
      <alignment horizontal="right"/>
      <protection locked="0"/>
    </xf>
    <xf numFmtId="40" fontId="13" fillId="0" borderId="31" xfId="13" applyNumberFormat="1" applyFont="1" applyFill="1" applyBorder="1" applyAlignment="1" applyProtection="1">
      <alignment horizontal="right"/>
      <protection locked="0"/>
    </xf>
    <xf numFmtId="40" fontId="13" fillId="0" borderId="33" xfId="13" applyNumberFormat="1" applyFont="1" applyFill="1" applyBorder="1" applyAlignment="1" applyProtection="1">
      <alignment horizontal="right"/>
      <protection locked="0"/>
    </xf>
    <xf numFmtId="0" fontId="3" fillId="2" borderId="18" xfId="11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horizontal="center" vertical="center"/>
    </xf>
    <xf numFmtId="176" fontId="15" fillId="0" borderId="0" xfId="2" applyNumberFormat="1" applyFont="1" applyFill="1" applyBorder="1" applyAlignment="1" applyProtection="1">
      <alignment horizontal="right" vertical="center" wrapText="1"/>
    </xf>
    <xf numFmtId="176" fontId="15" fillId="0" borderId="0" xfId="2" applyNumberFormat="1" applyFont="1" applyFill="1" applyBorder="1" applyAlignment="1" applyProtection="1">
      <alignment horizontal="right" vertical="center"/>
    </xf>
    <xf numFmtId="38" fontId="0" fillId="0" borderId="37" xfId="13" applyFont="1" applyFill="1" applyBorder="1" applyAlignment="1" applyProtection="1">
      <alignment horizontal="center"/>
    </xf>
    <xf numFmtId="38" fontId="0" fillId="0" borderId="38" xfId="13" applyFont="1" applyFill="1" applyBorder="1" applyAlignment="1" applyProtection="1">
      <alignment horizontal="center"/>
    </xf>
    <xf numFmtId="0" fontId="0" fillId="2" borderId="16" xfId="11" applyFont="1" applyFill="1" applyBorder="1" applyAlignment="1" applyProtection="1">
      <alignment horizontal="center" vertical="center" wrapText="1"/>
    </xf>
    <xf numFmtId="0" fontId="0" fillId="2" borderId="30" xfId="11" applyFont="1" applyFill="1" applyBorder="1" applyAlignment="1" applyProtection="1">
      <alignment horizontal="center" vertical="center" wrapText="1"/>
    </xf>
    <xf numFmtId="0" fontId="0" fillId="0" borderId="1" xfId="11" applyFont="1" applyFill="1" applyBorder="1" applyAlignment="1" applyProtection="1">
      <alignment horizontal="center" vertical="center" wrapText="1"/>
    </xf>
    <xf numFmtId="0" fontId="0" fillId="0" borderId="3" xfId="11" applyFont="1" applyFill="1" applyBorder="1" applyAlignment="1" applyProtection="1">
      <alignment horizontal="center" vertical="center" wrapText="1"/>
    </xf>
    <xf numFmtId="0" fontId="0" fillId="2" borderId="13" xfId="11" applyFont="1" applyFill="1" applyBorder="1" applyAlignment="1" applyProtection="1">
      <alignment horizontal="center" vertical="center" wrapText="1"/>
    </xf>
    <xf numFmtId="0" fontId="0" fillId="2" borderId="14" xfId="11" applyFont="1" applyFill="1" applyBorder="1" applyAlignment="1" applyProtection="1">
      <alignment horizontal="center" vertical="center" wrapText="1"/>
    </xf>
    <xf numFmtId="0" fontId="0" fillId="0" borderId="1" xfId="11" applyFont="1" applyBorder="1" applyAlignment="1" applyProtection="1">
      <alignment horizontal="center" vertical="center"/>
    </xf>
    <xf numFmtId="0" fontId="0" fillId="0" borderId="3" xfId="11" applyFont="1" applyBorder="1" applyAlignment="1" applyProtection="1">
      <alignment horizontal="center" vertical="center"/>
    </xf>
    <xf numFmtId="0" fontId="0" fillId="0" borderId="8" xfId="11" applyFont="1" applyBorder="1" applyAlignment="1" applyProtection="1">
      <alignment horizontal="center" vertical="center"/>
    </xf>
    <xf numFmtId="38" fontId="13" fillId="2" borderId="5" xfId="13" applyFont="1" applyFill="1" applyBorder="1" applyAlignment="1" applyProtection="1">
      <alignment horizontal="center" vertical="center" shrinkToFit="1"/>
    </xf>
    <xf numFmtId="38" fontId="13" fillId="2" borderId="26" xfId="13" applyFont="1" applyFill="1" applyBorder="1" applyAlignment="1" applyProtection="1">
      <alignment horizontal="center" vertical="center" shrinkToFit="1"/>
    </xf>
    <xf numFmtId="38" fontId="3" fillId="2" borderId="7" xfId="13" applyNumberFormat="1" applyFont="1" applyFill="1" applyBorder="1" applyAlignment="1" applyProtection="1">
      <alignment horizont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12" fillId="2" borderId="0" xfId="7" applyFont="1" applyFill="1" applyAlignment="1" applyProtection="1">
      <alignment horizontal="center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3" fillId="0" borderId="3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3" fillId="2" borderId="14" xfId="11" applyFont="1" applyFill="1" applyBorder="1" applyAlignment="1" applyProtection="1">
      <alignment horizontal="center" vertical="center"/>
    </xf>
    <xf numFmtId="176" fontId="15" fillId="0" borderId="24" xfId="2" applyNumberFormat="1" applyFont="1" applyFill="1" applyBorder="1" applyAlignment="1" applyProtection="1">
      <alignment horizontal="right" vertical="center" wrapText="1"/>
    </xf>
    <xf numFmtId="176" fontId="15" fillId="0" borderId="25" xfId="2" applyNumberFormat="1" applyFont="1" applyFill="1" applyBorder="1" applyAlignment="1" applyProtection="1">
      <alignment horizontal="right" vertical="center"/>
    </xf>
    <xf numFmtId="0" fontId="0" fillId="0" borderId="24" xfId="2" applyFont="1" applyFill="1" applyBorder="1" applyAlignment="1" applyProtection="1">
      <alignment horizontal="center" vertical="center" wrapText="1"/>
    </xf>
    <xf numFmtId="0" fontId="0" fillId="0" borderId="25" xfId="2" applyFont="1" applyFill="1" applyBorder="1" applyAlignment="1" applyProtection="1">
      <alignment horizontal="center" vertical="center"/>
    </xf>
    <xf numFmtId="0" fontId="0" fillId="0" borderId="1" xfId="11" applyFont="1" applyBorder="1" applyAlignment="1" applyProtection="1">
      <alignment horizontal="center" vertical="top"/>
    </xf>
    <xf numFmtId="0" fontId="0" fillId="0" borderId="3" xfId="11" applyFont="1" applyBorder="1" applyAlignment="1" applyProtection="1">
      <alignment horizontal="center" vertical="top"/>
    </xf>
    <xf numFmtId="0" fontId="0" fillId="0" borderId="8" xfId="11" applyFont="1" applyBorder="1" applyAlignment="1" applyProtection="1">
      <alignment horizontal="center" vertical="top"/>
    </xf>
    <xf numFmtId="0" fontId="0" fillId="0" borderId="34" xfId="11" applyFont="1" applyBorder="1" applyAlignment="1" applyProtection="1">
      <alignment horizontal="center" vertical="top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showZeros="0" view="pageBreakPreview" topLeftCell="A7" zoomScale="85" zoomScaleNormal="75" zoomScaleSheetLayoutView="85" workbookViewId="0">
      <selection activeCell="I11" activeCellId="1" sqref="E11:E22 I11:I22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6" width="15.125" style="5" customWidth="1"/>
    <col min="7" max="7" width="18.75" style="5" customWidth="1"/>
    <col min="8" max="9" width="15.125" style="5" customWidth="1"/>
    <col min="10" max="11" width="18.75" style="5" customWidth="1"/>
    <col min="12" max="12" width="6" style="5" customWidth="1"/>
    <col min="13" max="13" width="10.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 t="s">
        <v>29</v>
      </c>
    </row>
    <row r="2" spans="2:15" ht="17.25" x14ac:dyDescent="0.2">
      <c r="B2" s="2"/>
      <c r="C2" s="6"/>
      <c r="D2" s="6"/>
      <c r="E2" s="6"/>
      <c r="O2" s="7"/>
    </row>
    <row r="3" spans="2:15" ht="21" x14ac:dyDescent="0.2">
      <c r="B3" s="80" t="s">
        <v>12</v>
      </c>
      <c r="C3" s="80"/>
      <c r="D3" s="80"/>
      <c r="E3" s="80"/>
      <c r="F3" s="80"/>
      <c r="G3" s="80"/>
      <c r="H3" s="80"/>
      <c r="I3" s="80"/>
      <c r="J3" s="80"/>
      <c r="K3" s="80"/>
      <c r="L3" s="21"/>
      <c r="M3" s="21"/>
      <c r="O3" s="7"/>
    </row>
    <row r="4" spans="2:15" ht="17.25" customHeight="1" x14ac:dyDescent="0.2">
      <c r="B4" s="2"/>
      <c r="C4" s="6"/>
      <c r="D4" s="6"/>
      <c r="E4" s="6"/>
      <c r="K4" s="22"/>
      <c r="L4" s="16"/>
      <c r="M4" s="15"/>
      <c r="O4" s="7"/>
    </row>
    <row r="5" spans="2:15" ht="17.25" x14ac:dyDescent="0.2">
      <c r="B5" s="2"/>
      <c r="C5" s="6"/>
      <c r="D5" s="6"/>
      <c r="E5" s="6"/>
      <c r="K5" s="17"/>
      <c r="L5" s="16"/>
      <c r="M5" s="15"/>
    </row>
    <row r="6" spans="2:15" ht="17.25" x14ac:dyDescent="0.2">
      <c r="B6" s="2" t="s">
        <v>38</v>
      </c>
      <c r="C6" s="6"/>
      <c r="D6" s="6"/>
      <c r="E6" s="6"/>
      <c r="O6" s="7"/>
    </row>
    <row r="7" spans="2:15" ht="27" customHeight="1" x14ac:dyDescent="0.15">
      <c r="B7" s="81" t="s">
        <v>0</v>
      </c>
      <c r="C7" s="82"/>
      <c r="D7" s="84" t="s">
        <v>1</v>
      </c>
      <c r="E7" s="84"/>
      <c r="F7" s="84"/>
      <c r="G7" s="85"/>
      <c r="H7" s="86" t="s">
        <v>2</v>
      </c>
      <c r="I7" s="87"/>
      <c r="J7" s="87"/>
      <c r="K7" s="88" t="s">
        <v>18</v>
      </c>
      <c r="L7" s="78"/>
    </row>
    <row r="8" spans="2:15" ht="25.5" customHeight="1" x14ac:dyDescent="0.15">
      <c r="B8" s="83"/>
      <c r="C8" s="82"/>
      <c r="D8" s="91" t="s">
        <v>13</v>
      </c>
      <c r="E8" s="68" t="s">
        <v>14</v>
      </c>
      <c r="F8" s="94" t="s">
        <v>3</v>
      </c>
      <c r="G8" s="70" t="s">
        <v>15</v>
      </c>
      <c r="H8" s="66" t="s">
        <v>16</v>
      </c>
      <c r="I8" s="68" t="s">
        <v>17</v>
      </c>
      <c r="J8" s="70" t="s">
        <v>26</v>
      </c>
      <c r="K8" s="89"/>
      <c r="L8" s="79"/>
    </row>
    <row r="9" spans="2:15" ht="48.75" customHeight="1" x14ac:dyDescent="0.15">
      <c r="B9" s="83"/>
      <c r="C9" s="82"/>
      <c r="D9" s="92"/>
      <c r="E9" s="93"/>
      <c r="F9" s="95"/>
      <c r="G9" s="96"/>
      <c r="H9" s="67"/>
      <c r="I9" s="69"/>
      <c r="J9" s="71"/>
      <c r="K9" s="90"/>
      <c r="L9" s="23"/>
    </row>
    <row r="10" spans="2:15" ht="30" customHeight="1" thickBot="1" x14ac:dyDescent="0.2">
      <c r="B10" s="34" t="s">
        <v>4</v>
      </c>
      <c r="C10" s="35" t="s">
        <v>5</v>
      </c>
      <c r="D10" s="26" t="s">
        <v>9</v>
      </c>
      <c r="E10" s="28" t="s">
        <v>19</v>
      </c>
      <c r="F10" s="12"/>
      <c r="G10" s="8" t="s">
        <v>6</v>
      </c>
      <c r="H10" s="27" t="s">
        <v>10</v>
      </c>
      <c r="I10" s="29" t="s">
        <v>20</v>
      </c>
      <c r="J10" s="8" t="s">
        <v>6</v>
      </c>
      <c r="K10" s="9" t="s">
        <v>6</v>
      </c>
      <c r="L10" s="24"/>
    </row>
    <row r="11" spans="2:15" ht="20.100000000000001" customHeight="1" x14ac:dyDescent="0.2">
      <c r="B11" s="72" t="s">
        <v>27</v>
      </c>
      <c r="C11" s="10">
        <v>1</v>
      </c>
      <c r="D11" s="36">
        <v>218</v>
      </c>
      <c r="E11" s="54"/>
      <c r="F11" s="75" t="s">
        <v>11</v>
      </c>
      <c r="G11" s="50">
        <f>ROUNDDOWN(D11*E11*0.85,2)</f>
        <v>0</v>
      </c>
      <c r="H11" s="37">
        <v>33514</v>
      </c>
      <c r="I11" s="52"/>
      <c r="J11" s="51">
        <f>ROUNDDOWN(H11*I11,2)</f>
        <v>0</v>
      </c>
      <c r="K11" s="38">
        <f>INT(G11+J11)</f>
        <v>0</v>
      </c>
      <c r="L11" s="77"/>
    </row>
    <row r="12" spans="2:15" ht="20.100000000000001" customHeight="1" x14ac:dyDescent="0.2">
      <c r="B12" s="73"/>
      <c r="C12" s="10">
        <v>2</v>
      </c>
      <c r="D12" s="36">
        <v>218</v>
      </c>
      <c r="E12" s="53"/>
      <c r="F12" s="76"/>
      <c r="G12" s="50">
        <f t="shared" ref="G12:G22" si="0">ROUNDDOWN(D12*E12*0.85,2)</f>
        <v>0</v>
      </c>
      <c r="H12" s="37">
        <v>28775</v>
      </c>
      <c r="I12" s="53"/>
      <c r="J12" s="51">
        <f t="shared" ref="J12:J22" si="1">ROUNDDOWN(H12*I12,2)</f>
        <v>0</v>
      </c>
      <c r="K12" s="38">
        <f t="shared" ref="K12:K22" si="2">INT(G12+J12)</f>
        <v>0</v>
      </c>
      <c r="L12" s="77"/>
    </row>
    <row r="13" spans="2:15" ht="20.100000000000001" customHeight="1" x14ac:dyDescent="0.2">
      <c r="B13" s="73"/>
      <c r="C13" s="10">
        <v>3</v>
      </c>
      <c r="D13" s="36">
        <v>218</v>
      </c>
      <c r="E13" s="53"/>
      <c r="F13" s="76"/>
      <c r="G13" s="50">
        <f t="shared" si="0"/>
        <v>0</v>
      </c>
      <c r="H13" s="37">
        <v>21112</v>
      </c>
      <c r="I13" s="53"/>
      <c r="J13" s="51">
        <f t="shared" si="1"/>
        <v>0</v>
      </c>
      <c r="K13" s="38">
        <f t="shared" si="2"/>
        <v>0</v>
      </c>
      <c r="L13" s="77"/>
    </row>
    <row r="14" spans="2:15" ht="20.100000000000001" customHeight="1" x14ac:dyDescent="0.2">
      <c r="B14" s="73"/>
      <c r="C14" s="10">
        <v>4</v>
      </c>
      <c r="D14" s="36">
        <v>218</v>
      </c>
      <c r="E14" s="53"/>
      <c r="F14" s="76"/>
      <c r="G14" s="50">
        <f t="shared" si="0"/>
        <v>0</v>
      </c>
      <c r="H14" s="37">
        <v>14216</v>
      </c>
      <c r="I14" s="53"/>
      <c r="J14" s="51">
        <f t="shared" si="1"/>
        <v>0</v>
      </c>
      <c r="K14" s="38">
        <f t="shared" si="2"/>
        <v>0</v>
      </c>
      <c r="L14" s="77"/>
    </row>
    <row r="15" spans="2:15" ht="20.100000000000001" customHeight="1" x14ac:dyDescent="0.2">
      <c r="B15" s="73"/>
      <c r="C15" s="10">
        <v>5</v>
      </c>
      <c r="D15" s="36">
        <v>218</v>
      </c>
      <c r="E15" s="53"/>
      <c r="F15" s="76"/>
      <c r="G15" s="50">
        <f t="shared" si="0"/>
        <v>0</v>
      </c>
      <c r="H15" s="37">
        <v>14542</v>
      </c>
      <c r="I15" s="53"/>
      <c r="J15" s="51">
        <f t="shared" si="1"/>
        <v>0</v>
      </c>
      <c r="K15" s="38">
        <f t="shared" si="2"/>
        <v>0</v>
      </c>
      <c r="L15" s="77"/>
    </row>
    <row r="16" spans="2:15" ht="20.100000000000001" customHeight="1" x14ac:dyDescent="0.2">
      <c r="B16" s="73"/>
      <c r="C16" s="10">
        <v>6</v>
      </c>
      <c r="D16" s="36">
        <v>218</v>
      </c>
      <c r="E16" s="53"/>
      <c r="F16" s="76"/>
      <c r="G16" s="50">
        <f t="shared" si="0"/>
        <v>0</v>
      </c>
      <c r="H16" s="39">
        <v>23373</v>
      </c>
      <c r="I16" s="53"/>
      <c r="J16" s="51">
        <f t="shared" si="1"/>
        <v>0</v>
      </c>
      <c r="K16" s="38">
        <f t="shared" si="2"/>
        <v>0</v>
      </c>
      <c r="L16" s="77"/>
    </row>
    <row r="17" spans="1:14" ht="20.100000000000001" customHeight="1" x14ac:dyDescent="0.2">
      <c r="B17" s="73"/>
      <c r="C17" s="10">
        <v>7</v>
      </c>
      <c r="D17" s="36">
        <v>218</v>
      </c>
      <c r="E17" s="53"/>
      <c r="F17" s="76"/>
      <c r="G17" s="50">
        <f t="shared" si="0"/>
        <v>0</v>
      </c>
      <c r="H17" s="39">
        <v>30129</v>
      </c>
      <c r="I17" s="53"/>
      <c r="J17" s="51">
        <f t="shared" si="1"/>
        <v>0</v>
      </c>
      <c r="K17" s="38">
        <f t="shared" si="2"/>
        <v>0</v>
      </c>
      <c r="L17" s="77"/>
    </row>
    <row r="18" spans="1:14" ht="20.100000000000001" customHeight="1" x14ac:dyDescent="0.2">
      <c r="B18" s="73"/>
      <c r="C18" s="10">
        <v>8</v>
      </c>
      <c r="D18" s="36">
        <v>218</v>
      </c>
      <c r="E18" s="53"/>
      <c r="F18" s="76"/>
      <c r="G18" s="50">
        <f t="shared" si="0"/>
        <v>0</v>
      </c>
      <c r="H18" s="39">
        <v>30259</v>
      </c>
      <c r="I18" s="53"/>
      <c r="J18" s="51">
        <f t="shared" si="1"/>
        <v>0</v>
      </c>
      <c r="K18" s="38">
        <f t="shared" si="2"/>
        <v>0</v>
      </c>
      <c r="L18" s="77"/>
    </row>
    <row r="19" spans="1:14" ht="20.100000000000001" customHeight="1" x14ac:dyDescent="0.2">
      <c r="B19" s="73"/>
      <c r="C19" s="10">
        <v>9</v>
      </c>
      <c r="D19" s="36">
        <v>218</v>
      </c>
      <c r="E19" s="53"/>
      <c r="F19" s="76"/>
      <c r="G19" s="50">
        <f t="shared" si="0"/>
        <v>0</v>
      </c>
      <c r="H19" s="39">
        <v>31541</v>
      </c>
      <c r="I19" s="53"/>
      <c r="J19" s="51">
        <f t="shared" si="1"/>
        <v>0</v>
      </c>
      <c r="K19" s="38">
        <f t="shared" si="2"/>
        <v>0</v>
      </c>
      <c r="L19" s="77"/>
    </row>
    <row r="20" spans="1:14" ht="20.100000000000001" customHeight="1" x14ac:dyDescent="0.2">
      <c r="B20" s="73"/>
      <c r="C20" s="10">
        <v>10</v>
      </c>
      <c r="D20" s="36">
        <v>218</v>
      </c>
      <c r="E20" s="53"/>
      <c r="F20" s="76"/>
      <c r="G20" s="50">
        <f t="shared" si="0"/>
        <v>0</v>
      </c>
      <c r="H20" s="37">
        <v>16879</v>
      </c>
      <c r="I20" s="53"/>
      <c r="J20" s="51">
        <f t="shared" si="1"/>
        <v>0</v>
      </c>
      <c r="K20" s="38">
        <f t="shared" si="2"/>
        <v>0</v>
      </c>
      <c r="L20" s="77"/>
      <c r="N20" s="11"/>
    </row>
    <row r="21" spans="1:14" ht="20.100000000000001" customHeight="1" x14ac:dyDescent="0.2">
      <c r="B21" s="73"/>
      <c r="C21" s="10">
        <v>11</v>
      </c>
      <c r="D21" s="36">
        <v>218</v>
      </c>
      <c r="E21" s="53"/>
      <c r="F21" s="76"/>
      <c r="G21" s="50">
        <f t="shared" si="0"/>
        <v>0</v>
      </c>
      <c r="H21" s="37">
        <v>15314</v>
      </c>
      <c r="I21" s="53"/>
      <c r="J21" s="51">
        <f t="shared" si="1"/>
        <v>0</v>
      </c>
      <c r="K21" s="38">
        <f t="shared" si="2"/>
        <v>0</v>
      </c>
      <c r="L21" s="77"/>
    </row>
    <row r="22" spans="1:14" ht="20.100000000000001" customHeight="1" thickBot="1" x14ac:dyDescent="0.25">
      <c r="B22" s="74"/>
      <c r="C22" s="10">
        <v>12</v>
      </c>
      <c r="D22" s="36">
        <v>218</v>
      </c>
      <c r="E22" s="53"/>
      <c r="F22" s="76"/>
      <c r="G22" s="50">
        <f t="shared" si="0"/>
        <v>0</v>
      </c>
      <c r="H22" s="37">
        <v>28147</v>
      </c>
      <c r="I22" s="53"/>
      <c r="J22" s="51">
        <f t="shared" si="1"/>
        <v>0</v>
      </c>
      <c r="K22" s="38">
        <f t="shared" si="2"/>
        <v>0</v>
      </c>
      <c r="L22" s="77"/>
    </row>
    <row r="23" spans="1:14" ht="20.100000000000001" customHeight="1" thickTop="1" thickBot="1" x14ac:dyDescent="0.2">
      <c r="B23" s="58" t="s">
        <v>7</v>
      </c>
      <c r="C23" s="59"/>
      <c r="D23" s="42"/>
      <c r="E23" s="43"/>
      <c r="F23" s="44"/>
      <c r="G23" s="45"/>
      <c r="H23" s="46">
        <f>SUM(H11:H22)</f>
        <v>287801</v>
      </c>
      <c r="I23" s="42"/>
      <c r="J23" s="47"/>
      <c r="K23" s="48">
        <f>SUM(K11:K22)</f>
        <v>0</v>
      </c>
      <c r="L23" s="64" t="s">
        <v>32</v>
      </c>
      <c r="M23" s="65"/>
    </row>
    <row r="24" spans="1:14" ht="20.100000000000001" customHeight="1" x14ac:dyDescent="0.15">
      <c r="B24" s="4"/>
      <c r="L24" s="25"/>
    </row>
    <row r="25" spans="1:14" s="1" customFormat="1" ht="20.100000000000001" customHeight="1" x14ac:dyDescent="0.15">
      <c r="A25" s="3" t="s">
        <v>8</v>
      </c>
      <c r="B25" s="3"/>
      <c r="J25" s="60"/>
      <c r="K25" s="62"/>
    </row>
    <row r="26" spans="1:14" s="1" customFormat="1" ht="20.100000000000001" customHeight="1" x14ac:dyDescent="0.15">
      <c r="B26" s="31" t="s">
        <v>21</v>
      </c>
      <c r="J26" s="61"/>
      <c r="K26" s="63"/>
    </row>
    <row r="27" spans="1:14" s="1" customFormat="1" ht="24" customHeight="1" x14ac:dyDescent="0.15">
      <c r="B27" s="31" t="s">
        <v>22</v>
      </c>
      <c r="C27" s="30"/>
      <c r="D27" s="30"/>
      <c r="E27" s="30"/>
      <c r="F27" s="30"/>
      <c r="G27" s="30"/>
      <c r="H27" s="30"/>
      <c r="I27" s="30"/>
      <c r="J27" s="30"/>
      <c r="K27" s="30"/>
      <c r="L27" s="13"/>
      <c r="M27" s="14"/>
    </row>
    <row r="28" spans="1:14" ht="24" customHeight="1" x14ac:dyDescent="0.15">
      <c r="B28" s="31" t="s">
        <v>35</v>
      </c>
      <c r="C28" s="30"/>
      <c r="D28" s="30"/>
      <c r="E28" s="30"/>
      <c r="F28" s="30"/>
      <c r="G28" s="30"/>
      <c r="H28" s="30"/>
      <c r="I28" s="30"/>
      <c r="J28" s="30"/>
      <c r="K28" s="30"/>
    </row>
    <row r="29" spans="1:14" ht="24" customHeight="1" x14ac:dyDescent="0.15">
      <c r="B29" s="31" t="s">
        <v>36</v>
      </c>
      <c r="C29" s="30"/>
      <c r="D29" s="30"/>
      <c r="E29" s="30"/>
      <c r="F29" s="30"/>
      <c r="G29" s="30"/>
      <c r="H29" s="30"/>
      <c r="I29" s="30"/>
      <c r="J29" s="30"/>
      <c r="K29" s="30"/>
    </row>
    <row r="30" spans="1:14" ht="24" customHeight="1" x14ac:dyDescent="0.15">
      <c r="B30" s="31" t="s">
        <v>23</v>
      </c>
      <c r="C30" s="20"/>
      <c r="D30" s="20"/>
      <c r="E30" s="20"/>
      <c r="F30" s="20"/>
      <c r="G30" s="20"/>
      <c r="H30" s="20"/>
      <c r="I30" s="20"/>
      <c r="J30" s="20"/>
      <c r="K30" s="20"/>
    </row>
    <row r="31" spans="1:14" ht="24" customHeight="1" x14ac:dyDescent="0.15">
      <c r="B31" s="31" t="s">
        <v>37</v>
      </c>
      <c r="C31" s="20"/>
      <c r="D31" s="20"/>
      <c r="E31" s="20"/>
      <c r="F31" s="20"/>
      <c r="G31" s="20"/>
      <c r="H31" s="20"/>
      <c r="I31" s="20"/>
      <c r="J31" s="20"/>
      <c r="K31" s="20"/>
    </row>
    <row r="32" spans="1:14" ht="24" customHeight="1" x14ac:dyDescent="0.15">
      <c r="B32" s="32" t="s">
        <v>24</v>
      </c>
    </row>
    <row r="33" spans="2:2" ht="24" customHeight="1" x14ac:dyDescent="0.15">
      <c r="B33" s="32" t="s">
        <v>25</v>
      </c>
    </row>
    <row r="34" spans="2:2" ht="20.100000000000001" customHeight="1" x14ac:dyDescent="0.15"/>
    <row r="35" spans="2:2" ht="20.100000000000001" customHeight="1" x14ac:dyDescent="0.15"/>
  </sheetData>
  <sheetProtection password="CC31" sheet="1" objects="1" scenarios="1" selectLockedCells="1"/>
  <mergeCells count="20">
    <mergeCell ref="B3:K3"/>
    <mergeCell ref="B7:C9"/>
    <mergeCell ref="D7:G7"/>
    <mergeCell ref="H7:J7"/>
    <mergeCell ref="K7:K9"/>
    <mergeCell ref="D8:D9"/>
    <mergeCell ref="E8:E9"/>
    <mergeCell ref="F8:F9"/>
    <mergeCell ref="G8:G9"/>
    <mergeCell ref="B23:C23"/>
    <mergeCell ref="J25:J26"/>
    <mergeCell ref="K25:K26"/>
    <mergeCell ref="L23:M23"/>
    <mergeCell ref="H8:H9"/>
    <mergeCell ref="I8:I9"/>
    <mergeCell ref="J8:J9"/>
    <mergeCell ref="B11:B22"/>
    <mergeCell ref="F11:F22"/>
    <mergeCell ref="L11:L22"/>
    <mergeCell ref="L7:L8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showZeros="0" tabSelected="1" view="pageBreakPreview" topLeftCell="A7" zoomScale="85" zoomScaleNormal="75" zoomScaleSheetLayoutView="85" workbookViewId="0">
      <selection activeCell="I11" sqref="I11:I25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6" width="15.125" style="5" customWidth="1"/>
    <col min="7" max="7" width="18.75" style="5" customWidth="1"/>
    <col min="8" max="9" width="15.125" style="5" customWidth="1"/>
    <col min="10" max="10" width="21.125" style="5" customWidth="1"/>
    <col min="11" max="11" width="20" style="5" customWidth="1"/>
    <col min="12" max="12" width="15.625" style="5" customWidth="1"/>
    <col min="13" max="13" width="13.6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 t="s">
        <v>30</v>
      </c>
    </row>
    <row r="2" spans="2:15" ht="17.25" x14ac:dyDescent="0.2">
      <c r="B2" s="2"/>
      <c r="C2" s="6"/>
      <c r="D2" s="6"/>
      <c r="E2" s="6"/>
      <c r="O2" s="7"/>
    </row>
    <row r="3" spans="2:15" ht="21" x14ac:dyDescent="0.2">
      <c r="B3" s="80" t="s">
        <v>12</v>
      </c>
      <c r="C3" s="80"/>
      <c r="D3" s="80"/>
      <c r="E3" s="80"/>
      <c r="F3" s="80"/>
      <c r="G3" s="80"/>
      <c r="H3" s="80"/>
      <c r="I3" s="80"/>
      <c r="J3" s="80"/>
      <c r="K3" s="80"/>
      <c r="L3" s="21"/>
      <c r="M3" s="21"/>
      <c r="O3" s="7"/>
    </row>
    <row r="4" spans="2:15" ht="17.25" customHeight="1" x14ac:dyDescent="0.2">
      <c r="B4" s="2"/>
      <c r="C4" s="6"/>
      <c r="D4" s="6"/>
      <c r="E4" s="6"/>
      <c r="K4" s="22"/>
      <c r="L4" s="16"/>
      <c r="M4" s="15"/>
      <c r="O4" s="7"/>
    </row>
    <row r="5" spans="2:15" ht="17.25" x14ac:dyDescent="0.2">
      <c r="B5" s="2"/>
      <c r="C5" s="6"/>
      <c r="D5" s="6"/>
      <c r="E5" s="6"/>
      <c r="K5" s="17"/>
      <c r="L5" s="16"/>
      <c r="M5" s="15"/>
    </row>
    <row r="6" spans="2:15" ht="17.25" x14ac:dyDescent="0.2">
      <c r="B6" s="2" t="s">
        <v>31</v>
      </c>
      <c r="C6" s="6"/>
      <c r="D6" s="6"/>
      <c r="E6" s="6"/>
      <c r="O6" s="7"/>
    </row>
    <row r="7" spans="2:15" ht="27" customHeight="1" x14ac:dyDescent="0.15">
      <c r="B7" s="81" t="s">
        <v>0</v>
      </c>
      <c r="C7" s="82"/>
      <c r="D7" s="84" t="s">
        <v>1</v>
      </c>
      <c r="E7" s="84"/>
      <c r="F7" s="84"/>
      <c r="G7" s="85"/>
      <c r="H7" s="86" t="s">
        <v>2</v>
      </c>
      <c r="I7" s="87"/>
      <c r="J7" s="87"/>
      <c r="K7" s="88" t="s">
        <v>18</v>
      </c>
      <c r="L7" s="78"/>
    </row>
    <row r="8" spans="2:15" ht="25.5" customHeight="1" x14ac:dyDescent="0.15">
      <c r="B8" s="83"/>
      <c r="C8" s="82"/>
      <c r="D8" s="91" t="s">
        <v>13</v>
      </c>
      <c r="E8" s="68" t="s">
        <v>14</v>
      </c>
      <c r="F8" s="94" t="s">
        <v>3</v>
      </c>
      <c r="G8" s="70" t="s">
        <v>15</v>
      </c>
      <c r="H8" s="66" t="s">
        <v>16</v>
      </c>
      <c r="I8" s="68" t="s">
        <v>17</v>
      </c>
      <c r="J8" s="70" t="s">
        <v>26</v>
      </c>
      <c r="K8" s="89"/>
      <c r="L8" s="79"/>
    </row>
    <row r="9" spans="2:15" ht="48.75" customHeight="1" x14ac:dyDescent="0.15">
      <c r="B9" s="83"/>
      <c r="C9" s="82"/>
      <c r="D9" s="92"/>
      <c r="E9" s="93"/>
      <c r="F9" s="95"/>
      <c r="G9" s="96"/>
      <c r="H9" s="67"/>
      <c r="I9" s="69"/>
      <c r="J9" s="71"/>
      <c r="K9" s="90"/>
      <c r="L9" s="23"/>
    </row>
    <row r="10" spans="2:15" ht="30" customHeight="1" thickBot="1" x14ac:dyDescent="0.2">
      <c r="B10" s="18" t="s">
        <v>4</v>
      </c>
      <c r="C10" s="19" t="s">
        <v>5</v>
      </c>
      <c r="D10" s="26" t="s">
        <v>9</v>
      </c>
      <c r="E10" s="28" t="s">
        <v>19</v>
      </c>
      <c r="F10" s="12"/>
      <c r="G10" s="8" t="s">
        <v>6</v>
      </c>
      <c r="H10" s="27" t="s">
        <v>10</v>
      </c>
      <c r="I10" s="29" t="s">
        <v>20</v>
      </c>
      <c r="J10" s="8" t="s">
        <v>6</v>
      </c>
      <c r="K10" s="9" t="s">
        <v>6</v>
      </c>
      <c r="L10" s="24"/>
    </row>
    <row r="11" spans="2:15" ht="20.100000000000001" customHeight="1" x14ac:dyDescent="0.2">
      <c r="B11" s="101" t="s">
        <v>27</v>
      </c>
      <c r="C11" s="10">
        <v>1</v>
      </c>
      <c r="D11" s="36">
        <v>70</v>
      </c>
      <c r="E11" s="54"/>
      <c r="F11" s="75" t="s">
        <v>11</v>
      </c>
      <c r="G11" s="50">
        <f>ROUNDDOWN(D11*E11*0.85,2)</f>
        <v>0</v>
      </c>
      <c r="H11" s="37">
        <v>8141</v>
      </c>
      <c r="I11" s="52"/>
      <c r="J11" s="51">
        <f>ROUNDDOWN(H11*I11,2)</f>
        <v>0</v>
      </c>
      <c r="K11" s="38">
        <f>INT(G11+J11)</f>
        <v>0</v>
      </c>
      <c r="L11" s="77"/>
    </row>
    <row r="12" spans="2:15" ht="20.100000000000001" customHeight="1" x14ac:dyDescent="0.2">
      <c r="B12" s="102"/>
      <c r="C12" s="10">
        <v>2</v>
      </c>
      <c r="D12" s="36">
        <v>70</v>
      </c>
      <c r="E12" s="53"/>
      <c r="F12" s="76"/>
      <c r="G12" s="50">
        <f t="shared" ref="G12:G25" si="0">ROUNDDOWN(D12*E12*0.85,2)</f>
        <v>0</v>
      </c>
      <c r="H12" s="37">
        <v>7661</v>
      </c>
      <c r="I12" s="53"/>
      <c r="J12" s="51">
        <f t="shared" ref="J12:J25" si="1">ROUNDDOWN(H12*I12,2)</f>
        <v>0</v>
      </c>
      <c r="K12" s="38">
        <f t="shared" ref="K12:K22" si="2">INT(G12+J12)</f>
        <v>0</v>
      </c>
      <c r="L12" s="77"/>
    </row>
    <row r="13" spans="2:15" ht="20.100000000000001" customHeight="1" x14ac:dyDescent="0.2">
      <c r="B13" s="102"/>
      <c r="C13" s="10">
        <v>3</v>
      </c>
      <c r="D13" s="36">
        <v>70</v>
      </c>
      <c r="E13" s="53"/>
      <c r="F13" s="76"/>
      <c r="G13" s="50">
        <f t="shared" si="0"/>
        <v>0</v>
      </c>
      <c r="H13" s="37">
        <v>5695</v>
      </c>
      <c r="I13" s="53"/>
      <c r="J13" s="51">
        <f t="shared" si="1"/>
        <v>0</v>
      </c>
      <c r="K13" s="38">
        <f t="shared" si="2"/>
        <v>0</v>
      </c>
      <c r="L13" s="77"/>
    </row>
    <row r="14" spans="2:15" ht="20.100000000000001" customHeight="1" x14ac:dyDescent="0.2">
      <c r="B14" s="102"/>
      <c r="C14" s="10">
        <v>4</v>
      </c>
      <c r="D14" s="36">
        <v>70</v>
      </c>
      <c r="E14" s="53"/>
      <c r="F14" s="76"/>
      <c r="G14" s="50">
        <f t="shared" si="0"/>
        <v>0</v>
      </c>
      <c r="H14" s="37">
        <v>3016</v>
      </c>
      <c r="I14" s="53"/>
      <c r="J14" s="51">
        <f t="shared" si="1"/>
        <v>0</v>
      </c>
      <c r="K14" s="38">
        <f t="shared" si="2"/>
        <v>0</v>
      </c>
      <c r="L14" s="77"/>
    </row>
    <row r="15" spans="2:15" ht="20.100000000000001" customHeight="1" x14ac:dyDescent="0.2">
      <c r="B15" s="102"/>
      <c r="C15" s="10">
        <v>5</v>
      </c>
      <c r="D15" s="36">
        <v>70</v>
      </c>
      <c r="E15" s="53"/>
      <c r="F15" s="76"/>
      <c r="G15" s="50">
        <f t="shared" si="0"/>
        <v>0</v>
      </c>
      <c r="H15" s="37">
        <v>2909</v>
      </c>
      <c r="I15" s="53"/>
      <c r="J15" s="51">
        <f t="shared" si="1"/>
        <v>0</v>
      </c>
      <c r="K15" s="38">
        <f t="shared" si="2"/>
        <v>0</v>
      </c>
      <c r="L15" s="77"/>
    </row>
    <row r="16" spans="2:15" ht="20.100000000000001" customHeight="1" x14ac:dyDescent="0.2">
      <c r="B16" s="102"/>
      <c r="C16" s="10">
        <v>6</v>
      </c>
      <c r="D16" s="36">
        <v>70</v>
      </c>
      <c r="E16" s="53"/>
      <c r="F16" s="76"/>
      <c r="G16" s="50">
        <f t="shared" si="0"/>
        <v>0</v>
      </c>
      <c r="H16" s="39">
        <v>5864</v>
      </c>
      <c r="I16" s="53"/>
      <c r="J16" s="51">
        <f t="shared" si="1"/>
        <v>0</v>
      </c>
      <c r="K16" s="38">
        <f t="shared" si="2"/>
        <v>0</v>
      </c>
      <c r="L16" s="77"/>
    </row>
    <row r="17" spans="1:14" ht="20.100000000000001" customHeight="1" x14ac:dyDescent="0.2">
      <c r="B17" s="102"/>
      <c r="C17" s="10">
        <v>7</v>
      </c>
      <c r="D17" s="36">
        <v>70</v>
      </c>
      <c r="E17" s="53"/>
      <c r="F17" s="76"/>
      <c r="G17" s="50">
        <f t="shared" si="0"/>
        <v>0</v>
      </c>
      <c r="H17" s="39">
        <v>8464</v>
      </c>
      <c r="I17" s="53"/>
      <c r="J17" s="51">
        <f t="shared" si="1"/>
        <v>0</v>
      </c>
      <c r="K17" s="38">
        <f t="shared" si="2"/>
        <v>0</v>
      </c>
      <c r="L17" s="77"/>
    </row>
    <row r="18" spans="1:14" ht="20.100000000000001" customHeight="1" x14ac:dyDescent="0.2">
      <c r="B18" s="102"/>
      <c r="C18" s="10">
        <v>8</v>
      </c>
      <c r="D18" s="36">
        <v>70</v>
      </c>
      <c r="E18" s="53"/>
      <c r="F18" s="76"/>
      <c r="G18" s="50">
        <f t="shared" si="0"/>
        <v>0</v>
      </c>
      <c r="H18" s="39">
        <v>8609</v>
      </c>
      <c r="I18" s="53"/>
      <c r="J18" s="51">
        <f t="shared" si="1"/>
        <v>0</v>
      </c>
      <c r="K18" s="38">
        <f t="shared" si="2"/>
        <v>0</v>
      </c>
      <c r="L18" s="77"/>
    </row>
    <row r="19" spans="1:14" ht="20.100000000000001" customHeight="1" x14ac:dyDescent="0.2">
      <c r="B19" s="102"/>
      <c r="C19" s="10">
        <v>9</v>
      </c>
      <c r="D19" s="36">
        <v>70</v>
      </c>
      <c r="E19" s="53"/>
      <c r="F19" s="76"/>
      <c r="G19" s="50">
        <f t="shared" si="0"/>
        <v>0</v>
      </c>
      <c r="H19" s="39">
        <v>6473</v>
      </c>
      <c r="I19" s="53"/>
      <c r="J19" s="51">
        <f t="shared" si="1"/>
        <v>0</v>
      </c>
      <c r="K19" s="38">
        <f t="shared" si="2"/>
        <v>0</v>
      </c>
      <c r="L19" s="77"/>
    </row>
    <row r="20" spans="1:14" ht="20.100000000000001" customHeight="1" x14ac:dyDescent="0.2">
      <c r="B20" s="102"/>
      <c r="C20" s="10">
        <v>10</v>
      </c>
      <c r="D20" s="36">
        <v>70</v>
      </c>
      <c r="E20" s="53"/>
      <c r="F20" s="76"/>
      <c r="G20" s="50">
        <f t="shared" si="0"/>
        <v>0</v>
      </c>
      <c r="H20" s="37">
        <v>3305</v>
      </c>
      <c r="I20" s="53"/>
      <c r="J20" s="51">
        <f t="shared" si="1"/>
        <v>0</v>
      </c>
      <c r="K20" s="38">
        <f t="shared" si="2"/>
        <v>0</v>
      </c>
      <c r="L20" s="77"/>
      <c r="N20" s="11"/>
    </row>
    <row r="21" spans="1:14" ht="20.100000000000001" customHeight="1" x14ac:dyDescent="0.2">
      <c r="B21" s="102"/>
      <c r="C21" s="10">
        <v>11</v>
      </c>
      <c r="D21" s="36">
        <v>70</v>
      </c>
      <c r="E21" s="53"/>
      <c r="F21" s="76"/>
      <c r="G21" s="50">
        <f t="shared" si="0"/>
        <v>0</v>
      </c>
      <c r="H21" s="37">
        <v>2825</v>
      </c>
      <c r="I21" s="53"/>
      <c r="J21" s="51">
        <f t="shared" si="1"/>
        <v>0</v>
      </c>
      <c r="K21" s="38">
        <f t="shared" ref="K21" si="3">INT(G21+J21)</f>
        <v>0</v>
      </c>
      <c r="L21" s="77"/>
    </row>
    <row r="22" spans="1:14" ht="20.100000000000001" customHeight="1" x14ac:dyDescent="0.2">
      <c r="B22" s="103"/>
      <c r="C22" s="10">
        <v>12</v>
      </c>
      <c r="D22" s="36">
        <v>70</v>
      </c>
      <c r="E22" s="53"/>
      <c r="F22" s="76"/>
      <c r="G22" s="50">
        <f t="shared" si="0"/>
        <v>0</v>
      </c>
      <c r="H22" s="37">
        <v>6352</v>
      </c>
      <c r="I22" s="53"/>
      <c r="J22" s="51">
        <f t="shared" si="1"/>
        <v>0</v>
      </c>
      <c r="K22" s="38">
        <f t="shared" si="2"/>
        <v>0</v>
      </c>
      <c r="L22" s="77"/>
    </row>
    <row r="23" spans="1:14" ht="20.100000000000001" customHeight="1" x14ac:dyDescent="0.2">
      <c r="B23" s="102" t="s">
        <v>28</v>
      </c>
      <c r="C23" s="10">
        <v>1</v>
      </c>
      <c r="D23" s="36">
        <v>70</v>
      </c>
      <c r="E23" s="55"/>
      <c r="F23" s="76"/>
      <c r="G23" s="50">
        <f t="shared" si="0"/>
        <v>0</v>
      </c>
      <c r="H23" s="37">
        <v>8141</v>
      </c>
      <c r="I23" s="57"/>
      <c r="J23" s="51">
        <f t="shared" si="1"/>
        <v>0</v>
      </c>
      <c r="K23" s="38">
        <f>INT(G23+J23)</f>
        <v>0</v>
      </c>
      <c r="L23" s="77"/>
    </row>
    <row r="24" spans="1:14" ht="20.100000000000001" customHeight="1" x14ac:dyDescent="0.2">
      <c r="B24" s="102"/>
      <c r="C24" s="10">
        <v>2</v>
      </c>
      <c r="D24" s="36">
        <v>70</v>
      </c>
      <c r="E24" s="53"/>
      <c r="F24" s="76"/>
      <c r="G24" s="50">
        <f t="shared" si="0"/>
        <v>0</v>
      </c>
      <c r="H24" s="37">
        <v>7661</v>
      </c>
      <c r="I24" s="53"/>
      <c r="J24" s="51">
        <f t="shared" si="1"/>
        <v>0</v>
      </c>
      <c r="K24" s="38">
        <f t="shared" ref="K24:K25" si="4">INT(G24+J24)</f>
        <v>0</v>
      </c>
      <c r="L24" s="77"/>
    </row>
    <row r="25" spans="1:14" ht="20.100000000000001" customHeight="1" thickBot="1" x14ac:dyDescent="0.25">
      <c r="B25" s="104"/>
      <c r="C25" s="33">
        <v>3</v>
      </c>
      <c r="D25" s="40">
        <v>70</v>
      </c>
      <c r="E25" s="56"/>
      <c r="F25" s="76"/>
      <c r="G25" s="50">
        <f t="shared" si="0"/>
        <v>0</v>
      </c>
      <c r="H25" s="39">
        <v>5695</v>
      </c>
      <c r="I25" s="56"/>
      <c r="J25" s="51">
        <f t="shared" si="1"/>
        <v>0</v>
      </c>
      <c r="K25" s="41">
        <f t="shared" si="4"/>
        <v>0</v>
      </c>
      <c r="L25" s="77"/>
    </row>
    <row r="26" spans="1:14" ht="20.100000000000001" customHeight="1" thickTop="1" thickBot="1" x14ac:dyDescent="0.2">
      <c r="B26" s="58" t="s">
        <v>7</v>
      </c>
      <c r="C26" s="59"/>
      <c r="D26" s="42"/>
      <c r="E26" s="43"/>
      <c r="F26" s="44"/>
      <c r="G26" s="45"/>
      <c r="H26" s="46">
        <f>SUM(H11:H25)</f>
        <v>90811</v>
      </c>
      <c r="I26" s="42"/>
      <c r="J26" s="47"/>
      <c r="K26" s="48">
        <f>SUM(K11:K25)</f>
        <v>0</v>
      </c>
      <c r="L26" s="49" t="s">
        <v>34</v>
      </c>
    </row>
    <row r="27" spans="1:14" ht="20.100000000000001" customHeight="1" thickBot="1" x14ac:dyDescent="0.2">
      <c r="B27" s="4"/>
      <c r="L27" s="25"/>
    </row>
    <row r="28" spans="1:14" s="1" customFormat="1" ht="20.100000000000001" customHeight="1" x14ac:dyDescent="0.15">
      <c r="A28" s="3" t="s">
        <v>8</v>
      </c>
      <c r="B28" s="3"/>
      <c r="J28" s="99" t="s">
        <v>33</v>
      </c>
      <c r="K28" s="97">
        <f>SUM(K26,京町保育所ほか2施設!K23)</f>
        <v>0</v>
      </c>
    </row>
    <row r="29" spans="1:14" s="1" customFormat="1" ht="20.100000000000001" customHeight="1" thickBot="1" x14ac:dyDescent="0.2">
      <c r="B29" s="31" t="s">
        <v>21</v>
      </c>
      <c r="J29" s="100"/>
      <c r="K29" s="98"/>
    </row>
    <row r="30" spans="1:14" s="1" customFormat="1" ht="24" customHeight="1" x14ac:dyDescent="0.15">
      <c r="B30" s="31" t="s">
        <v>22</v>
      </c>
      <c r="C30" s="30"/>
      <c r="D30" s="30"/>
      <c r="E30" s="30"/>
      <c r="F30" s="30"/>
      <c r="G30" s="30"/>
      <c r="H30" s="30"/>
      <c r="I30" s="30"/>
      <c r="J30" s="30"/>
      <c r="K30" s="30"/>
      <c r="L30" s="13"/>
      <c r="M30" s="14"/>
    </row>
    <row r="31" spans="1:14" ht="24" customHeight="1" x14ac:dyDescent="0.15">
      <c r="B31" s="31" t="s">
        <v>35</v>
      </c>
      <c r="C31" s="30"/>
      <c r="D31" s="30"/>
      <c r="E31" s="30"/>
      <c r="F31" s="30"/>
      <c r="G31" s="30"/>
      <c r="H31" s="30"/>
      <c r="I31" s="30"/>
      <c r="J31" s="30"/>
      <c r="K31" s="30"/>
    </row>
    <row r="32" spans="1:14" ht="24" customHeight="1" x14ac:dyDescent="0.15">
      <c r="B32" s="31" t="s">
        <v>36</v>
      </c>
      <c r="C32" s="30"/>
      <c r="D32" s="30"/>
      <c r="E32" s="30"/>
      <c r="F32" s="30"/>
      <c r="G32" s="30"/>
      <c r="H32" s="30"/>
      <c r="I32" s="30"/>
      <c r="J32" s="30"/>
      <c r="K32" s="30"/>
    </row>
    <row r="33" spans="2:11" ht="24" customHeight="1" x14ac:dyDescent="0.15">
      <c r="B33" s="31" t="s">
        <v>23</v>
      </c>
      <c r="C33" s="20"/>
      <c r="D33" s="20"/>
      <c r="E33" s="20"/>
      <c r="F33" s="20"/>
      <c r="G33" s="20"/>
      <c r="H33" s="20"/>
      <c r="I33" s="20"/>
      <c r="J33" s="20"/>
      <c r="K33" s="20"/>
    </row>
    <row r="34" spans="2:11" ht="24" customHeight="1" x14ac:dyDescent="0.15">
      <c r="B34" s="31" t="s">
        <v>37</v>
      </c>
      <c r="C34" s="20"/>
      <c r="D34" s="20"/>
      <c r="E34" s="20"/>
      <c r="F34" s="20"/>
      <c r="G34" s="20"/>
      <c r="H34" s="20"/>
      <c r="I34" s="20"/>
      <c r="J34" s="20"/>
      <c r="K34" s="20"/>
    </row>
    <row r="35" spans="2:11" ht="24" customHeight="1" x14ac:dyDescent="0.15">
      <c r="B35" s="32" t="s">
        <v>24</v>
      </c>
    </row>
    <row r="36" spans="2:11" ht="24" customHeight="1" x14ac:dyDescent="0.15">
      <c r="B36" s="32" t="s">
        <v>25</v>
      </c>
    </row>
    <row r="37" spans="2:11" ht="20.100000000000001" customHeight="1" x14ac:dyDescent="0.15"/>
    <row r="38" spans="2:11" ht="20.100000000000001" customHeight="1" x14ac:dyDescent="0.15"/>
  </sheetData>
  <sheetProtection password="CC31" sheet="1" objects="1" scenarios="1" selectLockedCells="1"/>
  <mergeCells count="20">
    <mergeCell ref="B7:C9"/>
    <mergeCell ref="D7:G7"/>
    <mergeCell ref="K7:K9"/>
    <mergeCell ref="H7:J7"/>
    <mergeCell ref="B3:K3"/>
    <mergeCell ref="L7:L8"/>
    <mergeCell ref="D8:D9"/>
    <mergeCell ref="E8:E9"/>
    <mergeCell ref="F8:F9"/>
    <mergeCell ref="G8:G9"/>
    <mergeCell ref="H8:H9"/>
    <mergeCell ref="I8:I9"/>
    <mergeCell ref="J8:J9"/>
    <mergeCell ref="F11:F25"/>
    <mergeCell ref="L11:L25"/>
    <mergeCell ref="K28:K29"/>
    <mergeCell ref="J28:J29"/>
    <mergeCell ref="B26:C26"/>
    <mergeCell ref="B11:B22"/>
    <mergeCell ref="B23:B25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3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京町保育所ほか2施設</vt:lpstr>
      <vt:lpstr>佐波保育所</vt:lpstr>
      <vt:lpstr>京町保育所ほか2施設!Print_Area</vt:lpstr>
      <vt:lpstr>佐波保育所!Print_Area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野中 貴子</cp:lastModifiedBy>
  <cp:lastPrinted>2021-09-24T05:06:14Z</cp:lastPrinted>
  <dcterms:created xsi:type="dcterms:W3CDTF">2003-05-07T07:33:15Z</dcterms:created>
  <dcterms:modified xsi:type="dcterms:W3CDTF">2021-09-30T06:43:59Z</dcterms:modified>
</cp:coreProperties>
</file>