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9.6 薬大\公告\HP\"/>
    </mc:Choice>
  </mc:AlternateContent>
  <bookViews>
    <workbookView xWindow="240" yWindow="120" windowWidth="11715" windowHeight="7290"/>
  </bookViews>
  <sheets>
    <sheet name="入札金額算定書" sheetId="10" r:id="rId1"/>
  </sheets>
  <definedNames>
    <definedName name="_xlnm.Print_Area" localSheetId="0">入札金額算定書!$A$1:$L$30</definedName>
  </definedNames>
  <calcPr calcId="162913"/>
</workbook>
</file>

<file path=xl/calcChain.xml><?xml version="1.0" encoding="utf-8"?>
<calcChain xmlns="http://schemas.openxmlformats.org/spreadsheetml/2006/main">
  <c r="J9" i="10" l="1"/>
  <c r="J20" i="10" l="1"/>
  <c r="J19" i="10"/>
  <c r="J18" i="10"/>
  <c r="J17" i="10"/>
  <c r="J16" i="10"/>
  <c r="J15" i="10"/>
  <c r="J14" i="10"/>
  <c r="J13" i="10"/>
  <c r="J12" i="10"/>
  <c r="J11" i="10"/>
  <c r="J10" i="10"/>
  <c r="G9" i="10"/>
  <c r="K9" i="10" s="1"/>
  <c r="G12" i="10"/>
  <c r="G20" i="10"/>
  <c r="G19" i="10"/>
  <c r="G18" i="10"/>
  <c r="G17" i="10"/>
  <c r="G16" i="10"/>
  <c r="G15" i="10"/>
  <c r="G14" i="10"/>
  <c r="G13" i="10"/>
  <c r="G11" i="10"/>
  <c r="G10" i="10"/>
  <c r="H21" i="10" l="1"/>
  <c r="D10" i="10"/>
  <c r="K10" i="10" l="1"/>
  <c r="D11" i="10"/>
  <c r="K11" i="10" l="1"/>
  <c r="D12" i="10"/>
  <c r="K12" i="10" l="1"/>
  <c r="D13" i="10"/>
  <c r="K13" i="10" l="1"/>
  <c r="D14" i="10"/>
  <c r="K14" i="10" l="1"/>
  <c r="D15" i="10"/>
  <c r="K15" i="10" l="1"/>
  <c r="D16" i="10"/>
  <c r="K16" i="10" l="1"/>
  <c r="D17" i="10"/>
  <c r="K17" i="10" l="1"/>
  <c r="D18" i="10"/>
  <c r="K18" i="10" l="1"/>
  <c r="D19" i="10"/>
  <c r="K19" i="10" l="1"/>
  <c r="D20" i="10"/>
  <c r="K20" i="10" l="1"/>
  <c r="K21" i="10" l="1"/>
  <c r="K23" i="10" s="1"/>
</calcChain>
</file>

<file path=xl/sharedStrings.xml><?xml version="1.0" encoding="utf-8"?>
<sst xmlns="http://schemas.openxmlformats.org/spreadsheetml/2006/main" count="36" uniqueCount="33">
  <si>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</si>
  <si>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</si>
  <si>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</si>
  <si>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</si>
  <si>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</si>
  <si>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</si>
  <si>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</si>
  <si>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</si>
  <si>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</si>
  <si>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</si>
  <si>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</si>
  <si>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R3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</si>
  <si>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</si>
  <si>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</si>
  <si>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</si>
  <si>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</si>
  <si>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</si>
  <si>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</si>
  <si>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(kW/円)</t>
    <phoneticPr fontId="1"/>
  </si>
  <si>
    <t>小計
D
（c×②）</t>
    <rPh sb="0" eb="1">
      <t>ショウ</t>
    </rPh>
    <rPh sb="1" eb="2">
      <t>ケイ</t>
    </rPh>
    <phoneticPr fontId="1"/>
  </si>
  <si>
    <r>
      <t xml:space="preserve">小計
B
</t>
    </r>
    <r>
      <rPr>
        <sz val="9"/>
        <rFont val="ＭＳ Ｐゴシック"/>
        <family val="3"/>
        <charset val="128"/>
      </rPr>
      <t>（A×①×力率割引）</t>
    </r>
    <rPh sb="0" eb="1">
      <t>ショウ</t>
    </rPh>
    <rPh sb="10" eb="14">
      <t>リキリツワリヒ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</si>
  <si>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</si>
  <si>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</si>
  <si>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</si>
  <si>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</si>
  <si>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</si>
  <si>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入札書記載額
（電気料金総価E）</t>
    <rPh sb="0" eb="2">
      <t>ニュウサツ</t>
    </rPh>
    <rPh sb="2" eb="3">
      <t>ショ</t>
    </rPh>
    <rPh sb="3" eb="5">
      <t>キサイ</t>
    </rPh>
    <rPh sb="5" eb="6">
      <t>ガク</t>
    </rPh>
    <rPh sb="8" eb="14">
      <t>デンキリョウキンソウカ</t>
    </rPh>
    <phoneticPr fontId="1"/>
  </si>
  <si>
    <t>様式第5</t>
    <rPh sb="0" eb="2">
      <t>ヨウシキ</t>
    </rPh>
    <rPh sb="2" eb="3">
      <t>ダイ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</si>
  <si>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</si>
  <si>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</si>
  <si>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</si>
  <si>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1">
      <t>ショウケイ</t>
    </rPh>
    <rPh sb="12" eb="14">
      <t>デンリョク</t>
    </rPh>
    <rPh sb="14" eb="15">
      <t>リョウ</t>
    </rPh>
    <rPh sb="15" eb="17">
      <t>リョウキン</t>
    </rPh>
    <rPh sb="18" eb="19">
      <t>ケイ</t>
    </rPh>
    <rPh sb="19" eb="20">
      <t>オヨ</t>
    </rPh>
    <rPh sb="21" eb="23">
      <t>ショウケイ</t>
    </rPh>
    <rPh sb="24" eb="26">
      <t>ハスウ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ス</t>
    </rPh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</si>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</sst>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&quot;円&quot;"/>
    <numFmt numFmtId="177" formatCode="#,##0_);[Red]\(#,##0\)"/>
    <numFmt numFmtId="178" formatCode="#,##0.00_);[Red]\(#,##0.00\)"/>
    <numFmt numFmtId="179" formatCode="#,##0.00_ ;[Red]\-#,##0.00\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/>
    <xf numFmtId="38" fontId="3" fillId="2" borderId="16" xfId="12" applyFont="1" applyFill="1" applyBorder="1" applyAlignment="1" applyProtection="1">
      <alignment horizontal="center"/>
    </xf>
    <xf numFmtId="38" fontId="3" fillId="2" borderId="17" xfId="12" applyFont="1" applyFill="1" applyBorder="1" applyProtection="1"/>
    <xf numFmtId="38" fontId="3" fillId="2" borderId="18" xfId="12" applyFont="1" applyFill="1" applyBorder="1" applyProtection="1"/>
    <xf numFmtId="38" fontId="3" fillId="2" borderId="19" xfId="12" applyFont="1" applyFill="1" applyBorder="1" applyProtection="1"/>
    <xf numFmtId="9" fontId="0" fillId="2" borderId="8" xfId="10" applyNumberFormat="1" applyFont="1" applyFill="1" applyBorder="1" applyProtection="1"/>
    <xf numFmtId="0" fontId="3" fillId="2" borderId="21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38" fontId="3" fillId="2" borderId="22" xfId="12" applyFont="1" applyFill="1" applyBorder="1" applyProtection="1"/>
    <xf numFmtId="0" fontId="0" fillId="2" borderId="23" xfId="10" applyFont="1" applyFill="1" applyBorder="1" applyAlignment="1" applyProtection="1">
      <alignment horizontal="center" vertical="center" wrapText="1"/>
    </xf>
    <xf numFmtId="0" fontId="0" fillId="2" borderId="24" xfId="10" applyFont="1" applyFill="1" applyBorder="1" applyAlignment="1" applyProtection="1">
      <alignment horizontal="center" vertical="center" wrapText="1"/>
    </xf>
    <xf numFmtId="0" fontId="0" fillId="2" borderId="2" xfId="10" applyFont="1" applyFill="1" applyBorder="1" applyAlignment="1" applyProtection="1">
      <alignment horizontal="center" vertical="center" wrapText="1"/>
    </xf>
    <xf numFmtId="0" fontId="0" fillId="2" borderId="13" xfId="10" applyFont="1" applyFill="1" applyBorder="1" applyAlignment="1" applyProtection="1">
      <alignment vertical="center"/>
    </xf>
    <xf numFmtId="0" fontId="0" fillId="2" borderId="5" xfId="10" applyFont="1" applyFill="1" applyBorder="1" applyAlignment="1" applyProtection="1">
      <alignment vertical="center"/>
    </xf>
    <xf numFmtId="0" fontId="3" fillId="2" borderId="1" xfId="10" applyFont="1" applyFill="1" applyBorder="1" applyAlignment="1" applyProtection="1">
      <alignment vertical="center"/>
    </xf>
    <xf numFmtId="0" fontId="0" fillId="2" borderId="0" xfId="6" applyFont="1" applyFill="1" applyAlignment="1" applyProtection="1">
      <alignment vertical="top" wrapText="1"/>
    </xf>
    <xf numFmtId="0" fontId="11" fillId="2" borderId="0" xfId="0" applyFont="1" applyFill="1" applyAlignment="1" applyProtection="1"/>
    <xf numFmtId="0" fontId="11" fillId="2" borderId="0" xfId="0" applyFont="1" applyFill="1" applyAlignment="1" applyProtection="1">
      <alignment vertical="center"/>
    </xf>
    <xf numFmtId="0" fontId="11" fillId="2" borderId="0" xfId="10" applyFont="1" applyFill="1" applyAlignment="1" applyProtection="1">
      <alignment vertical="center"/>
    </xf>
    <xf numFmtId="38" fontId="2" fillId="2" borderId="18" xfId="12" applyFont="1" applyFill="1" applyBorder="1" applyProtection="1"/>
    <xf numFmtId="0" fontId="0" fillId="2" borderId="7" xfId="10" applyFont="1" applyFill="1" applyBorder="1" applyAlignment="1" applyProtection="1">
      <alignment horizontal="center" vertical="center" wrapText="1"/>
    </xf>
    <xf numFmtId="177" fontId="9" fillId="2" borderId="12" xfId="10" applyNumberFormat="1" applyFont="1" applyFill="1" applyBorder="1" applyAlignment="1" applyProtection="1">
      <alignment horizontal="right" shrinkToFit="1"/>
    </xf>
    <xf numFmtId="177" fontId="9" fillId="2" borderId="13" xfId="10" applyNumberFormat="1" applyFont="1" applyFill="1" applyBorder="1" applyAlignment="1" applyProtection="1">
      <alignment horizontal="right" shrinkToFit="1"/>
    </xf>
    <xf numFmtId="0" fontId="0" fillId="2" borderId="7" xfId="10" applyFont="1" applyFill="1" applyBorder="1" applyAlignment="1" applyProtection="1">
      <alignment horizontal="right"/>
    </xf>
    <xf numFmtId="38" fontId="3" fillId="2" borderId="30" xfId="12" applyFont="1" applyFill="1" applyBorder="1" applyProtection="1"/>
    <xf numFmtId="38" fontId="9" fillId="2" borderId="34" xfId="12" applyFont="1" applyFill="1" applyBorder="1" applyAlignment="1" applyProtection="1">
      <alignment horizontal="right"/>
    </xf>
    <xf numFmtId="38" fontId="9" fillId="2" borderId="35" xfId="12" applyFont="1" applyFill="1" applyBorder="1" applyAlignment="1" applyProtection="1">
      <alignment horizontal="right"/>
    </xf>
    <xf numFmtId="0" fontId="0" fillId="2" borderId="24" xfId="10" applyFont="1" applyFill="1" applyBorder="1" applyAlignment="1" applyProtection="1">
      <alignment horizontal="right"/>
    </xf>
    <xf numFmtId="38" fontId="3" fillId="2" borderId="38" xfId="12" applyFont="1" applyFill="1" applyBorder="1" applyProtection="1"/>
    <xf numFmtId="179" fontId="9" fillId="2" borderId="9" xfId="13" applyNumberFormat="1" applyFont="1" applyFill="1" applyBorder="1" applyAlignment="1" applyProtection="1">
      <alignment horizontal="right" shrinkToFit="1"/>
    </xf>
    <xf numFmtId="178" fontId="3" fillId="2" borderId="0" xfId="10" applyNumberFormat="1" applyFont="1" applyFill="1" applyProtection="1"/>
    <xf numFmtId="178" fontId="9" fillId="2" borderId="20" xfId="13" applyNumberFormat="1" applyFont="1" applyFill="1" applyBorder="1" applyAlignment="1" applyProtection="1">
      <alignment horizontal="right" shrinkToFit="1"/>
    </xf>
    <xf numFmtId="0" fontId="10" fillId="2" borderId="0" xfId="1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176" fontId="15" fillId="2" borderId="26" xfId="6" applyNumberFormat="1" applyFont="1" applyFill="1" applyBorder="1" applyAlignment="1" applyProtection="1">
      <alignment horizontal="center" vertical="center" wrapText="1"/>
    </xf>
    <xf numFmtId="176" fontId="15" fillId="2" borderId="28" xfId="6" applyNumberFormat="1" applyFont="1" applyFill="1" applyBorder="1" applyAlignment="1" applyProtection="1">
      <alignment horizontal="center" vertical="center" wrapText="1"/>
    </xf>
    <xf numFmtId="0" fontId="14" fillId="2" borderId="25" xfId="6" applyFont="1" applyFill="1" applyBorder="1" applyAlignment="1" applyProtection="1">
      <alignment horizontal="center" vertical="center" wrapText="1"/>
    </xf>
    <xf numFmtId="0" fontId="14" fillId="2" borderId="27" xfId="6" applyFont="1" applyFill="1" applyBorder="1" applyAlignment="1" applyProtection="1">
      <alignment horizontal="center" vertical="center" wrapText="1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24" xfId="12" applyFont="1" applyFill="1" applyBorder="1" applyAlignment="1" applyProtection="1">
      <alignment horizontal="center" vertical="center" shrinkToFit="1"/>
    </xf>
    <xf numFmtId="38" fontId="6" fillId="2" borderId="29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40" fontId="3" fillId="2" borderId="31" xfId="12" applyNumberFormat="1" applyFont="1" applyFill="1" applyBorder="1" applyAlignment="1" applyProtection="1">
      <alignment horizontal="right"/>
      <protection locked="0"/>
    </xf>
    <xf numFmtId="40" fontId="3" fillId="2" borderId="32" xfId="12" applyNumberFormat="1" applyFont="1" applyFill="1" applyBorder="1" applyAlignment="1" applyProtection="1">
      <alignment horizontal="right"/>
      <protection locked="0"/>
    </xf>
    <xf numFmtId="40" fontId="3" fillId="2" borderId="33" xfId="12" applyNumberFormat="1" applyFont="1" applyFill="1" applyBorder="1" applyAlignment="1" applyProtection="1">
      <alignment horizontal="right"/>
      <protection locked="0"/>
    </xf>
    <xf numFmtId="178" fontId="9" fillId="2" borderId="36" xfId="12" applyNumberFormat="1" applyFont="1" applyFill="1" applyBorder="1" applyAlignment="1" applyProtection="1">
      <alignment horizontal="right"/>
      <protection locked="0"/>
    </xf>
    <xf numFmtId="178" fontId="9" fillId="2" borderId="37" xfId="12" applyNumberFormat="1" applyFont="1" applyFill="1" applyBorder="1" applyAlignment="1" applyProtection="1">
      <alignment horizontal="right"/>
      <protection locked="0"/>
    </xf>
    <xf numFmtId="178" fontId="9" fillId="2" borderId="32" xfId="12" applyNumberFormat="1" applyFont="1" applyFill="1" applyBorder="1" applyAlignment="1" applyProtection="1">
      <alignment horizontal="right"/>
      <protection locked="0"/>
    </xf>
    <xf numFmtId="178" fontId="9" fillId="2" borderId="33" xfId="12" applyNumberFormat="1" applyFont="1" applyFill="1" applyBorder="1" applyAlignment="1" applyProtection="1">
      <alignment horizontal="right"/>
      <protection locked="0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0"/>
  <sheetViews>
    <sheetView showGridLines="0" showZeros="0" tabSelected="1" view="pageBreakPreview" topLeftCell="A19" zoomScaleNormal="75" zoomScaleSheetLayoutView="100" workbookViewId="0">
      <selection activeCell="I16" sqref="I16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2.125" style="5" customWidth="1"/>
    <col min="6" max="6" width="7.625" style="5" customWidth="1"/>
    <col min="7" max="7" width="14.75" style="5" customWidth="1"/>
    <col min="8" max="9" width="12.5" style="5" customWidth="1"/>
    <col min="10" max="10" width="17.375" style="5" customWidth="1"/>
    <col min="11" max="11" width="20.5" style="5" customWidth="1"/>
    <col min="12" max="12" width="14.25" style="5" customWidth="1"/>
    <col min="13" max="13" width="5.12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29" t="s">
        <v>27</v>
      </c>
    </row>
    <row r="2" spans="2:13" ht="14.25" customHeight="1">
      <c r="B2" s="4"/>
      <c r="E2" s="54" t="s">
        <v>21</v>
      </c>
      <c r="F2" s="55"/>
      <c r="G2" s="55"/>
      <c r="H2" s="55"/>
      <c r="I2" s="55"/>
      <c r="J2" s="55"/>
    </row>
    <row r="3" spans="2:13" ht="17.25" customHeight="1">
      <c r="B3" s="2"/>
      <c r="C3" s="6"/>
      <c r="D3" s="6"/>
      <c r="E3" s="55"/>
      <c r="F3" s="55"/>
      <c r="G3" s="55"/>
      <c r="H3" s="55"/>
      <c r="I3" s="55"/>
      <c r="J3" s="55"/>
      <c r="M3" s="7"/>
    </row>
    <row r="4" spans="2:13" ht="17.25">
      <c r="B4" s="2"/>
      <c r="C4" s="6"/>
      <c r="D4" s="6"/>
      <c r="E4" s="6"/>
      <c r="M4" s="7"/>
    </row>
    <row r="5" spans="2:13" ht="27" customHeight="1">
      <c r="B5" s="56" t="s">
        <v>0</v>
      </c>
      <c r="C5" s="57"/>
      <c r="D5" s="59" t="s">
        <v>1</v>
      </c>
      <c r="E5" s="59"/>
      <c r="F5" s="59"/>
      <c r="G5" s="60"/>
      <c r="H5" s="61" t="s">
        <v>2</v>
      </c>
      <c r="I5" s="62"/>
      <c r="J5" s="59"/>
      <c r="K5" s="63" t="s">
        <v>17</v>
      </c>
    </row>
    <row r="6" spans="2:13" ht="9" customHeight="1">
      <c r="B6" s="58"/>
      <c r="C6" s="57"/>
      <c r="D6" s="74" t="s">
        <v>13</v>
      </c>
      <c r="E6" s="65" t="s">
        <v>12</v>
      </c>
      <c r="F6" s="65" t="s">
        <v>14</v>
      </c>
      <c r="G6" s="74" t="s">
        <v>20</v>
      </c>
      <c r="H6" s="34"/>
      <c r="I6" s="35"/>
      <c r="J6" s="36"/>
      <c r="K6" s="62"/>
    </row>
    <row r="7" spans="2:13" ht="54" customHeight="1">
      <c r="B7" s="58"/>
      <c r="C7" s="57"/>
      <c r="D7" s="75"/>
      <c r="E7" s="66"/>
      <c r="F7" s="76"/>
      <c r="G7" s="75"/>
      <c r="H7" s="31" t="s">
        <v>15</v>
      </c>
      <c r="I7" s="32" t="s">
        <v>16</v>
      </c>
      <c r="J7" s="33" t="s">
        <v>19</v>
      </c>
      <c r="K7" s="64"/>
    </row>
    <row r="8" spans="2:13" ht="21" customHeight="1" thickBot="1">
      <c r="B8" s="8" t="s">
        <v>3</v>
      </c>
      <c r="C8" s="9" t="s">
        <v>4</v>
      </c>
      <c r="D8" s="10" t="s">
        <v>8</v>
      </c>
      <c r="E8" s="45" t="s">
        <v>18</v>
      </c>
      <c r="F8" s="26"/>
      <c r="G8" s="10" t="s">
        <v>5</v>
      </c>
      <c r="H8" s="27" t="s">
        <v>9</v>
      </c>
      <c r="I8" s="49" t="s">
        <v>18</v>
      </c>
      <c r="J8" s="28" t="s">
        <v>5</v>
      </c>
      <c r="K8" s="11" t="s">
        <v>5</v>
      </c>
    </row>
    <row r="9" spans="2:13" ht="20.100000000000001" customHeight="1">
      <c r="B9" s="19" t="s">
        <v>11</v>
      </c>
      <c r="C9" s="12">
        <v>12</v>
      </c>
      <c r="D9" s="13">
        <v>500</v>
      </c>
      <c r="E9" s="77"/>
      <c r="F9" s="71" t="s">
        <v>10</v>
      </c>
      <c r="G9" s="51">
        <f t="shared" ref="G9:G20" si="0">ROUNDDOWN(D9*$E9*0.85,2)</f>
        <v>0</v>
      </c>
      <c r="H9" s="47">
        <v>202000</v>
      </c>
      <c r="I9" s="80"/>
      <c r="J9" s="53">
        <f>ROUNDDOWN(H9*$I9,2)</f>
        <v>0</v>
      </c>
      <c r="K9" s="43">
        <f>INT(G9+J9)</f>
        <v>0</v>
      </c>
      <c r="L9" s="52"/>
    </row>
    <row r="10" spans="2:13" ht="20.100000000000001" customHeight="1">
      <c r="B10" s="18" t="s">
        <v>32</v>
      </c>
      <c r="C10" s="12">
        <v>1</v>
      </c>
      <c r="D10" s="13">
        <f t="shared" ref="D10:D20" si="1">D9</f>
        <v>500</v>
      </c>
      <c r="E10" s="78"/>
      <c r="F10" s="72"/>
      <c r="G10" s="51">
        <f t="shared" si="0"/>
        <v>0</v>
      </c>
      <c r="H10" s="47">
        <v>204000</v>
      </c>
      <c r="I10" s="81"/>
      <c r="J10" s="53">
        <f t="shared" ref="J9:J20" si="2">ROUNDDOWN(H10*$I10,2)</f>
        <v>0</v>
      </c>
      <c r="K10" s="43">
        <f t="shared" ref="K10:K20" si="3">INT(G10+J10)</f>
        <v>0</v>
      </c>
    </row>
    <row r="11" spans="2:13" ht="20.100000000000001" customHeight="1">
      <c r="B11" s="17"/>
      <c r="C11" s="12">
        <v>2</v>
      </c>
      <c r="D11" s="13">
        <f t="shared" si="1"/>
        <v>500</v>
      </c>
      <c r="E11" s="78"/>
      <c r="F11" s="72"/>
      <c r="G11" s="51">
        <f t="shared" si="0"/>
        <v>0</v>
      </c>
      <c r="H11" s="47">
        <v>192000</v>
      </c>
      <c r="I11" s="81"/>
      <c r="J11" s="53">
        <f t="shared" si="2"/>
        <v>0</v>
      </c>
      <c r="K11" s="43">
        <f t="shared" si="3"/>
        <v>0</v>
      </c>
    </row>
    <row r="12" spans="2:13" ht="20.100000000000001" customHeight="1">
      <c r="B12" s="17"/>
      <c r="C12" s="12">
        <v>3</v>
      </c>
      <c r="D12" s="13">
        <f t="shared" si="1"/>
        <v>500</v>
      </c>
      <c r="E12" s="78"/>
      <c r="F12" s="72"/>
      <c r="G12" s="51">
        <f t="shared" si="0"/>
        <v>0</v>
      </c>
      <c r="H12" s="47">
        <v>199000</v>
      </c>
      <c r="I12" s="81"/>
      <c r="J12" s="53">
        <f t="shared" si="2"/>
        <v>0</v>
      </c>
      <c r="K12" s="43">
        <f t="shared" si="3"/>
        <v>0</v>
      </c>
    </row>
    <row r="13" spans="2:13" ht="20.100000000000001" customHeight="1">
      <c r="B13" s="17"/>
      <c r="C13" s="12">
        <v>4</v>
      </c>
      <c r="D13" s="13">
        <f t="shared" si="1"/>
        <v>500</v>
      </c>
      <c r="E13" s="78"/>
      <c r="F13" s="72"/>
      <c r="G13" s="51">
        <f t="shared" si="0"/>
        <v>0</v>
      </c>
      <c r="H13" s="47">
        <v>191000</v>
      </c>
      <c r="I13" s="81"/>
      <c r="J13" s="53">
        <f t="shared" si="2"/>
        <v>0</v>
      </c>
      <c r="K13" s="43">
        <f t="shared" si="3"/>
        <v>0</v>
      </c>
    </row>
    <row r="14" spans="2:13" ht="20.100000000000001" customHeight="1">
      <c r="B14" s="17"/>
      <c r="C14" s="12">
        <v>5</v>
      </c>
      <c r="D14" s="15">
        <f t="shared" si="1"/>
        <v>500</v>
      </c>
      <c r="E14" s="78"/>
      <c r="F14" s="72"/>
      <c r="G14" s="51">
        <f t="shared" si="0"/>
        <v>0</v>
      </c>
      <c r="H14" s="48">
        <v>193000</v>
      </c>
      <c r="I14" s="81"/>
      <c r="J14" s="53">
        <f t="shared" si="2"/>
        <v>0</v>
      </c>
      <c r="K14" s="43">
        <f t="shared" si="3"/>
        <v>0</v>
      </c>
    </row>
    <row r="15" spans="2:13" ht="20.100000000000001" customHeight="1">
      <c r="B15" s="17"/>
      <c r="C15" s="12">
        <v>6</v>
      </c>
      <c r="D15" s="15">
        <f t="shared" si="1"/>
        <v>500</v>
      </c>
      <c r="E15" s="78"/>
      <c r="F15" s="72"/>
      <c r="G15" s="51">
        <f t="shared" si="0"/>
        <v>0</v>
      </c>
      <c r="H15" s="48">
        <v>206000</v>
      </c>
      <c r="I15" s="81"/>
      <c r="J15" s="53">
        <f t="shared" si="2"/>
        <v>0</v>
      </c>
      <c r="K15" s="43">
        <f t="shared" si="3"/>
        <v>0</v>
      </c>
    </row>
    <row r="16" spans="2:13" ht="20.100000000000001" customHeight="1">
      <c r="B16" s="17"/>
      <c r="C16" s="12">
        <v>7</v>
      </c>
      <c r="D16" s="15">
        <f t="shared" si="1"/>
        <v>500</v>
      </c>
      <c r="E16" s="78"/>
      <c r="F16" s="72"/>
      <c r="G16" s="51">
        <f t="shared" si="0"/>
        <v>0</v>
      </c>
      <c r="H16" s="48">
        <v>221000</v>
      </c>
      <c r="I16" s="82"/>
      <c r="J16" s="53">
        <f t="shared" si="2"/>
        <v>0</v>
      </c>
      <c r="K16" s="43">
        <f t="shared" si="3"/>
        <v>0</v>
      </c>
    </row>
    <row r="17" spans="1:13" ht="20.100000000000001" customHeight="1">
      <c r="B17" s="17"/>
      <c r="C17" s="12">
        <v>8</v>
      </c>
      <c r="D17" s="15">
        <f t="shared" si="1"/>
        <v>500</v>
      </c>
      <c r="E17" s="78"/>
      <c r="F17" s="72"/>
      <c r="G17" s="51">
        <f t="shared" si="0"/>
        <v>0</v>
      </c>
      <c r="H17" s="48">
        <v>216000</v>
      </c>
      <c r="I17" s="82"/>
      <c r="J17" s="53">
        <f t="shared" si="2"/>
        <v>0</v>
      </c>
      <c r="K17" s="43">
        <f t="shared" si="3"/>
        <v>0</v>
      </c>
    </row>
    <row r="18" spans="1:13" ht="20.100000000000001" customHeight="1">
      <c r="B18" s="16"/>
      <c r="C18" s="12">
        <v>9</v>
      </c>
      <c r="D18" s="13">
        <f t="shared" si="1"/>
        <v>500</v>
      </c>
      <c r="E18" s="78"/>
      <c r="F18" s="72"/>
      <c r="G18" s="51">
        <f t="shared" si="0"/>
        <v>0</v>
      </c>
      <c r="H18" s="47">
        <v>206000</v>
      </c>
      <c r="I18" s="82"/>
      <c r="J18" s="53">
        <f t="shared" si="2"/>
        <v>0</v>
      </c>
      <c r="K18" s="43">
        <f t="shared" si="3"/>
        <v>0</v>
      </c>
      <c r="M18" s="14"/>
    </row>
    <row r="19" spans="1:13" ht="20.100000000000001" customHeight="1">
      <c r="B19" s="16"/>
      <c r="C19" s="12">
        <v>10</v>
      </c>
      <c r="D19" s="13">
        <f t="shared" si="1"/>
        <v>500</v>
      </c>
      <c r="E19" s="78"/>
      <c r="F19" s="72"/>
      <c r="G19" s="51">
        <f t="shared" si="0"/>
        <v>0</v>
      </c>
      <c r="H19" s="47">
        <v>201000</v>
      </c>
      <c r="I19" s="81"/>
      <c r="J19" s="53">
        <f t="shared" si="2"/>
        <v>0</v>
      </c>
      <c r="K19" s="43">
        <f t="shared" si="3"/>
        <v>0</v>
      </c>
    </row>
    <row r="20" spans="1:13" ht="20.100000000000001" customHeight="1" thickBot="1">
      <c r="B20" s="16"/>
      <c r="C20" s="12">
        <v>11</v>
      </c>
      <c r="D20" s="13">
        <f t="shared" si="1"/>
        <v>500</v>
      </c>
      <c r="E20" s="79"/>
      <c r="F20" s="73"/>
      <c r="G20" s="51">
        <f t="shared" si="0"/>
        <v>0</v>
      </c>
      <c r="H20" s="47">
        <v>188000</v>
      </c>
      <c r="I20" s="83"/>
      <c r="J20" s="53">
        <f t="shared" si="2"/>
        <v>0</v>
      </c>
      <c r="K20" s="44">
        <f t="shared" si="3"/>
        <v>0</v>
      </c>
    </row>
    <row r="21" spans="1:13" ht="41.25" customHeight="1" thickTop="1">
      <c r="B21" s="20" t="s">
        <v>6</v>
      </c>
      <c r="C21" s="21"/>
      <c r="D21" s="25"/>
      <c r="E21" s="46"/>
      <c r="F21" s="22"/>
      <c r="G21" s="23"/>
      <c r="H21" s="24">
        <f>SUM(H9:H20)</f>
        <v>2419000</v>
      </c>
      <c r="I21" s="50"/>
      <c r="J21" s="30"/>
      <c r="K21" s="41">
        <f>SUM(K9:K20)</f>
        <v>0</v>
      </c>
      <c r="L21" s="42"/>
    </row>
    <row r="22" spans="1:13" ht="20.100000000000001" customHeight="1" thickBot="1">
      <c r="B22" s="4"/>
    </row>
    <row r="23" spans="1:13" s="1" customFormat="1" ht="20.100000000000001" customHeight="1" thickTop="1">
      <c r="A23" s="3" t="s">
        <v>7</v>
      </c>
      <c r="B23" s="39" t="s">
        <v>22</v>
      </c>
      <c r="C23" s="38"/>
      <c r="D23" s="37"/>
      <c r="E23" s="37"/>
      <c r="F23" s="37"/>
      <c r="G23" s="37"/>
      <c r="H23" s="37"/>
      <c r="I23" s="37"/>
      <c r="J23" s="69" t="s">
        <v>26</v>
      </c>
      <c r="K23" s="67">
        <f>K21</f>
        <v>0</v>
      </c>
    </row>
    <row r="24" spans="1:13" s="1" customFormat="1" ht="20.100000000000001" customHeight="1" thickBot="1">
      <c r="B24" s="39" t="s">
        <v>23</v>
      </c>
      <c r="C24" s="37"/>
      <c r="D24" s="37"/>
      <c r="E24" s="37"/>
      <c r="F24" s="37"/>
      <c r="G24" s="37"/>
      <c r="H24" s="37"/>
      <c r="I24" s="37"/>
      <c r="J24" s="70"/>
      <c r="K24" s="68"/>
    </row>
    <row r="25" spans="1:13" s="1" customFormat="1" ht="20.100000000000001" customHeight="1" thickTop="1">
      <c r="B25" s="39" t="s">
        <v>30</v>
      </c>
      <c r="C25" s="37"/>
      <c r="D25" s="37"/>
      <c r="E25" s="37"/>
      <c r="F25" s="37"/>
      <c r="G25" s="37"/>
      <c r="H25" s="37"/>
      <c r="I25" s="37"/>
      <c r="J25" s="37"/>
    </row>
    <row r="26" spans="1:13" ht="20.100000000000001" customHeight="1">
      <c r="B26" s="39" t="s">
        <v>31</v>
      </c>
      <c r="C26" s="37"/>
      <c r="D26" s="37"/>
      <c r="E26" s="37"/>
      <c r="F26" s="37"/>
      <c r="G26" s="37"/>
      <c r="H26" s="37"/>
      <c r="I26" s="37"/>
      <c r="J26" s="37"/>
    </row>
    <row r="27" spans="1:13" ht="18" customHeight="1">
      <c r="B27" s="39" t="s">
        <v>28</v>
      </c>
      <c r="C27" s="37"/>
      <c r="D27" s="37"/>
      <c r="E27" s="37"/>
      <c r="F27" s="37"/>
      <c r="G27" s="37"/>
      <c r="H27" s="37"/>
      <c r="I27" s="37"/>
      <c r="J27" s="37"/>
    </row>
    <row r="28" spans="1:13" ht="16.5" customHeight="1">
      <c r="B28" s="39" t="s">
        <v>29</v>
      </c>
    </row>
    <row r="29" spans="1:13" ht="17.25" customHeight="1">
      <c r="B29" s="40" t="s">
        <v>24</v>
      </c>
    </row>
    <row r="30" spans="1:13" ht="18.75" customHeight="1">
      <c r="B30" s="40" t="s">
        <v>25</v>
      </c>
    </row>
  </sheetData>
  <sheetProtection algorithmName="SHA-512" hashValue="BcChouPmq2FmYMzZ0TX2fCuGwanTO5oLD0tiho4ySbsXr3zy/LgK05Afxv6b6HzLNWmNtln+CbIDaRbgnyDpEQ==" saltValue="6ezcg7GDX5HZLPVrFdSI7A==" spinCount="100000" sheet="1" selectLockedCells="1"/>
  <mergeCells count="12">
    <mergeCell ref="K23:K24"/>
    <mergeCell ref="J23:J24"/>
    <mergeCell ref="F9:F20"/>
    <mergeCell ref="D6:D7"/>
    <mergeCell ref="F6:F7"/>
    <mergeCell ref="G6:G7"/>
    <mergeCell ref="E2:J3"/>
    <mergeCell ref="B5:C7"/>
    <mergeCell ref="D5:G5"/>
    <mergeCell ref="H5:J5"/>
    <mergeCell ref="K5:K7"/>
    <mergeCell ref="E6:E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2020-08-26T07:49:48Z</cp:lastPrinted>
  <dcterms:created xsi:type="dcterms:W3CDTF">2003-05-07T07:33:15Z</dcterms:created>
  <dcterms:modified xsi:type="dcterms:W3CDTF">2021-08-31T09:25:30Z</dcterms:modified>
</cp:coreProperties>
</file>