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3.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5.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7.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8.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9.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21.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22.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2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2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25.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6.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27.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drawings/drawing28.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9.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30.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15" yWindow="315" windowWidth="20520" windowHeight="3705" tabRatio="669"/>
  </bookViews>
  <sheets>
    <sheet name="25（問21）" sheetId="70" r:id="rId1"/>
    <sheet name="26（問21）" sheetId="69" r:id="rId2"/>
    <sheet name="27（問22）" sheetId="49" r:id="rId3"/>
    <sheet name="28（問15）" sheetId="50" r:id="rId4"/>
    <sheet name="29（問18）" sheetId="51" r:id="rId5"/>
    <sheet name="30（問23）" sheetId="52" r:id="rId6"/>
    <sheet name="31（問23）" sheetId="53" r:id="rId7"/>
    <sheet name="32（問17）" sheetId="54" r:id="rId8"/>
    <sheet name="33（問17）" sheetId="55" r:id="rId9"/>
    <sheet name="34（問19）" sheetId="56" r:id="rId10"/>
    <sheet name="35（問26）" sheetId="57" r:id="rId11"/>
    <sheet name="36（問24）" sheetId="58" r:id="rId12"/>
    <sheet name="37（問31）" sheetId="59" r:id="rId13"/>
    <sheet name="38（問31）" sheetId="60" r:id="rId14"/>
    <sheet name="39（問32）" sheetId="61" r:id="rId15"/>
    <sheet name="40（問15）" sheetId="65" r:id="rId16"/>
    <sheet name="41（問13）" sheetId="76" r:id="rId17"/>
    <sheet name="42（問20）" sheetId="67" r:id="rId18"/>
    <sheet name="43（問22）" sheetId="68" r:id="rId19"/>
    <sheet name="44（問33）" sheetId="79" r:id="rId20"/>
    <sheet name="45（問25）" sheetId="81" r:id="rId21"/>
    <sheet name="46（問27）" sheetId="82" r:id="rId22"/>
    <sheet name="47（問28）" sheetId="83" r:id="rId23"/>
    <sheet name="48（問29）" sheetId="90" r:id="rId24"/>
    <sheet name="49（問30）" sheetId="80" r:id="rId25"/>
    <sheet name="50（問30）" sheetId="84" r:id="rId26"/>
    <sheet name="51(問30)" sheetId="85" r:id="rId27"/>
    <sheet name="52（問34）" sheetId="86" r:id="rId28"/>
    <sheet name="53（問35）" sheetId="88" r:id="rId29"/>
    <sheet name="54（問36）" sheetId="89" r:id="rId30"/>
    <sheet name="集計・資料①" sheetId="9" r:id="rId31"/>
    <sheet name="集計・資料②" sheetId="77" r:id="rId32"/>
  </sheets>
  <definedNames>
    <definedName name="_xlnm.Print_Area" localSheetId="0">'25（問21）'!$A$1:$AL$69</definedName>
    <definedName name="_xlnm.Print_Area" localSheetId="1">'26（問21）'!$A$1:$AL$62</definedName>
    <definedName name="_xlnm.Print_Area" localSheetId="2">'27（問22）'!$A$1:$AL$61</definedName>
    <definedName name="_xlnm.Print_Area" localSheetId="3">'28（問15）'!$A$1:$AP$65</definedName>
    <definedName name="_xlnm.Print_Area" localSheetId="4">'29（問18）'!$A$1:$AJ$64</definedName>
    <definedName name="_xlnm.Print_Area" localSheetId="5">'30（問23）'!$A$1:$AM$60</definedName>
    <definedName name="_xlnm.Print_Area" localSheetId="6">'31（問23）'!$A$1:$AO$75</definedName>
    <definedName name="_xlnm.Print_Area" localSheetId="7">'32（問17）'!$A$1:$AL$66</definedName>
    <definedName name="_xlnm.Print_Area" localSheetId="8">'33（問17）'!$A$1:$AK$70</definedName>
    <definedName name="_xlnm.Print_Area" localSheetId="9">'34（問19）'!$A$1:$AK$66</definedName>
    <definedName name="_xlnm.Print_Area" localSheetId="10">'35（問26）'!$A$1:$AL$60</definedName>
    <definedName name="_xlnm.Print_Area" localSheetId="11">'36（問24）'!$A$1:$AL$66</definedName>
    <definedName name="_xlnm.Print_Area" localSheetId="12">'37（問31）'!$A$1:$AJ$63</definedName>
    <definedName name="_xlnm.Print_Area" localSheetId="13">'38（問31）'!$A$1:$AL$59</definedName>
    <definedName name="_xlnm.Print_Area" localSheetId="14">'39（問32）'!$A$1:$AL$60</definedName>
    <definedName name="_xlnm.Print_Area" localSheetId="15">'40（問15）'!$A$1:$AJ$67</definedName>
    <definedName name="_xlnm.Print_Area" localSheetId="16">'41（問13）'!$A$1:$AE$70</definedName>
    <definedName name="_xlnm.Print_Area" localSheetId="17">'42（問20）'!$A$1:$AL$54</definedName>
    <definedName name="_xlnm.Print_Area" localSheetId="18">'43（問22）'!$A$1:$AL$60</definedName>
    <definedName name="_xlnm.Print_Area" localSheetId="19">'44（問33）'!$A$1:$AP$60</definedName>
    <definedName name="_xlnm.Print_Area" localSheetId="20">'45（問25）'!$A$1:$AL$60</definedName>
    <definedName name="_xlnm.Print_Area" localSheetId="21">'46（問27）'!$A$1:$AL$60</definedName>
    <definedName name="_xlnm.Print_Area" localSheetId="22">'47（問28）'!$A$1:$AN$60</definedName>
    <definedName name="_xlnm.Print_Area" localSheetId="23">'48（問29）'!$A$1:$AP$60</definedName>
    <definedName name="_xlnm.Print_Area" localSheetId="24">'49（問30）'!$A$1:$AL$60</definedName>
    <definedName name="_xlnm.Print_Area" localSheetId="25">'50（問30）'!$A$1:$AL$60</definedName>
    <definedName name="_xlnm.Print_Area" localSheetId="26">'51(問30)'!$A$1:$AL$60</definedName>
    <definedName name="_xlnm.Print_Area" localSheetId="27">'52（問34）'!$A$1:$AL$64</definedName>
    <definedName name="_xlnm.Print_Area" localSheetId="28">'53（問35）'!$A$1:$AP$54</definedName>
    <definedName name="_xlnm.Print_Area" localSheetId="29">'54（問36）'!$A$1:$AN$53</definedName>
    <definedName name="_xlnm.Print_Area" localSheetId="30">集計・資料①!$A$1:$ET$53</definedName>
    <definedName name="_xlnm.Print_Area" localSheetId="31">集計・資料②!$A$1:$BR$55</definedName>
    <definedName name="_xlnm.Print_Titles" localSheetId="30">集計・資料①!$A:$B</definedName>
    <definedName name="_xlnm.Print_Titles" localSheetId="31">集計・資料②!$A:$B</definedName>
  </definedNames>
  <calcPr calcId="145621"/>
</workbook>
</file>

<file path=xl/calcChain.xml><?xml version="1.0" encoding="utf-8"?>
<calcChain xmlns="http://schemas.openxmlformats.org/spreadsheetml/2006/main">
  <c r="AY23" i="89" l="1"/>
  <c r="AY21" i="89"/>
  <c r="AY11" i="89"/>
  <c r="AY16" i="89"/>
  <c r="AY12" i="89"/>
  <c r="AY20" i="89"/>
  <c r="AY13" i="89"/>
  <c r="AY22" i="89"/>
  <c r="AZ11" i="89"/>
  <c r="BC11" i="88"/>
  <c r="AN23" i="88" s="1"/>
  <c r="AL12" i="89" l="1"/>
  <c r="AL13" i="89"/>
  <c r="AL11" i="89"/>
  <c r="AL21" i="89"/>
  <c r="AL14" i="89"/>
  <c r="AL18" i="89"/>
  <c r="AL23" i="89"/>
  <c r="AM23" i="89"/>
  <c r="AL22" i="89"/>
  <c r="AZ30" i="89"/>
  <c r="AM33" i="89" s="1"/>
  <c r="AZ32" i="89"/>
  <c r="AZ34" i="89"/>
  <c r="AY19" i="89"/>
  <c r="AY15" i="89"/>
  <c r="AY18" i="89"/>
  <c r="AZ31" i="89"/>
  <c r="AY17" i="89"/>
  <c r="AZ29" i="89"/>
  <c r="AZ33" i="89"/>
  <c r="AY14" i="89"/>
  <c r="BC21" i="88"/>
  <c r="AN13" i="88" s="1"/>
  <c r="BC20" i="88"/>
  <c r="AN14" i="88" s="1"/>
  <c r="BC17" i="88"/>
  <c r="AN17" i="88" s="1"/>
  <c r="BC16" i="88"/>
  <c r="AN18" i="88" s="1"/>
  <c r="BC15" i="88"/>
  <c r="AN19" i="88" s="1"/>
  <c r="BC23" i="88"/>
  <c r="AN11" i="88" s="1"/>
  <c r="BC30" i="88"/>
  <c r="AN33" i="88" s="1"/>
  <c r="BC12" i="88"/>
  <c r="AN22" i="88" s="1"/>
  <c r="BC18" i="88"/>
  <c r="AN16" i="88" s="1"/>
  <c r="BC13" i="88"/>
  <c r="AN21" i="88" s="1"/>
  <c r="BC32" i="88"/>
  <c r="AN31" i="88" s="1"/>
  <c r="BC19" i="88"/>
  <c r="AN15" i="88" s="1"/>
  <c r="BC31" i="88"/>
  <c r="AN32" i="88" s="1"/>
  <c r="BC22" i="88"/>
  <c r="AN12" i="88" s="1"/>
  <c r="BC14" i="88"/>
  <c r="AN20" i="88" s="1"/>
  <c r="BC34" i="88"/>
  <c r="AN29" i="88" s="1"/>
  <c r="BC29" i="88"/>
  <c r="AN34" i="88" s="1"/>
  <c r="BC33" i="88"/>
  <c r="AN30" i="88" s="1"/>
  <c r="AN35" i="88" l="1"/>
  <c r="AN24" i="88"/>
  <c r="AL17" i="89"/>
  <c r="AL16" i="89"/>
  <c r="AL15" i="89"/>
  <c r="AL20" i="89"/>
  <c r="AL19" i="89"/>
  <c r="AM32" i="89"/>
  <c r="AM29" i="89"/>
  <c r="AM34" i="89"/>
  <c r="AM30" i="89"/>
  <c r="AM31" i="89"/>
  <c r="BC35" i="88"/>
  <c r="BC24" i="88"/>
  <c r="AZ35" i="89"/>
  <c r="AY24" i="89"/>
  <c r="AY6" i="89" s="1"/>
  <c r="AZ17" i="89"/>
  <c r="AZ18" i="89"/>
  <c r="AZ15" i="89"/>
  <c r="AZ19" i="89"/>
  <c r="BC6" i="88"/>
  <c r="AZ14" i="89"/>
  <c r="AZ20" i="89"/>
  <c r="AZ21" i="89"/>
  <c r="AZ22" i="89"/>
  <c r="AZ13" i="89"/>
  <c r="AZ16" i="89"/>
  <c r="AZ23" i="89"/>
  <c r="AZ12" i="89"/>
  <c r="AL24" i="89" l="1"/>
  <c r="AM21" i="89"/>
  <c r="AM20" i="89"/>
  <c r="AM16" i="89"/>
  <c r="AM13" i="89"/>
  <c r="AM15" i="89"/>
  <c r="AL6" i="89"/>
  <c r="AM22" i="89"/>
  <c r="AM12" i="89"/>
  <c r="AM17" i="89"/>
  <c r="AM11" i="89"/>
  <c r="AM18" i="89"/>
  <c r="AM14" i="89"/>
  <c r="AM19" i="89"/>
  <c r="AM35" i="89"/>
  <c r="AN6" i="88"/>
  <c r="AZ24" i="89"/>
  <c r="AZ6" i="89" s="1"/>
  <c r="AM24" i="89" l="1"/>
  <c r="AM6" i="89"/>
  <c r="BD34" i="79" l="1"/>
  <c r="BC34" i="79"/>
  <c r="AN29" i="79" s="1"/>
  <c r="BB34" i="79"/>
  <c r="AM29" i="79" s="1"/>
  <c r="BA34" i="79"/>
  <c r="AL29" i="79" s="1"/>
  <c r="AZ34" i="79"/>
  <c r="BD33" i="79"/>
  <c r="AO30" i="79" s="1"/>
  <c r="BC33" i="79"/>
  <c r="BB33" i="79"/>
  <c r="BA33" i="79"/>
  <c r="AL30" i="79" s="1"/>
  <c r="AZ33" i="79"/>
  <c r="BD32" i="79"/>
  <c r="BC32" i="79"/>
  <c r="AN31" i="79" s="1"/>
  <c r="BB32" i="79"/>
  <c r="AM31" i="79" s="1"/>
  <c r="BA32" i="79"/>
  <c r="AL31" i="79" s="1"/>
  <c r="AZ32" i="79"/>
  <c r="BD30" i="79"/>
  <c r="BC30" i="79"/>
  <c r="AN33" i="79" s="1"/>
  <c r="BB30" i="79"/>
  <c r="AM33" i="79" s="1"/>
  <c r="BA30" i="79"/>
  <c r="AZ30" i="79"/>
  <c r="BD29" i="79"/>
  <c r="AO34" i="79" s="1"/>
  <c r="BC29" i="79"/>
  <c r="BB29" i="79"/>
  <c r="BA29" i="79"/>
  <c r="AL34" i="79" s="1"/>
  <c r="AZ29" i="79"/>
  <c r="AK34" i="79" s="1"/>
  <c r="BD23" i="79"/>
  <c r="AO11" i="79" s="1"/>
  <c r="BC23" i="79"/>
  <c r="AN11" i="79" s="1"/>
  <c r="BB23" i="79"/>
  <c r="AM11" i="79" s="1"/>
  <c r="BA23" i="79"/>
  <c r="AL11" i="79" s="1"/>
  <c r="AZ23" i="79"/>
  <c r="BD22" i="79"/>
  <c r="AO12" i="79" s="1"/>
  <c r="BC22" i="79"/>
  <c r="AN12" i="79" s="1"/>
  <c r="BB22" i="79"/>
  <c r="AM12" i="79" s="1"/>
  <c r="BA22" i="79"/>
  <c r="AL12" i="79" s="1"/>
  <c r="AZ22" i="79"/>
  <c r="AK12" i="79" s="1"/>
  <c r="BD21" i="79"/>
  <c r="AO13" i="79" s="1"/>
  <c r="BC21" i="79"/>
  <c r="AN13" i="79" s="1"/>
  <c r="BB21" i="79"/>
  <c r="AM13" i="79" s="1"/>
  <c r="BA21" i="79"/>
  <c r="AL13" i="79" s="1"/>
  <c r="AZ21" i="79"/>
  <c r="AK13" i="79" s="1"/>
  <c r="BD20" i="79"/>
  <c r="AO14" i="79" s="1"/>
  <c r="BC20" i="79"/>
  <c r="AN14" i="79" s="1"/>
  <c r="BB20" i="79"/>
  <c r="AM14" i="79" s="1"/>
  <c r="BA20" i="79"/>
  <c r="AL14" i="79" s="1"/>
  <c r="AZ20" i="79"/>
  <c r="AK14" i="79" s="1"/>
  <c r="BD19" i="79"/>
  <c r="AO15" i="79" s="1"/>
  <c r="BC19" i="79"/>
  <c r="AN15" i="79" s="1"/>
  <c r="BB19" i="79"/>
  <c r="AM15" i="79" s="1"/>
  <c r="BA19" i="79"/>
  <c r="AL15" i="79" s="1"/>
  <c r="AZ19" i="79"/>
  <c r="BD18" i="79"/>
  <c r="AO16" i="79" s="1"/>
  <c r="BC18" i="79"/>
  <c r="AN16" i="79" s="1"/>
  <c r="BB18" i="79"/>
  <c r="AM16" i="79" s="1"/>
  <c r="BA18" i="79"/>
  <c r="AL16" i="79" s="1"/>
  <c r="AZ18" i="79"/>
  <c r="AK16" i="79" s="1"/>
  <c r="BD17" i="79"/>
  <c r="AO17" i="79" s="1"/>
  <c r="BC17" i="79"/>
  <c r="AN17" i="79" s="1"/>
  <c r="BB17" i="79"/>
  <c r="AM17" i="79" s="1"/>
  <c r="BA17" i="79"/>
  <c r="AL17" i="79" s="1"/>
  <c r="AZ17" i="79"/>
  <c r="AK17" i="79" s="1"/>
  <c r="BD16" i="79"/>
  <c r="AO18" i="79" s="1"/>
  <c r="BC16" i="79"/>
  <c r="AN18" i="79" s="1"/>
  <c r="BB16" i="79"/>
  <c r="AM18" i="79" s="1"/>
  <c r="BA16" i="79"/>
  <c r="AL18" i="79" s="1"/>
  <c r="AZ16" i="79"/>
  <c r="AK18" i="79" s="1"/>
  <c r="BD15" i="79"/>
  <c r="BC15" i="79"/>
  <c r="AN19" i="79" s="1"/>
  <c r="BB15" i="79"/>
  <c r="AM19" i="79" s="1"/>
  <c r="BA15" i="79"/>
  <c r="AL19" i="79" s="1"/>
  <c r="AZ15" i="79"/>
  <c r="BD13" i="79"/>
  <c r="AO21" i="79" s="1"/>
  <c r="BC13" i="79"/>
  <c r="AN21" i="79" s="1"/>
  <c r="BB13" i="79"/>
  <c r="AM21" i="79" s="1"/>
  <c r="BA13" i="79"/>
  <c r="AL21" i="79" s="1"/>
  <c r="AZ13" i="79"/>
  <c r="AK21" i="79" s="1"/>
  <c r="BD12" i="79"/>
  <c r="AO22" i="79" s="1"/>
  <c r="BC12" i="79"/>
  <c r="AN22" i="79" s="1"/>
  <c r="BB12" i="79"/>
  <c r="AM22" i="79" s="1"/>
  <c r="BA12" i="79"/>
  <c r="AL22" i="79" s="1"/>
  <c r="AZ12" i="79"/>
  <c r="AK22" i="79" s="1"/>
  <c r="BC11" i="90"/>
  <c r="BB11" i="90"/>
  <c r="AM23" i="90" s="1"/>
  <c r="BA11" i="90"/>
  <c r="AX11" i="89"/>
  <c r="AW11" i="89"/>
  <c r="BD11" i="88"/>
  <c r="AO23" i="88" s="1"/>
  <c r="BB11" i="88"/>
  <c r="BA11" i="88"/>
  <c r="AT11" i="86"/>
  <c r="AI23" i="86" s="1"/>
  <c r="BA11" i="79"/>
  <c r="AL23" i="79" s="1"/>
  <c r="AV11" i="85"/>
  <c r="AU11" i="85"/>
  <c r="AT11" i="85"/>
  <c r="AV11" i="84"/>
  <c r="AU11" i="84"/>
  <c r="AJ23" i="84" s="1"/>
  <c r="AV11" i="80"/>
  <c r="AU11" i="80"/>
  <c r="AJ23" i="80" s="1"/>
  <c r="AY11" i="83"/>
  <c r="AL23" i="83" s="1"/>
  <c r="AX11" i="83"/>
  <c r="AK23" i="83" s="1"/>
  <c r="AU11" i="82"/>
  <c r="AJ23" i="82" s="1"/>
  <c r="F18" i="70"/>
  <c r="AT36" i="56"/>
  <c r="AS36" i="56"/>
  <c r="AH36" i="76"/>
  <c r="AE31" i="76" s="1"/>
  <c r="AS56" i="51"/>
  <c r="AJ51" i="51" s="1"/>
  <c r="F19" i="70"/>
  <c r="AT35" i="56"/>
  <c r="AU35" i="56"/>
  <c r="AJ32" i="56" s="1"/>
  <c r="AH35" i="76"/>
  <c r="AE32" i="76" s="1"/>
  <c r="AI35" i="76"/>
  <c r="AD32" i="76" s="1"/>
  <c r="F20" i="70"/>
  <c r="AT34" i="56"/>
  <c r="AS34" i="56"/>
  <c r="AH34" i="76"/>
  <c r="AE33" i="76" s="1"/>
  <c r="AI34" i="76"/>
  <c r="AD33" i="76" s="1"/>
  <c r="AS54" i="51"/>
  <c r="AJ53" i="51" s="1"/>
  <c r="L18" i="70"/>
  <c r="AT33" i="56"/>
  <c r="AU33" i="56"/>
  <c r="AJ34" i="56" s="1"/>
  <c r="AS33" i="56"/>
  <c r="AH33" i="76"/>
  <c r="AE34" i="76" s="1"/>
  <c r="AI33" i="76"/>
  <c r="AD34" i="76" s="1"/>
  <c r="AS53" i="51"/>
  <c r="AJ54" i="51" s="1"/>
  <c r="L19" i="70"/>
  <c r="AT32" i="56"/>
  <c r="AU32" i="56"/>
  <c r="AJ35" i="56" s="1"/>
  <c r="AS32" i="56"/>
  <c r="AH32" i="76"/>
  <c r="AE35" i="76" s="1"/>
  <c r="AI32" i="76"/>
  <c r="AD35" i="76" s="1"/>
  <c r="AS52" i="51"/>
  <c r="AJ55" i="51" s="1"/>
  <c r="AU31" i="56"/>
  <c r="AJ36" i="56" s="1"/>
  <c r="AS31" i="56"/>
  <c r="AH31" i="76"/>
  <c r="AE36" i="76" s="1"/>
  <c r="AI31" i="76"/>
  <c r="AD36" i="76" s="1"/>
  <c r="AS51" i="51"/>
  <c r="AJ56" i="51" s="1"/>
  <c r="AT7" i="56"/>
  <c r="AK7" i="56" s="1"/>
  <c r="AI24" i="76"/>
  <c r="AD24" i="76" s="1"/>
  <c r="F11" i="70"/>
  <c r="AT25" i="56"/>
  <c r="AU25" i="56"/>
  <c r="AJ13" i="56" s="1"/>
  <c r="AS25" i="56"/>
  <c r="AH23" i="76"/>
  <c r="AE11" i="76" s="1"/>
  <c r="AS47" i="51"/>
  <c r="AJ35" i="51" s="1"/>
  <c r="F12" i="70"/>
  <c r="AT24" i="56"/>
  <c r="AU24" i="56"/>
  <c r="AJ14" i="56" s="1"/>
  <c r="AS24" i="56"/>
  <c r="AH22" i="76"/>
  <c r="AE12" i="76" s="1"/>
  <c r="AI22" i="76"/>
  <c r="AD12" i="76" s="1"/>
  <c r="AS46" i="51"/>
  <c r="AJ36" i="51" s="1"/>
  <c r="F13" i="70"/>
  <c r="AU23" i="56"/>
  <c r="AJ15" i="56" s="1"/>
  <c r="AS23" i="56"/>
  <c r="AH21" i="76"/>
  <c r="AE13" i="76" s="1"/>
  <c r="AI21" i="76"/>
  <c r="AD13" i="76" s="1"/>
  <c r="AS45" i="51"/>
  <c r="AJ37" i="51" s="1"/>
  <c r="F14" i="70"/>
  <c r="AT22" i="56"/>
  <c r="AU22" i="56"/>
  <c r="AJ16" i="56" s="1"/>
  <c r="AS22" i="56"/>
  <c r="AH20" i="76"/>
  <c r="AE14" i="76" s="1"/>
  <c r="AS44" i="51"/>
  <c r="AJ38" i="51" s="1"/>
  <c r="F15" i="70"/>
  <c r="AT21" i="56"/>
  <c r="AU21" i="56"/>
  <c r="AJ17" i="56" s="1"/>
  <c r="AS21" i="56"/>
  <c r="AH19" i="76"/>
  <c r="AE15" i="76" s="1"/>
  <c r="AI19" i="76"/>
  <c r="AD15" i="76" s="1"/>
  <c r="AS43" i="51"/>
  <c r="AJ39" i="51" s="1"/>
  <c r="F16" i="70"/>
  <c r="AT20" i="56"/>
  <c r="AU20" i="56"/>
  <c r="AJ18" i="56" s="1"/>
  <c r="AH18" i="76"/>
  <c r="AE16" i="76" s="1"/>
  <c r="AI18" i="76"/>
  <c r="AD16" i="76" s="1"/>
  <c r="AS42" i="51"/>
  <c r="AJ40" i="51" s="1"/>
  <c r="AT19" i="56"/>
  <c r="AU19" i="56"/>
  <c r="AJ19" i="56" s="1"/>
  <c r="AS19" i="56"/>
  <c r="AH17" i="76"/>
  <c r="AE17" i="76" s="1"/>
  <c r="AI17" i="76"/>
  <c r="AD17" i="76" s="1"/>
  <c r="AS41" i="51"/>
  <c r="AJ41" i="51" s="1"/>
  <c r="L11" i="70"/>
  <c r="AT18" i="56"/>
  <c r="AU18" i="56"/>
  <c r="AJ20" i="56" s="1"/>
  <c r="AS18" i="56"/>
  <c r="AH16" i="76"/>
  <c r="AE18" i="76" s="1"/>
  <c r="AI16" i="76"/>
  <c r="AD18" i="76" s="1"/>
  <c r="AS40" i="51"/>
  <c r="AJ42" i="51" s="1"/>
  <c r="L12" i="70"/>
  <c r="AT17" i="56"/>
  <c r="AU17" i="56"/>
  <c r="AJ21" i="56" s="1"/>
  <c r="AS17" i="56"/>
  <c r="AH15" i="76"/>
  <c r="AE19" i="76" s="1"/>
  <c r="AI15" i="76"/>
  <c r="AD19" i="76" s="1"/>
  <c r="AS39" i="51"/>
  <c r="AJ43" i="51" s="1"/>
  <c r="L13" i="70"/>
  <c r="AT16" i="56"/>
  <c r="AS16" i="56"/>
  <c r="AH14" i="76"/>
  <c r="AE20" i="76" s="1"/>
  <c r="AI14" i="76"/>
  <c r="AD20" i="76" s="1"/>
  <c r="AS38" i="51"/>
  <c r="AJ44" i="51" s="1"/>
  <c r="L14" i="70"/>
  <c r="AU15" i="56"/>
  <c r="AJ23" i="56" s="1"/>
  <c r="AS15" i="56"/>
  <c r="AH13" i="76"/>
  <c r="AE21" i="76" s="1"/>
  <c r="AI13" i="76"/>
  <c r="AD21" i="76" s="1"/>
  <c r="AS37" i="51"/>
  <c r="AJ45" i="51" s="1"/>
  <c r="L15" i="70"/>
  <c r="AT14" i="56"/>
  <c r="AU14" i="56"/>
  <c r="AJ24" i="56" s="1"/>
  <c r="AS14" i="56"/>
  <c r="AH12" i="76"/>
  <c r="AE22" i="76" s="1"/>
  <c r="AI12" i="76"/>
  <c r="AD22" i="76" s="1"/>
  <c r="AS36" i="51"/>
  <c r="AJ46" i="51" s="1"/>
  <c r="AT11" i="61"/>
  <c r="AV11" i="61"/>
  <c r="AU11" i="61"/>
  <c r="AJ23" i="61" s="1"/>
  <c r="AV37" i="60"/>
  <c r="AK49" i="60" s="1"/>
  <c r="AU37" i="60"/>
  <c r="AJ49" i="60" s="1"/>
  <c r="AT37" i="60"/>
  <c r="AI49" i="60" s="1"/>
  <c r="AS37" i="60"/>
  <c r="AR37" i="60"/>
  <c r="AG49" i="60" s="1"/>
  <c r="AQ37" i="60"/>
  <c r="AF49" i="60" s="1"/>
  <c r="AP37" i="60"/>
  <c r="AE49" i="60" s="1"/>
  <c r="AO37" i="60"/>
  <c r="AV11" i="57"/>
  <c r="AK23" i="57" s="1"/>
  <c r="AU11" i="57"/>
  <c r="AJ23" i="57" s="1"/>
  <c r="AT11" i="57"/>
  <c r="AV11" i="81"/>
  <c r="AK23" i="81" s="1"/>
  <c r="AU11" i="81"/>
  <c r="AJ23" i="81" s="1"/>
  <c r="AV11" i="58"/>
  <c r="AK23" i="58" s="1"/>
  <c r="AU11" i="58"/>
  <c r="AJ23" i="58" s="1"/>
  <c r="AT11" i="58"/>
  <c r="BB42" i="53"/>
  <c r="BA42" i="53"/>
  <c r="AM54" i="53" s="1"/>
  <c r="AZ42" i="53"/>
  <c r="AY42" i="53"/>
  <c r="AX42" i="53"/>
  <c r="AW42" i="53"/>
  <c r="AI54" i="53" s="1"/>
  <c r="AV42" i="53"/>
  <c r="AH54" i="53" s="1"/>
  <c r="AU42" i="53"/>
  <c r="AT42" i="53"/>
  <c r="AS42" i="53"/>
  <c r="AE54" i="53" s="1"/>
  <c r="AR42" i="53"/>
  <c r="AV11" i="68"/>
  <c r="AK23" i="68" s="1"/>
  <c r="AU11" i="68"/>
  <c r="AJ23" i="68" s="1"/>
  <c r="AT11" i="68"/>
  <c r="AI23" i="68" s="1"/>
  <c r="AV10" i="49"/>
  <c r="AK22" i="49" s="1"/>
  <c r="AU10" i="49"/>
  <c r="AJ22" i="49" s="1"/>
  <c r="AT10" i="49"/>
  <c r="AI22" i="49" s="1"/>
  <c r="AV11" i="69"/>
  <c r="AK23" i="69" s="1"/>
  <c r="AU11" i="69"/>
  <c r="AJ23" i="69" s="1"/>
  <c r="L16" i="70"/>
  <c r="AV11" i="70"/>
  <c r="AU11" i="70"/>
  <c r="AJ23" i="70" s="1"/>
  <c r="AT11" i="70"/>
  <c r="AI23" i="70" s="1"/>
  <c r="AV11" i="67"/>
  <c r="AK23" i="67" s="1"/>
  <c r="AU11" i="67"/>
  <c r="AJ23" i="67" s="1"/>
  <c r="AT11" i="67"/>
  <c r="AI23" i="67" s="1"/>
  <c r="AT13" i="56"/>
  <c r="AU13" i="56"/>
  <c r="AJ25" i="56" s="1"/>
  <c r="AS13" i="56"/>
  <c r="AR35" i="51"/>
  <c r="AI47" i="51" s="1"/>
  <c r="AQ35" i="51"/>
  <c r="AH47" i="51" s="1"/>
  <c r="AP35" i="51"/>
  <c r="AO35" i="51"/>
  <c r="AN35" i="51"/>
  <c r="AE47" i="51" s="1"/>
  <c r="AM35" i="51"/>
  <c r="AD47" i="51" s="1"/>
  <c r="AU35" i="55"/>
  <c r="AK47" i="55" s="1"/>
  <c r="AU10" i="54"/>
  <c r="AJ22" i="54" s="1"/>
  <c r="AS35" i="55"/>
  <c r="AI47" i="55" s="1"/>
  <c r="AR35" i="55"/>
  <c r="AH47" i="55" s="1"/>
  <c r="AQ35" i="55"/>
  <c r="AG47" i="55" s="1"/>
  <c r="AP35" i="55"/>
  <c r="AF47" i="55" s="1"/>
  <c r="AO35" i="55"/>
  <c r="AE47" i="55" s="1"/>
  <c r="AN35" i="55"/>
  <c r="AD47" i="55" s="1"/>
  <c r="AR35" i="65"/>
  <c r="AI47" i="65" s="1"/>
  <c r="AQ35" i="65"/>
  <c r="AH47" i="65" s="1"/>
  <c r="AP35" i="65"/>
  <c r="AG47" i="65" s="1"/>
  <c r="AO35" i="65"/>
  <c r="AF47" i="65" s="1"/>
  <c r="AN35" i="65"/>
  <c r="AE47" i="65" s="1"/>
  <c r="AM35" i="65"/>
  <c r="AD47" i="65" s="1"/>
  <c r="BD13" i="50"/>
  <c r="AO25" i="50" s="1"/>
  <c r="BC13" i="50"/>
  <c r="AN25" i="50" s="1"/>
  <c r="BB13" i="50"/>
  <c r="BA13" i="50"/>
  <c r="AZ13" i="50"/>
  <c r="AK25" i="50" s="1"/>
  <c r="AH11" i="76"/>
  <c r="AE23" i="76" s="1"/>
  <c r="AI11" i="76"/>
  <c r="AD23" i="76" s="1"/>
  <c r="AS35" i="51"/>
  <c r="AJ47" i="51" s="1"/>
  <c r="AZ11" i="79"/>
  <c r="AI37" i="76"/>
  <c r="AD37" i="76" s="1"/>
  <c r="AH37" i="76"/>
  <c r="AE37" i="76" s="1"/>
  <c r="AI36" i="76"/>
  <c r="AD31" i="76" s="1"/>
  <c r="AH24" i="76"/>
  <c r="AH6" i="76" s="1"/>
  <c r="AE6" i="76" s="1"/>
  <c r="AI23" i="76"/>
  <c r="AD11" i="76" s="1"/>
  <c r="AI20" i="76"/>
  <c r="AD14" i="76" s="1"/>
  <c r="AU36" i="56"/>
  <c r="AJ31" i="56" s="1"/>
  <c r="AS35" i="56"/>
  <c r="AU34" i="56"/>
  <c r="AJ33" i="56" s="1"/>
  <c r="AT31" i="56"/>
  <c r="AT23" i="56"/>
  <c r="AS20" i="56"/>
  <c r="AU16" i="56"/>
  <c r="AJ22" i="56" s="1"/>
  <c r="AT15" i="56"/>
  <c r="AU7" i="56"/>
  <c r="AJ7" i="56" s="1"/>
  <c r="AS7" i="56"/>
  <c r="AI7" i="56" s="1"/>
  <c r="AS55" i="51"/>
  <c r="AJ52" i="51" s="1"/>
  <c r="L20" i="70"/>
  <c r="L10" i="70"/>
  <c r="F10" i="70"/>
  <c r="AW11" i="52" l="1"/>
  <c r="AL23" i="52" s="1"/>
  <c r="AV11" i="52"/>
  <c r="AK23" i="52" s="1"/>
  <c r="AJ23" i="89"/>
  <c r="BA11" i="89"/>
  <c r="AU11" i="52"/>
  <c r="AJ23" i="52" s="1"/>
  <c r="AO8" i="51"/>
  <c r="AF20" i="51" s="1"/>
  <c r="AV10" i="54"/>
  <c r="AK22" i="54" s="1"/>
  <c r="AU41" i="58"/>
  <c r="AJ41" i="58" s="1"/>
  <c r="AW11" i="85"/>
  <c r="AO11" i="85" s="1"/>
  <c r="AZ18" i="83"/>
  <c r="AM16" i="83" s="1"/>
  <c r="AT18" i="84"/>
  <c r="AI16" i="84" s="1"/>
  <c r="AV18" i="86"/>
  <c r="AK16" i="86" s="1"/>
  <c r="AZ18" i="88"/>
  <c r="AK16" i="88" s="1"/>
  <c r="AW18" i="89"/>
  <c r="BA18" i="90"/>
  <c r="AL16" i="90" s="1"/>
  <c r="AX21" i="83"/>
  <c r="AK13" i="83" s="1"/>
  <c r="AU21" i="80"/>
  <c r="AJ13" i="80" s="1"/>
  <c r="AV21" i="84"/>
  <c r="AK13" i="84" s="1"/>
  <c r="AT21" i="86"/>
  <c r="AI13" i="86" s="1"/>
  <c r="BB21" i="88"/>
  <c r="AM13" i="88" s="1"/>
  <c r="AW21" i="83"/>
  <c r="AJ13" i="83" s="1"/>
  <c r="AT21" i="80"/>
  <c r="AI13" i="80" s="1"/>
  <c r="AU21" i="84"/>
  <c r="AJ13" i="84" s="1"/>
  <c r="BA21" i="88"/>
  <c r="AL13" i="88" s="1"/>
  <c r="AX21" i="89"/>
  <c r="AK13" i="89" s="1"/>
  <c r="BB21" i="90"/>
  <c r="AM13" i="90" s="1"/>
  <c r="AU20" i="82"/>
  <c r="AJ14" i="82" s="1"/>
  <c r="BC21" i="90"/>
  <c r="AN13" i="90" s="1"/>
  <c r="AW20" i="83"/>
  <c r="AJ14" i="83" s="1"/>
  <c r="AT20" i="80"/>
  <c r="AI14" i="80" s="1"/>
  <c r="AU20" i="84"/>
  <c r="AV20" i="85"/>
  <c r="AK14" i="85" s="1"/>
  <c r="BA20" i="88"/>
  <c r="AL14" i="88" s="1"/>
  <c r="AX20" i="89"/>
  <c r="BB20" i="90"/>
  <c r="AM14" i="90" s="1"/>
  <c r="AZ35" i="83"/>
  <c r="AM30" i="83" s="1"/>
  <c r="AT35" i="84"/>
  <c r="AI30" i="84" s="1"/>
  <c r="AU35" i="85"/>
  <c r="AJ30" i="85" s="1"/>
  <c r="AV35" i="86"/>
  <c r="AK30" i="86" s="1"/>
  <c r="AZ34" i="88"/>
  <c r="AK29" i="88" s="1"/>
  <c r="AW34" i="89"/>
  <c r="BA34" i="90"/>
  <c r="AL29" i="90" s="1"/>
  <c r="AX16" i="83"/>
  <c r="AK18" i="83" s="1"/>
  <c r="AU16" i="84"/>
  <c r="AJ18" i="84" s="1"/>
  <c r="AT16" i="86"/>
  <c r="BB16" i="88"/>
  <c r="AM18" i="88" s="1"/>
  <c r="BC16" i="90"/>
  <c r="AN18" i="90" s="1"/>
  <c r="AW12" i="83"/>
  <c r="AJ22" i="83" s="1"/>
  <c r="AT12" i="80"/>
  <c r="AU12" i="84"/>
  <c r="AJ22" i="84" s="1"/>
  <c r="BA12" i="88"/>
  <c r="AL22" i="88" s="1"/>
  <c r="AX12" i="89"/>
  <c r="AK22" i="89" s="1"/>
  <c r="BB12" i="90"/>
  <c r="AY17" i="83"/>
  <c r="AL17" i="83" s="1"/>
  <c r="AV17" i="80"/>
  <c r="AK17" i="80" s="1"/>
  <c r="BD17" i="88"/>
  <c r="AO17" i="88" s="1"/>
  <c r="AZ17" i="90"/>
  <c r="BD17" i="90"/>
  <c r="AO17" i="90" s="1"/>
  <c r="AW13" i="83"/>
  <c r="AJ21" i="83" s="1"/>
  <c r="AT13" i="80"/>
  <c r="AU13" i="84"/>
  <c r="AJ21" i="84" s="1"/>
  <c r="AV13" i="85"/>
  <c r="AK21" i="85" s="1"/>
  <c r="BA13" i="88"/>
  <c r="AL21" i="88" s="1"/>
  <c r="AX13" i="89"/>
  <c r="AK21" i="89" s="1"/>
  <c r="BB13" i="90"/>
  <c r="AM21" i="90" s="1"/>
  <c r="AV16" i="82"/>
  <c r="AK18" i="82" s="1"/>
  <c r="AU21" i="82"/>
  <c r="AJ13" i="82" s="1"/>
  <c r="AX32" i="83"/>
  <c r="AK33" i="83" s="1"/>
  <c r="AX14" i="83"/>
  <c r="AK20" i="83" s="1"/>
  <c r="AV14" i="84"/>
  <c r="AK20" i="84" s="1"/>
  <c r="AV32" i="84"/>
  <c r="BD31" i="79"/>
  <c r="AO32" i="79" s="1"/>
  <c r="BD14" i="79"/>
  <c r="AO20" i="79" s="1"/>
  <c r="BA31" i="88"/>
  <c r="AL32" i="88" s="1"/>
  <c r="BA14" i="88"/>
  <c r="AL20" i="88" s="1"/>
  <c r="BB31" i="90"/>
  <c r="AM32" i="90" s="1"/>
  <c r="BB14" i="90"/>
  <c r="AM20" i="90" s="1"/>
  <c r="AT33" i="84"/>
  <c r="AI32" i="84" s="1"/>
  <c r="AT19" i="84"/>
  <c r="AI15" i="84" s="1"/>
  <c r="AV33" i="86"/>
  <c r="AK32" i="86" s="1"/>
  <c r="AV19" i="86"/>
  <c r="AK15" i="86" s="1"/>
  <c r="AZ32" i="88"/>
  <c r="AK31" i="88" s="1"/>
  <c r="AZ19" i="88"/>
  <c r="AK15" i="88" s="1"/>
  <c r="BA32" i="90"/>
  <c r="AL31" i="90" s="1"/>
  <c r="BA19" i="90"/>
  <c r="AL15" i="90" s="1"/>
  <c r="AV30" i="80"/>
  <c r="AK35" i="80" s="1"/>
  <c r="AV15" i="80"/>
  <c r="AK19" i="80" s="1"/>
  <c r="AU30" i="86"/>
  <c r="AJ35" i="86" s="1"/>
  <c r="AU15" i="86"/>
  <c r="AJ19" i="86" s="1"/>
  <c r="AZ15" i="90"/>
  <c r="AK19" i="90" s="1"/>
  <c r="AZ29" i="90"/>
  <c r="AK34" i="90" s="1"/>
  <c r="AY32" i="83"/>
  <c r="AL33" i="83" s="1"/>
  <c r="AY14" i="83"/>
  <c r="AL20" i="83" s="1"/>
  <c r="AT14" i="85"/>
  <c r="AT32" i="86"/>
  <c r="AI33" i="86" s="1"/>
  <c r="BB31" i="88"/>
  <c r="AM32" i="88" s="1"/>
  <c r="BB14" i="88"/>
  <c r="AM20" i="88" s="1"/>
  <c r="BC31" i="90"/>
  <c r="AN32" i="90" s="1"/>
  <c r="BC14" i="90"/>
  <c r="AN20" i="90" s="1"/>
  <c r="AU33" i="82"/>
  <c r="AJ32" i="82" s="1"/>
  <c r="AU19" i="82"/>
  <c r="AJ15" i="82" s="1"/>
  <c r="AZ34" i="83"/>
  <c r="AM31" i="83" s="1"/>
  <c r="AZ22" i="83"/>
  <c r="AM12" i="83" s="1"/>
  <c r="AZ33" i="88"/>
  <c r="AK30" i="88" s="1"/>
  <c r="AZ22" i="88"/>
  <c r="AK12" i="88" s="1"/>
  <c r="BA33" i="90"/>
  <c r="AL30" i="90" s="1"/>
  <c r="BA22" i="90"/>
  <c r="AL12" i="90" s="1"/>
  <c r="AX13" i="83"/>
  <c r="AK21" i="83" s="1"/>
  <c r="AV13" i="84"/>
  <c r="AK21" i="84" s="1"/>
  <c r="BC13" i="90"/>
  <c r="AN21" i="90" s="1"/>
  <c r="AU35" i="82"/>
  <c r="AJ30" i="82" s="1"/>
  <c r="AT30" i="84"/>
  <c r="AI35" i="84" s="1"/>
  <c r="AT15" i="84"/>
  <c r="AI19" i="84" s="1"/>
  <c r="AV30" i="86"/>
  <c r="AK35" i="86" s="1"/>
  <c r="AV15" i="86"/>
  <c r="AK19" i="86" s="1"/>
  <c r="BA29" i="90"/>
  <c r="AL34" i="90" s="1"/>
  <c r="BA15" i="90"/>
  <c r="AL19" i="90" s="1"/>
  <c r="AU20" i="80"/>
  <c r="AJ14" i="80" s="1"/>
  <c r="AT20" i="86"/>
  <c r="AI14" i="86" s="1"/>
  <c r="BB20" i="88"/>
  <c r="AM14" i="88" s="1"/>
  <c r="AU12" i="80"/>
  <c r="AJ22" i="80" s="1"/>
  <c r="AT12" i="86"/>
  <c r="AI22" i="86" s="1"/>
  <c r="BB12" i="88"/>
  <c r="AM22" i="88" s="1"/>
  <c r="AT17" i="84"/>
  <c r="AI17" i="84" s="1"/>
  <c r="AV17" i="86"/>
  <c r="AK17" i="86" s="1"/>
  <c r="AW17" i="89"/>
  <c r="BA17" i="90"/>
  <c r="AL17" i="90" s="1"/>
  <c r="AW18" i="83"/>
  <c r="BA18" i="88"/>
  <c r="AL16" i="88" s="1"/>
  <c r="AX18" i="89"/>
  <c r="AK16" i="89" s="1"/>
  <c r="AZ32" i="83"/>
  <c r="AM33" i="83" s="1"/>
  <c r="AZ14" i="83"/>
  <c r="AM20" i="83" s="1"/>
  <c r="AT32" i="84"/>
  <c r="AI33" i="84" s="1"/>
  <c r="AT14" i="84"/>
  <c r="AI20" i="84" s="1"/>
  <c r="BB31" i="79"/>
  <c r="BB35" i="79" s="1"/>
  <c r="BB14" i="79"/>
  <c r="AM20" i="79" s="1"/>
  <c r="AU32" i="86"/>
  <c r="AJ33" i="86" s="1"/>
  <c r="AU14" i="86"/>
  <c r="AJ20" i="86" s="1"/>
  <c r="BD14" i="88"/>
  <c r="AO20" i="88" s="1"/>
  <c r="AZ31" i="90"/>
  <c r="AK32" i="90" s="1"/>
  <c r="AZ14" i="90"/>
  <c r="AK20" i="90" s="1"/>
  <c r="BD31" i="90"/>
  <c r="AO32" i="90" s="1"/>
  <c r="BD14" i="90"/>
  <c r="AO20" i="90" s="1"/>
  <c r="AV33" i="82"/>
  <c r="AK32" i="82" s="1"/>
  <c r="AV19" i="82"/>
  <c r="AK15" i="82" s="1"/>
  <c r="AX33" i="83"/>
  <c r="AK32" i="83" s="1"/>
  <c r="AX19" i="83"/>
  <c r="AK15" i="83" s="1"/>
  <c r="AU33" i="80"/>
  <c r="AJ32" i="80" s="1"/>
  <c r="AU19" i="80"/>
  <c r="AJ15" i="80" s="1"/>
  <c r="AV33" i="84"/>
  <c r="AK32" i="84" s="1"/>
  <c r="AV19" i="84"/>
  <c r="AK15" i="84" s="1"/>
  <c r="AT33" i="86"/>
  <c r="AI32" i="86" s="1"/>
  <c r="AT19" i="86"/>
  <c r="AI15" i="86" s="1"/>
  <c r="BB19" i="88"/>
  <c r="AM15" i="88" s="1"/>
  <c r="BB32" i="88"/>
  <c r="AM31" i="88" s="1"/>
  <c r="AY32" i="89"/>
  <c r="AL31" i="89" s="1"/>
  <c r="BC19" i="90"/>
  <c r="BC32" i="90"/>
  <c r="AN31" i="90" s="1"/>
  <c r="AU34" i="82"/>
  <c r="AJ31" i="82" s="1"/>
  <c r="AU22" i="82"/>
  <c r="AJ12" i="82" s="1"/>
  <c r="AW34" i="83"/>
  <c r="AJ31" i="83" s="1"/>
  <c r="AW22" i="83"/>
  <c r="AJ12" i="83" s="1"/>
  <c r="AT34" i="80"/>
  <c r="AI31" i="80" s="1"/>
  <c r="AT22" i="80"/>
  <c r="AI12" i="80" s="1"/>
  <c r="AU34" i="84"/>
  <c r="AU22" i="84"/>
  <c r="AJ12" i="84" s="1"/>
  <c r="BA33" i="88"/>
  <c r="AL30" i="88" s="1"/>
  <c r="BA22" i="88"/>
  <c r="AL12" i="88" s="1"/>
  <c r="AX22" i="89"/>
  <c r="AK12" i="89" s="1"/>
  <c r="AX33" i="89"/>
  <c r="AK30" i="89" s="1"/>
  <c r="BB33" i="90"/>
  <c r="AM30" i="90" s="1"/>
  <c r="BB22" i="90"/>
  <c r="AM12" i="90" s="1"/>
  <c r="AZ23" i="83"/>
  <c r="AM11" i="83" s="1"/>
  <c r="AZ31" i="83"/>
  <c r="AM34" i="83" s="1"/>
  <c r="AT31" i="84"/>
  <c r="AI34" i="84" s="1"/>
  <c r="AT23" i="84"/>
  <c r="AI11" i="84" s="1"/>
  <c r="AV31" i="86"/>
  <c r="AK34" i="86" s="1"/>
  <c r="AV23" i="86"/>
  <c r="AK11" i="86" s="1"/>
  <c r="AZ30" i="88"/>
  <c r="AK33" i="88" s="1"/>
  <c r="AZ23" i="88"/>
  <c r="AW30" i="89"/>
  <c r="AW23" i="89"/>
  <c r="BA30" i="90"/>
  <c r="AL33" i="90" s="1"/>
  <c r="BA23" i="90"/>
  <c r="AL11" i="90" s="1"/>
  <c r="AU13" i="82"/>
  <c r="AJ21" i="82" s="1"/>
  <c r="AY13" i="83"/>
  <c r="AL21" i="83" s="1"/>
  <c r="AV13" i="80"/>
  <c r="AK21" i="80" s="1"/>
  <c r="AU13" i="86"/>
  <c r="BD13" i="88"/>
  <c r="AO21" i="88" s="1"/>
  <c r="AZ13" i="90"/>
  <c r="AK21" i="90" s="1"/>
  <c r="BD13" i="90"/>
  <c r="AO21" i="90" s="1"/>
  <c r="AV35" i="82"/>
  <c r="AK30" i="82" s="1"/>
  <c r="AX35" i="83"/>
  <c r="AK30" i="83" s="1"/>
  <c r="AU35" i="80"/>
  <c r="AJ30" i="80" s="1"/>
  <c r="AV35" i="84"/>
  <c r="AK30" i="84" s="1"/>
  <c r="AT35" i="86"/>
  <c r="AI30" i="86" s="1"/>
  <c r="BB34" i="88"/>
  <c r="AM29" i="88" s="1"/>
  <c r="AY34" i="89"/>
  <c r="AL29" i="89" s="1"/>
  <c r="BC34" i="90"/>
  <c r="AN29" i="90" s="1"/>
  <c r="AU30" i="82"/>
  <c r="AJ35" i="82" s="1"/>
  <c r="AU15" i="82"/>
  <c r="AJ19" i="82" s="1"/>
  <c r="AW15" i="83"/>
  <c r="AJ19" i="83" s="1"/>
  <c r="AW30" i="83"/>
  <c r="AJ35" i="83" s="1"/>
  <c r="AT30" i="80"/>
  <c r="AI35" i="80" s="1"/>
  <c r="AT15" i="80"/>
  <c r="AI19" i="80" s="1"/>
  <c r="AU30" i="84"/>
  <c r="AU15" i="84"/>
  <c r="AJ19" i="84" s="1"/>
  <c r="BA29" i="88"/>
  <c r="AL34" i="88" s="1"/>
  <c r="BA15" i="88"/>
  <c r="AL19" i="88" s="1"/>
  <c r="AX29" i="89"/>
  <c r="AK34" i="89" s="1"/>
  <c r="AX15" i="89"/>
  <c r="AK19" i="89" s="1"/>
  <c r="BB29" i="90"/>
  <c r="AM34" i="90" s="1"/>
  <c r="BB15" i="90"/>
  <c r="AM19" i="90" s="1"/>
  <c r="AY20" i="83"/>
  <c r="AL14" i="83" s="1"/>
  <c r="AV20" i="80"/>
  <c r="AK14" i="80" s="1"/>
  <c r="BD20" i="88"/>
  <c r="AO14" i="88" s="1"/>
  <c r="AZ20" i="90"/>
  <c r="AK14" i="90" s="1"/>
  <c r="BD20" i="90"/>
  <c r="AO14" i="90" s="1"/>
  <c r="AZ16" i="83"/>
  <c r="AM18" i="83" s="1"/>
  <c r="AV16" i="86"/>
  <c r="AK18" i="86" s="1"/>
  <c r="AZ16" i="88"/>
  <c r="AK18" i="88" s="1"/>
  <c r="AW16" i="89"/>
  <c r="BA16" i="90"/>
  <c r="AL18" i="90" s="1"/>
  <c r="AU12" i="82"/>
  <c r="AJ22" i="82" s="1"/>
  <c r="AY12" i="83"/>
  <c r="AL22" i="83" s="1"/>
  <c r="AV12" i="80"/>
  <c r="AK22" i="80" s="1"/>
  <c r="AU12" i="86"/>
  <c r="AJ22" i="86" s="1"/>
  <c r="BD12" i="88"/>
  <c r="AO22" i="88" s="1"/>
  <c r="AZ12" i="90"/>
  <c r="AK22" i="90" s="1"/>
  <c r="AU17" i="82"/>
  <c r="AJ17" i="82" s="1"/>
  <c r="AW17" i="83"/>
  <c r="AT17" i="80"/>
  <c r="AU17" i="84"/>
  <c r="AJ17" i="84" s="1"/>
  <c r="BA17" i="88"/>
  <c r="AL17" i="88" s="1"/>
  <c r="AX17" i="89"/>
  <c r="AK17" i="89" s="1"/>
  <c r="BB17" i="90"/>
  <c r="AM17" i="90" s="1"/>
  <c r="AV18" i="82"/>
  <c r="AK16" i="82" s="1"/>
  <c r="AX18" i="83"/>
  <c r="AK16" i="83" s="1"/>
  <c r="AU18" i="80"/>
  <c r="AJ16" i="80" s="1"/>
  <c r="AV18" i="84"/>
  <c r="AK16" i="84" s="1"/>
  <c r="AT18" i="86"/>
  <c r="AI16" i="86" s="1"/>
  <c r="BB18" i="88"/>
  <c r="AM16" i="88" s="1"/>
  <c r="BC18" i="90"/>
  <c r="AN16" i="90" s="1"/>
  <c r="AV32" i="82"/>
  <c r="AK33" i="82" s="1"/>
  <c r="AV14" i="82"/>
  <c r="AK20" i="82" s="1"/>
  <c r="AU32" i="80"/>
  <c r="AJ33" i="80" s="1"/>
  <c r="AU14" i="80"/>
  <c r="AJ20" i="80" s="1"/>
  <c r="AZ31" i="79"/>
  <c r="AK32" i="79" s="1"/>
  <c r="AZ14" i="79"/>
  <c r="AK20" i="79" s="1"/>
  <c r="AX31" i="89"/>
  <c r="AK32" i="89" s="1"/>
  <c r="AX14" i="89"/>
  <c r="AK20" i="89" s="1"/>
  <c r="AZ19" i="83"/>
  <c r="AM15" i="83" s="1"/>
  <c r="AZ33" i="83"/>
  <c r="AM32" i="83" s="1"/>
  <c r="AW32" i="89"/>
  <c r="AW19" i="89"/>
  <c r="AY34" i="83"/>
  <c r="AL31" i="83" s="1"/>
  <c r="AY22" i="83"/>
  <c r="AL12" i="83" s="1"/>
  <c r="AV34" i="80"/>
  <c r="AK31" i="80" s="1"/>
  <c r="AV22" i="80"/>
  <c r="AK12" i="80" s="1"/>
  <c r="AT34" i="85"/>
  <c r="AT22" i="85"/>
  <c r="AI12" i="85" s="1"/>
  <c r="AU34" i="86"/>
  <c r="AJ31" i="86" s="1"/>
  <c r="AU22" i="86"/>
  <c r="BD33" i="88"/>
  <c r="AO30" i="88" s="1"/>
  <c r="BD22" i="88"/>
  <c r="AO12" i="88" s="1"/>
  <c r="AZ33" i="90"/>
  <c r="AK30" i="90" s="1"/>
  <c r="AZ22" i="90"/>
  <c r="AK12" i="90" s="1"/>
  <c r="BD33" i="90"/>
  <c r="AO30" i="90" s="1"/>
  <c r="BD22" i="90"/>
  <c r="AO12" i="90" s="1"/>
  <c r="AV31" i="82"/>
  <c r="AK34" i="82" s="1"/>
  <c r="AV23" i="82"/>
  <c r="AK11" i="82" s="1"/>
  <c r="AX31" i="83"/>
  <c r="AK34" i="83" s="1"/>
  <c r="AX23" i="83"/>
  <c r="AK11" i="83" s="1"/>
  <c r="AU31" i="80"/>
  <c r="AJ34" i="80" s="1"/>
  <c r="AU23" i="80"/>
  <c r="AJ11" i="80" s="1"/>
  <c r="AV23" i="84"/>
  <c r="AK11" i="84" s="1"/>
  <c r="AV31" i="84"/>
  <c r="AK34" i="84" s="1"/>
  <c r="AT23" i="86"/>
  <c r="AI11" i="86" s="1"/>
  <c r="AT31" i="86"/>
  <c r="AI34" i="86" s="1"/>
  <c r="BB23" i="88"/>
  <c r="AM11" i="88" s="1"/>
  <c r="BB30" i="88"/>
  <c r="AM33" i="88" s="1"/>
  <c r="AY30" i="89"/>
  <c r="AL33" i="89" s="1"/>
  <c r="BC23" i="90"/>
  <c r="AN11" i="90" s="1"/>
  <c r="BC30" i="90"/>
  <c r="AN33" i="90" s="1"/>
  <c r="AY30" i="83"/>
  <c r="AL35" i="83" s="1"/>
  <c r="AY15" i="83"/>
  <c r="AL19" i="83" s="1"/>
  <c r="BD15" i="88"/>
  <c r="AO19" i="88" s="1"/>
  <c r="BD29" i="90"/>
  <c r="AO34" i="90" s="1"/>
  <c r="BD15" i="90"/>
  <c r="AO19" i="90" s="1"/>
  <c r="AV32" i="80"/>
  <c r="AK33" i="80" s="1"/>
  <c r="AV14" i="80"/>
  <c r="AK20" i="80" s="1"/>
  <c r="BA31" i="79"/>
  <c r="BA14" i="79"/>
  <c r="AL20" i="79" s="1"/>
  <c r="AL24" i="79" s="1"/>
  <c r="AY31" i="89"/>
  <c r="AL32" i="89" s="1"/>
  <c r="AT34" i="84"/>
  <c r="AI31" i="84" s="1"/>
  <c r="AT22" i="84"/>
  <c r="AI12" i="84" s="1"/>
  <c r="AV22" i="86"/>
  <c r="AK12" i="86" s="1"/>
  <c r="AV34" i="86"/>
  <c r="AK31" i="86" s="1"/>
  <c r="AW33" i="89"/>
  <c r="AW22" i="89"/>
  <c r="AU13" i="80"/>
  <c r="AJ21" i="80" s="1"/>
  <c r="AT13" i="86"/>
  <c r="AI21" i="86" s="1"/>
  <c r="BB13" i="88"/>
  <c r="AM21" i="88" s="1"/>
  <c r="AZ30" i="83"/>
  <c r="AM35" i="83" s="1"/>
  <c r="AZ15" i="83"/>
  <c r="AM19" i="83" s="1"/>
  <c r="AZ29" i="88"/>
  <c r="AK34" i="88" s="1"/>
  <c r="AZ15" i="88"/>
  <c r="AK19" i="88" s="1"/>
  <c r="AW29" i="89"/>
  <c r="AW15" i="89"/>
  <c r="AX20" i="83"/>
  <c r="AK14" i="83" s="1"/>
  <c r="AV20" i="84"/>
  <c r="AK14" i="84" s="1"/>
  <c r="BC20" i="90"/>
  <c r="AN14" i="90" s="1"/>
  <c r="AX12" i="83"/>
  <c r="AK22" i="83" s="1"/>
  <c r="AV12" i="84"/>
  <c r="AK22" i="84" s="1"/>
  <c r="BC12" i="90"/>
  <c r="AN22" i="90" s="1"/>
  <c r="AZ17" i="83"/>
  <c r="AM17" i="83" s="1"/>
  <c r="AZ17" i="88"/>
  <c r="AK17" i="88" s="1"/>
  <c r="AT18" i="80"/>
  <c r="AU18" i="84"/>
  <c r="AJ16" i="84" s="1"/>
  <c r="BB18" i="90"/>
  <c r="AM16" i="90" s="1"/>
  <c r="AU32" i="82"/>
  <c r="AJ33" i="82" s="1"/>
  <c r="AU14" i="82"/>
  <c r="AJ20" i="82" s="1"/>
  <c r="AY33" i="83"/>
  <c r="AL32" i="83" s="1"/>
  <c r="AY19" i="83"/>
  <c r="AL15" i="83" s="1"/>
  <c r="AV33" i="80"/>
  <c r="AK32" i="80" s="1"/>
  <c r="AV19" i="80"/>
  <c r="AK15" i="80" s="1"/>
  <c r="AU19" i="86"/>
  <c r="BD19" i="88"/>
  <c r="AO15" i="88" s="1"/>
  <c r="AZ32" i="90"/>
  <c r="AK31" i="90" s="1"/>
  <c r="AZ19" i="90"/>
  <c r="AK15" i="90" s="1"/>
  <c r="BD32" i="90"/>
  <c r="AO31" i="90" s="1"/>
  <c r="BD19" i="90"/>
  <c r="AO15" i="90" s="1"/>
  <c r="AV34" i="82"/>
  <c r="AK31" i="82" s="1"/>
  <c r="AV22" i="82"/>
  <c r="AK12" i="82" s="1"/>
  <c r="AW31" i="83"/>
  <c r="AJ34" i="83" s="1"/>
  <c r="AW23" i="83"/>
  <c r="AJ11" i="83" s="1"/>
  <c r="AT31" i="80"/>
  <c r="AI34" i="80" s="1"/>
  <c r="AT23" i="80"/>
  <c r="AI11" i="80" s="1"/>
  <c r="AU23" i="84"/>
  <c r="AJ11" i="84" s="1"/>
  <c r="BA30" i="88"/>
  <c r="AL33" i="88" s="1"/>
  <c r="BA23" i="88"/>
  <c r="AL11" i="88" s="1"/>
  <c r="AX23" i="89"/>
  <c r="AK11" i="89" s="1"/>
  <c r="AX30" i="89"/>
  <c r="AK33" i="89" s="1"/>
  <c r="BB30" i="90"/>
  <c r="AM33" i="90" s="1"/>
  <c r="BB23" i="90"/>
  <c r="AM11" i="90" s="1"/>
  <c r="AY35" i="83"/>
  <c r="AL30" i="83" s="1"/>
  <c r="AV35" i="80"/>
  <c r="AK30" i="80" s="1"/>
  <c r="AU35" i="86"/>
  <c r="AJ30" i="86" s="1"/>
  <c r="AZ34" i="90"/>
  <c r="AK29" i="90" s="1"/>
  <c r="BD34" i="90"/>
  <c r="AO29" i="90" s="1"/>
  <c r="AV30" i="82"/>
  <c r="AK35" i="82" s="1"/>
  <c r="AV15" i="82"/>
  <c r="AK19" i="82" s="1"/>
  <c r="AW16" i="83"/>
  <c r="AJ18" i="83" s="1"/>
  <c r="AT16" i="84"/>
  <c r="AI18" i="84" s="1"/>
  <c r="AV16" i="85"/>
  <c r="BA16" i="88"/>
  <c r="AL18" i="88" s="1"/>
  <c r="AX16" i="89"/>
  <c r="AK18" i="89" s="1"/>
  <c r="BB16" i="90"/>
  <c r="AM18" i="90" s="1"/>
  <c r="AV17" i="82"/>
  <c r="AK17" i="82" s="1"/>
  <c r="AY21" i="83"/>
  <c r="AL13" i="83" s="1"/>
  <c r="AV21" i="80"/>
  <c r="AU21" i="86"/>
  <c r="BD21" i="88"/>
  <c r="AO13" i="88" s="1"/>
  <c r="AZ21" i="90"/>
  <c r="AK13" i="90" s="1"/>
  <c r="BD21" i="90"/>
  <c r="AO13" i="90" s="1"/>
  <c r="AW14" i="83"/>
  <c r="AW32" i="83"/>
  <c r="AJ33" i="83" s="1"/>
  <c r="AT32" i="80"/>
  <c r="AI33" i="80" s="1"/>
  <c r="AT14" i="80"/>
  <c r="AI20" i="80" s="1"/>
  <c r="AU14" i="84"/>
  <c r="AJ20" i="84" s="1"/>
  <c r="AU32" i="84"/>
  <c r="AV32" i="85"/>
  <c r="BC14" i="79"/>
  <c r="AN20" i="79" s="1"/>
  <c r="BC31" i="79"/>
  <c r="AN32" i="79" s="1"/>
  <c r="AV32" i="86"/>
  <c r="AV14" i="86"/>
  <c r="AK20" i="86" s="1"/>
  <c r="AZ14" i="88"/>
  <c r="AK20" i="88" s="1"/>
  <c r="AZ31" i="88"/>
  <c r="AK32" i="88" s="1"/>
  <c r="AW31" i="89"/>
  <c r="AW14" i="89"/>
  <c r="BA31" i="90"/>
  <c r="AL32" i="90" s="1"/>
  <c r="BA14" i="90"/>
  <c r="AL20" i="90" s="1"/>
  <c r="AW33" i="83"/>
  <c r="AJ32" i="83" s="1"/>
  <c r="AW19" i="83"/>
  <c r="AJ15" i="83" s="1"/>
  <c r="AT33" i="80"/>
  <c r="AT19" i="80"/>
  <c r="AI15" i="80" s="1"/>
  <c r="AU33" i="84"/>
  <c r="AJ32" i="84" s="1"/>
  <c r="AU19" i="84"/>
  <c r="AJ15" i="84" s="1"/>
  <c r="BA32" i="88"/>
  <c r="AL31" i="88" s="1"/>
  <c r="BA19" i="88"/>
  <c r="AL15" i="88" s="1"/>
  <c r="AX32" i="89"/>
  <c r="AK31" i="89" s="1"/>
  <c r="AX19" i="89"/>
  <c r="AK15" i="89" s="1"/>
  <c r="BB32" i="90"/>
  <c r="BB19" i="90"/>
  <c r="AM15" i="90" s="1"/>
  <c r="AX22" i="83"/>
  <c r="AK12" i="83" s="1"/>
  <c r="AX34" i="83"/>
  <c r="AK31" i="83" s="1"/>
  <c r="AU34" i="80"/>
  <c r="AJ31" i="80" s="1"/>
  <c r="AU22" i="80"/>
  <c r="AJ12" i="80" s="1"/>
  <c r="AV22" i="84"/>
  <c r="AV34" i="84"/>
  <c r="AK31" i="84" s="1"/>
  <c r="AT34" i="86"/>
  <c r="AI31" i="86" s="1"/>
  <c r="AT22" i="86"/>
  <c r="AI12" i="86" s="1"/>
  <c r="BB33" i="88"/>
  <c r="AM30" i="88" s="1"/>
  <c r="BB22" i="88"/>
  <c r="AM12" i="88" s="1"/>
  <c r="AY33" i="89"/>
  <c r="AL30" i="89" s="1"/>
  <c r="BC33" i="90"/>
  <c r="AN30" i="90" s="1"/>
  <c r="BC22" i="90"/>
  <c r="AN12" i="90" s="1"/>
  <c r="AU23" i="82"/>
  <c r="AJ11" i="82" s="1"/>
  <c r="AU31" i="82"/>
  <c r="AJ34" i="82" s="1"/>
  <c r="AY23" i="83"/>
  <c r="AL11" i="83" s="1"/>
  <c r="AY31" i="83"/>
  <c r="AL34" i="83" s="1"/>
  <c r="AV23" i="80"/>
  <c r="AK11" i="80" s="1"/>
  <c r="AV31" i="80"/>
  <c r="AK34" i="80" s="1"/>
  <c r="AU23" i="86"/>
  <c r="AU31" i="86"/>
  <c r="AJ34" i="86" s="1"/>
  <c r="BD23" i="88"/>
  <c r="AO11" i="88" s="1"/>
  <c r="AZ30" i="90"/>
  <c r="AK33" i="90" s="1"/>
  <c r="AZ23" i="90"/>
  <c r="AK11" i="90" s="1"/>
  <c r="BD23" i="90"/>
  <c r="AO11" i="90" s="1"/>
  <c r="BD30" i="90"/>
  <c r="AO33" i="90" s="1"/>
  <c r="AV13" i="82"/>
  <c r="AK21" i="82" s="1"/>
  <c r="AZ13" i="83"/>
  <c r="AT13" i="84"/>
  <c r="AV13" i="86"/>
  <c r="AK21" i="86" s="1"/>
  <c r="AZ13" i="88"/>
  <c r="AK21" i="88" s="1"/>
  <c r="AW13" i="89"/>
  <c r="BA13" i="90"/>
  <c r="AL21" i="90" s="1"/>
  <c r="AW35" i="83"/>
  <c r="AJ30" i="83" s="1"/>
  <c r="AT35" i="80"/>
  <c r="AI30" i="80" s="1"/>
  <c r="AU35" i="84"/>
  <c r="AJ30" i="84" s="1"/>
  <c r="BA34" i="88"/>
  <c r="AL29" i="88" s="1"/>
  <c r="AX34" i="89"/>
  <c r="AK29" i="89" s="1"/>
  <c r="BB34" i="90"/>
  <c r="AM29" i="90" s="1"/>
  <c r="AX30" i="83"/>
  <c r="AK35" i="83" s="1"/>
  <c r="AX15" i="83"/>
  <c r="AK19" i="83" s="1"/>
  <c r="AU30" i="80"/>
  <c r="AJ35" i="80" s="1"/>
  <c r="AU15" i="80"/>
  <c r="AJ19" i="80" s="1"/>
  <c r="AV30" i="84"/>
  <c r="AK35" i="84" s="1"/>
  <c r="AV15" i="84"/>
  <c r="AK19" i="84" s="1"/>
  <c r="AT30" i="86"/>
  <c r="AT15" i="86"/>
  <c r="BB29" i="88"/>
  <c r="AM34" i="88" s="1"/>
  <c r="BB15" i="88"/>
  <c r="AM19" i="88" s="1"/>
  <c r="AY29" i="89"/>
  <c r="BC15" i="90"/>
  <c r="AV20" i="82"/>
  <c r="AK14" i="82" s="1"/>
  <c r="AZ20" i="83"/>
  <c r="AM14" i="83" s="1"/>
  <c r="AT20" i="84"/>
  <c r="AI14" i="84" s="1"/>
  <c r="AV20" i="86"/>
  <c r="AK14" i="86" s="1"/>
  <c r="AZ20" i="88"/>
  <c r="AW20" i="89"/>
  <c r="BA20" i="90"/>
  <c r="AL14" i="90" s="1"/>
  <c r="AU16" i="82"/>
  <c r="AJ18" i="82" s="1"/>
  <c r="AY16" i="83"/>
  <c r="AL18" i="83" s="1"/>
  <c r="AV16" i="80"/>
  <c r="AK18" i="80" s="1"/>
  <c r="AU16" i="86"/>
  <c r="AJ18" i="86" s="1"/>
  <c r="BD16" i="88"/>
  <c r="AO18" i="88" s="1"/>
  <c r="AZ16" i="90"/>
  <c r="AK18" i="90" s="1"/>
  <c r="BD16" i="90"/>
  <c r="AO18" i="90" s="1"/>
  <c r="AV12" i="82"/>
  <c r="AK22" i="82" s="1"/>
  <c r="AZ12" i="83"/>
  <c r="AM22" i="83" s="1"/>
  <c r="AT12" i="84"/>
  <c r="AI22" i="84" s="1"/>
  <c r="AV12" i="86"/>
  <c r="AK22" i="86" s="1"/>
  <c r="AZ12" i="88"/>
  <c r="AK22" i="88" s="1"/>
  <c r="AW12" i="89"/>
  <c r="BA12" i="90"/>
  <c r="AL22" i="90" s="1"/>
  <c r="AX17" i="83"/>
  <c r="AK17" i="83" s="1"/>
  <c r="AU17" i="80"/>
  <c r="AJ17" i="80" s="1"/>
  <c r="AV17" i="84"/>
  <c r="AT17" i="86"/>
  <c r="AI17" i="86" s="1"/>
  <c r="BB17" i="88"/>
  <c r="AM17" i="88" s="1"/>
  <c r="BC17" i="90"/>
  <c r="AN17" i="90" s="1"/>
  <c r="AU18" i="82"/>
  <c r="AJ16" i="82" s="1"/>
  <c r="AY18" i="83"/>
  <c r="AL16" i="83" s="1"/>
  <c r="AV18" i="80"/>
  <c r="AK16" i="80" s="1"/>
  <c r="BD18" i="88"/>
  <c r="AO16" i="88" s="1"/>
  <c r="AZ18" i="90"/>
  <c r="AK16" i="90" s="1"/>
  <c r="BD18" i="90"/>
  <c r="AO16" i="90" s="1"/>
  <c r="AV21" i="82"/>
  <c r="AK13" i="82" s="1"/>
  <c r="AZ21" i="83"/>
  <c r="AM13" i="83" s="1"/>
  <c r="AT21" i="84"/>
  <c r="AV21" i="86"/>
  <c r="AK13" i="86" s="1"/>
  <c r="AZ21" i="88"/>
  <c r="AK13" i="88" s="1"/>
  <c r="AW21" i="89"/>
  <c r="BA21" i="90"/>
  <c r="AL13" i="90" s="1"/>
  <c r="AV11" i="86"/>
  <c r="AK23" i="86" s="1"/>
  <c r="AW11" i="83"/>
  <c r="AJ23" i="83" s="1"/>
  <c r="AT11" i="80"/>
  <c r="AI23" i="80" s="1"/>
  <c r="AT11" i="82"/>
  <c r="AZ11" i="88"/>
  <c r="AK23" i="88" s="1"/>
  <c r="AK30" i="79"/>
  <c r="AV11" i="82"/>
  <c r="AK23" i="84"/>
  <c r="BE33" i="79"/>
  <c r="AZ11" i="83"/>
  <c r="AI23" i="85"/>
  <c r="AT11" i="84"/>
  <c r="BC11" i="79"/>
  <c r="AK23" i="80"/>
  <c r="AK23" i="85"/>
  <c r="BB11" i="79"/>
  <c r="AM23" i="79" s="1"/>
  <c r="BD11" i="90"/>
  <c r="AU11" i="86"/>
  <c r="AM23" i="88"/>
  <c r="BD11" i="79"/>
  <c r="AO23" i="79" s="1"/>
  <c r="AZ11" i="90"/>
  <c r="AN23" i="90"/>
  <c r="AL23" i="88"/>
  <c r="AK23" i="89"/>
  <c r="AL23" i="90"/>
  <c r="BE13" i="79"/>
  <c r="AS13" i="79" s="1"/>
  <c r="AD21" i="79" s="1"/>
  <c r="BE17" i="79"/>
  <c r="AW17" i="79" s="1"/>
  <c r="AH17" i="79" s="1"/>
  <c r="BE20" i="79"/>
  <c r="AU20" i="79" s="1"/>
  <c r="AF14" i="79" s="1"/>
  <c r="BE30" i="79"/>
  <c r="AW30" i="79" s="1"/>
  <c r="AH33" i="79" s="1"/>
  <c r="BE32" i="79"/>
  <c r="AT32" i="79" s="1"/>
  <c r="AE31" i="79" s="1"/>
  <c r="BE18" i="79"/>
  <c r="AK19" i="79"/>
  <c r="BE23" i="79"/>
  <c r="BE29" i="79"/>
  <c r="AV29" i="79" s="1"/>
  <c r="AG34" i="79" s="1"/>
  <c r="BE15" i="79"/>
  <c r="BE21" i="79"/>
  <c r="AN34" i="79"/>
  <c r="AK29" i="79"/>
  <c r="AO29" i="79"/>
  <c r="AK11" i="79"/>
  <c r="AK15" i="79"/>
  <c r="AO19" i="79"/>
  <c r="BE19" i="79"/>
  <c r="BE22" i="79"/>
  <c r="AU22" i="79" s="1"/>
  <c r="AF12" i="79" s="1"/>
  <c r="AK23" i="79"/>
  <c r="AM34" i="79"/>
  <c r="AN30" i="79"/>
  <c r="AK33" i="79"/>
  <c r="AO33" i="79"/>
  <c r="AK31" i="79"/>
  <c r="AO31" i="79"/>
  <c r="AL33" i="79"/>
  <c r="AM30" i="79"/>
  <c r="BE34" i="79"/>
  <c r="AS34" i="79" s="1"/>
  <c r="AD29" i="79" s="1"/>
  <c r="BE12" i="79"/>
  <c r="AU12" i="79" s="1"/>
  <c r="AF22" i="79" s="1"/>
  <c r="BE16" i="79"/>
  <c r="AW11" i="68"/>
  <c r="AP11" i="68" s="1"/>
  <c r="AE23" i="68" s="1"/>
  <c r="AJ57" i="51"/>
  <c r="AW11" i="57"/>
  <c r="AP11" i="57" s="1"/>
  <c r="AE23" i="57" s="1"/>
  <c r="AI6" i="76"/>
  <c r="AD6" i="76" s="1"/>
  <c r="AJ48" i="51"/>
  <c r="AO7" i="56"/>
  <c r="AD7" i="56" s="1"/>
  <c r="AT10" i="54"/>
  <c r="AI22" i="54" s="1"/>
  <c r="BC42" i="53"/>
  <c r="AU10" i="53" s="1"/>
  <c r="AG22" i="53" s="1"/>
  <c r="AT35" i="55"/>
  <c r="AJ47" i="55" s="1"/>
  <c r="AN13" i="56"/>
  <c r="AE25" i="56" s="1"/>
  <c r="AN14" i="56"/>
  <c r="AE24" i="56" s="1"/>
  <c r="AN15" i="56"/>
  <c r="AE23" i="56" s="1"/>
  <c r="AN16" i="56"/>
  <c r="AE22" i="56" s="1"/>
  <c r="AN17" i="56"/>
  <c r="AE21" i="56" s="1"/>
  <c r="AN18" i="56"/>
  <c r="AN19" i="56"/>
  <c r="AE19" i="56" s="1"/>
  <c r="AN20" i="56"/>
  <c r="AE18" i="56" s="1"/>
  <c r="AN21" i="56"/>
  <c r="AE17" i="56" s="1"/>
  <c r="AN22" i="56"/>
  <c r="AE16" i="56" s="1"/>
  <c r="AN23" i="56"/>
  <c r="AE15" i="56" s="1"/>
  <c r="AN24" i="56"/>
  <c r="AE14" i="56" s="1"/>
  <c r="AN25" i="56"/>
  <c r="AE13" i="56" s="1"/>
  <c r="AN31" i="56"/>
  <c r="AE36" i="56" s="1"/>
  <c r="AN32" i="56"/>
  <c r="AE35" i="56" s="1"/>
  <c r="AN33" i="56"/>
  <c r="AE34" i="56" s="1"/>
  <c r="AN34" i="56"/>
  <c r="AE33" i="56" s="1"/>
  <c r="AN35" i="56"/>
  <c r="AE32" i="56" s="1"/>
  <c r="AN36" i="56"/>
  <c r="AE31" i="56" s="1"/>
  <c r="AT18" i="68"/>
  <c r="AI16" i="68" s="1"/>
  <c r="AS49" i="53"/>
  <c r="AE47" i="53" s="1"/>
  <c r="AW49" i="53"/>
  <c r="AI47" i="53" s="1"/>
  <c r="AV18" i="58"/>
  <c r="AK16" i="58" s="1"/>
  <c r="AT14" i="57"/>
  <c r="AI20" i="57" s="1"/>
  <c r="AT41" i="58"/>
  <c r="AI41" i="58" s="1"/>
  <c r="AS32" i="51"/>
  <c r="AJ32" i="51" s="1"/>
  <c r="AW11" i="70"/>
  <c r="AL23" i="70" s="1"/>
  <c r="AM25" i="50"/>
  <c r="AG47" i="51"/>
  <c r="AD54" i="53"/>
  <c r="AL54" i="53"/>
  <c r="AI25" i="56"/>
  <c r="AO13" i="56"/>
  <c r="AD25" i="56" s="1"/>
  <c r="AI24" i="56"/>
  <c r="AO14" i="56"/>
  <c r="AD24" i="56" s="1"/>
  <c r="AI23" i="56"/>
  <c r="AO15" i="56"/>
  <c r="AD23" i="56" s="1"/>
  <c r="AI22" i="56"/>
  <c r="AO16" i="56"/>
  <c r="AD22" i="56" s="1"/>
  <c r="AI21" i="56"/>
  <c r="AO17" i="56"/>
  <c r="AD21" i="56" s="1"/>
  <c r="AI20" i="56"/>
  <c r="AO18" i="56"/>
  <c r="AD20" i="56" s="1"/>
  <c r="AO19" i="56"/>
  <c r="AD19" i="56" s="1"/>
  <c r="AI19" i="56"/>
  <c r="AO20" i="56"/>
  <c r="AD18" i="56" s="1"/>
  <c r="AI18" i="56"/>
  <c r="AO21" i="56"/>
  <c r="AD17" i="56" s="1"/>
  <c r="AI17" i="56"/>
  <c r="AO22" i="56"/>
  <c r="AD16" i="56" s="1"/>
  <c r="AI16" i="56"/>
  <c r="AO23" i="56"/>
  <c r="AD15" i="56" s="1"/>
  <c r="AI15" i="56"/>
  <c r="AO24" i="56"/>
  <c r="AD14" i="56" s="1"/>
  <c r="AI14" i="56"/>
  <c r="AO25" i="56"/>
  <c r="AD13" i="56" s="1"/>
  <c r="AI13" i="56"/>
  <c r="AI36" i="56"/>
  <c r="AO31" i="56"/>
  <c r="AD36" i="56" s="1"/>
  <c r="AI35" i="56"/>
  <c r="AO32" i="56"/>
  <c r="AD35" i="56" s="1"/>
  <c r="AI34" i="56"/>
  <c r="AO33" i="56"/>
  <c r="AD34" i="56" s="1"/>
  <c r="AO34" i="56"/>
  <c r="AD33" i="56" s="1"/>
  <c r="AI33" i="56"/>
  <c r="AO35" i="56"/>
  <c r="AD32" i="56" s="1"/>
  <c r="AI32" i="56"/>
  <c r="AO36" i="56"/>
  <c r="AD31" i="56" s="1"/>
  <c r="AI31" i="56"/>
  <c r="AW11" i="67"/>
  <c r="AQ11" i="67" s="1"/>
  <c r="AF23" i="67" s="1"/>
  <c r="AV33" i="61"/>
  <c r="AK30" i="61" s="1"/>
  <c r="AZ25" i="50"/>
  <c r="BD25" i="50"/>
  <c r="AP47" i="65"/>
  <c r="AG35" i="65" s="1"/>
  <c r="AO47" i="55"/>
  <c r="AS47" i="55"/>
  <c r="AN47" i="51"/>
  <c r="AR47" i="51"/>
  <c r="AT23" i="70"/>
  <c r="AV23" i="69"/>
  <c r="AU32" i="57"/>
  <c r="AU15" i="57"/>
  <c r="AK23" i="61"/>
  <c r="AR12" i="59"/>
  <c r="AI21" i="59" s="1"/>
  <c r="AK23" i="70"/>
  <c r="AW10" i="49"/>
  <c r="AQ10" i="49" s="1"/>
  <c r="AF22" i="49" s="1"/>
  <c r="AP8" i="51"/>
  <c r="AG20" i="51" s="1"/>
  <c r="AN7" i="56"/>
  <c r="AK13" i="56"/>
  <c r="AK14" i="56"/>
  <c r="AK15" i="56"/>
  <c r="AK16" i="56"/>
  <c r="AK17" i="56"/>
  <c r="AK18" i="56"/>
  <c r="AK19" i="56"/>
  <c r="AK20" i="56"/>
  <c r="AK21" i="56"/>
  <c r="AK22" i="56"/>
  <c r="AK23" i="56"/>
  <c r="AK24" i="56"/>
  <c r="AK25" i="56"/>
  <c r="AK31" i="56"/>
  <c r="AK32" i="56"/>
  <c r="AK33" i="56"/>
  <c r="AK34" i="56"/>
  <c r="AK35" i="56"/>
  <c r="AK36" i="56"/>
  <c r="AR22" i="59"/>
  <c r="AI11" i="59" s="1"/>
  <c r="AQ30" i="59"/>
  <c r="AH31" i="59" s="1"/>
  <c r="AQ18" i="59"/>
  <c r="AH15" i="59" s="1"/>
  <c r="AI23" i="57"/>
  <c r="AL25" i="50"/>
  <c r="BE13" i="50"/>
  <c r="AS13" i="50" s="1"/>
  <c r="AD25" i="50" s="1"/>
  <c r="AS48" i="51"/>
  <c r="AQ8" i="51"/>
  <c r="AH20" i="51" s="1"/>
  <c r="AM8" i="51"/>
  <c r="AD20" i="51" s="1"/>
  <c r="AR8" i="51"/>
  <c r="AI20" i="51" s="1"/>
  <c r="AN8" i="51"/>
  <c r="AE20" i="51" s="1"/>
  <c r="AF47" i="51"/>
  <c r="AV32" i="49"/>
  <c r="AV64" i="53"/>
  <c r="AZ64" i="53"/>
  <c r="AU33" i="58"/>
  <c r="AJ30" i="58" s="1"/>
  <c r="AU23" i="57"/>
  <c r="BB19" i="50"/>
  <c r="AN41" i="65"/>
  <c r="AE41" i="65" s="1"/>
  <c r="AR41" i="65"/>
  <c r="AI41" i="65" s="1"/>
  <c r="AQ41" i="55"/>
  <c r="AP41" i="51"/>
  <c r="AU17" i="67"/>
  <c r="AV17" i="70"/>
  <c r="AV30" i="49"/>
  <c r="AV18" i="49"/>
  <c r="AV62" i="53"/>
  <c r="AV50" i="53"/>
  <c r="AZ62" i="53"/>
  <c r="AZ50" i="53"/>
  <c r="AU31" i="58"/>
  <c r="AJ32" i="58" s="1"/>
  <c r="AU19" i="58"/>
  <c r="AJ15" i="58" s="1"/>
  <c r="AG54" i="53"/>
  <c r="AK54" i="53"/>
  <c r="BA36" i="50"/>
  <c r="AM55" i="65"/>
  <c r="AD52" i="65" s="1"/>
  <c r="AQ55" i="65"/>
  <c r="AH52" i="65" s="1"/>
  <c r="AP55" i="55"/>
  <c r="AO55" i="51"/>
  <c r="AT33" i="67"/>
  <c r="AU33" i="70"/>
  <c r="AV33" i="57"/>
  <c r="BC25" i="50"/>
  <c r="AO47" i="65"/>
  <c r="AF35" i="65" s="1"/>
  <c r="AR47" i="55"/>
  <c r="AM47" i="51"/>
  <c r="AQ47" i="51"/>
  <c r="AV23" i="67"/>
  <c r="AU23" i="69"/>
  <c r="AU16" i="49"/>
  <c r="AV17" i="68"/>
  <c r="AU48" i="53"/>
  <c r="AY48" i="53"/>
  <c r="AV17" i="81"/>
  <c r="AT12" i="49"/>
  <c r="AU13" i="68"/>
  <c r="AT44" i="53"/>
  <c r="AX44" i="53"/>
  <c r="AU13" i="81"/>
  <c r="BC16" i="50"/>
  <c r="AO38" i="65"/>
  <c r="AF44" i="65" s="1"/>
  <c r="AR38" i="55"/>
  <c r="AM38" i="51"/>
  <c r="AQ38" i="51"/>
  <c r="AV14" i="67"/>
  <c r="AU14" i="69"/>
  <c r="AO55" i="65"/>
  <c r="AF52" i="65" s="1"/>
  <c r="AM55" i="51"/>
  <c r="AS64" i="53"/>
  <c r="AV33" i="58"/>
  <c r="AK30" i="58" s="1"/>
  <c r="AV22" i="49"/>
  <c r="AV54" i="53"/>
  <c r="AZ54" i="53"/>
  <c r="AU23" i="58"/>
  <c r="AJ11" i="58" s="1"/>
  <c r="AV23" i="61"/>
  <c r="AZ20" i="50"/>
  <c r="BD20" i="50"/>
  <c r="AP42" i="65"/>
  <c r="AG40" i="65" s="1"/>
  <c r="AO42" i="55"/>
  <c r="AS42" i="55"/>
  <c r="AN42" i="51"/>
  <c r="AR42" i="51"/>
  <c r="AT18" i="70"/>
  <c r="AV18" i="69"/>
  <c r="BC36" i="50"/>
  <c r="AR55" i="55"/>
  <c r="AQ55" i="51"/>
  <c r="AV33" i="67"/>
  <c r="AU33" i="69"/>
  <c r="AT33" i="68"/>
  <c r="AW64" i="53"/>
  <c r="AF54" i="53"/>
  <c r="AJ54" i="53"/>
  <c r="AN54" i="53"/>
  <c r="AW11" i="61"/>
  <c r="AL23" i="61" s="1"/>
  <c r="AZ36" i="50"/>
  <c r="BD36" i="50"/>
  <c r="AP55" i="65"/>
  <c r="AG52" i="65" s="1"/>
  <c r="AO55" i="55"/>
  <c r="AS55" i="55"/>
  <c r="AN55" i="51"/>
  <c r="AR55" i="51"/>
  <c r="AT33" i="70"/>
  <c r="AV33" i="69"/>
  <c r="AT32" i="49"/>
  <c r="AU33" i="68"/>
  <c r="AT64" i="53"/>
  <c r="AX64" i="53"/>
  <c r="AU34" i="81"/>
  <c r="AU33" i="57"/>
  <c r="AR32" i="59"/>
  <c r="AI29" i="59" s="1"/>
  <c r="AT23" i="68"/>
  <c r="AS54" i="53"/>
  <c r="AW54" i="53"/>
  <c r="AV23" i="58"/>
  <c r="AK11" i="58" s="1"/>
  <c r="AV13" i="49"/>
  <c r="AV45" i="53"/>
  <c r="AZ45" i="53"/>
  <c r="AU14" i="58"/>
  <c r="AJ20" i="58" s="1"/>
  <c r="AU18" i="57"/>
  <c r="BB25" i="50"/>
  <c r="AN47" i="65"/>
  <c r="AR47" i="65"/>
  <c r="AI35" i="65" s="1"/>
  <c r="AQ47" i="55"/>
  <c r="AP47" i="51"/>
  <c r="AU23" i="67"/>
  <c r="AV23" i="70"/>
  <c r="AU22" i="49"/>
  <c r="AV23" i="68"/>
  <c r="AU54" i="53"/>
  <c r="AY54" i="53"/>
  <c r="AV23" i="81"/>
  <c r="AQ22" i="59"/>
  <c r="AH11" i="59" s="1"/>
  <c r="BA19" i="50"/>
  <c r="AM41" i="65"/>
  <c r="AD41" i="65" s="1"/>
  <c r="AQ41" i="65"/>
  <c r="AH41" i="65" s="1"/>
  <c r="AP41" i="55"/>
  <c r="AO41" i="51"/>
  <c r="AT17" i="67"/>
  <c r="AU17" i="70"/>
  <c r="AT16" i="49"/>
  <c r="AU17" i="68"/>
  <c r="AT48" i="53"/>
  <c r="AX48" i="53"/>
  <c r="AU17" i="81"/>
  <c r="BA15" i="50"/>
  <c r="AM37" i="65"/>
  <c r="AD45" i="65" s="1"/>
  <c r="AQ37" i="65"/>
  <c r="AH45" i="65" s="1"/>
  <c r="AP37" i="55"/>
  <c r="AO37" i="51"/>
  <c r="AT13" i="67"/>
  <c r="AU13" i="70"/>
  <c r="AT13" i="68"/>
  <c r="AS44" i="53"/>
  <c r="AW44" i="53"/>
  <c r="AV13" i="58"/>
  <c r="AK21" i="58" s="1"/>
  <c r="AV13" i="61"/>
  <c r="BC34" i="50"/>
  <c r="BC21" i="50"/>
  <c r="AO53" i="65"/>
  <c r="AF54" i="65" s="1"/>
  <c r="AO43" i="65"/>
  <c r="AF39" i="65" s="1"/>
  <c r="AR53" i="55"/>
  <c r="AR43" i="55"/>
  <c r="AM53" i="51"/>
  <c r="AM43" i="51"/>
  <c r="AQ53" i="51"/>
  <c r="AQ43" i="51"/>
  <c r="AV19" i="67"/>
  <c r="AV31" i="67"/>
  <c r="AU19" i="69"/>
  <c r="AU31" i="69"/>
  <c r="AU30" i="49"/>
  <c r="AU18" i="49"/>
  <c r="AV31" i="68"/>
  <c r="AV19" i="68"/>
  <c r="AU62" i="53"/>
  <c r="AU50" i="53"/>
  <c r="AY50" i="53"/>
  <c r="AY62" i="53"/>
  <c r="AV32" i="81"/>
  <c r="AV19" i="81"/>
  <c r="AR17" i="59"/>
  <c r="AI16" i="59" s="1"/>
  <c r="AV12" i="61"/>
  <c r="AK22" i="61" s="1"/>
  <c r="BC19" i="50"/>
  <c r="AO41" i="65"/>
  <c r="AF41" i="65" s="1"/>
  <c r="AR41" i="55"/>
  <c r="AM41" i="51"/>
  <c r="AQ41" i="51"/>
  <c r="AV17" i="67"/>
  <c r="AU17" i="69"/>
  <c r="AV16" i="49"/>
  <c r="AV48" i="53"/>
  <c r="AZ48" i="53"/>
  <c r="AV17" i="57"/>
  <c r="AQ16" i="59"/>
  <c r="AH17" i="59" s="1"/>
  <c r="AV17" i="61"/>
  <c r="AU13" i="57"/>
  <c r="AV31" i="61"/>
  <c r="AK32" i="61" s="1"/>
  <c r="AV19" i="61"/>
  <c r="AV14" i="61"/>
  <c r="AK20" i="61" s="1"/>
  <c r="BB36" i="50"/>
  <c r="AN55" i="65"/>
  <c r="AE52" i="65" s="1"/>
  <c r="AR55" i="65"/>
  <c r="AI52" i="65" s="1"/>
  <c r="AQ55" i="55"/>
  <c r="AP55" i="51"/>
  <c r="AU33" i="67"/>
  <c r="AV33" i="70"/>
  <c r="AU32" i="49"/>
  <c r="AV33" i="68"/>
  <c r="AU64" i="53"/>
  <c r="AY64" i="53"/>
  <c r="AV34" i="81"/>
  <c r="AQ32" i="59"/>
  <c r="AH29" i="59" s="1"/>
  <c r="BA25" i="50"/>
  <c r="AM47" i="65"/>
  <c r="AD35" i="65" s="1"/>
  <c r="AQ47" i="65"/>
  <c r="AH35" i="65" s="1"/>
  <c r="AP47" i="55"/>
  <c r="AO47" i="51"/>
  <c r="AT23" i="67"/>
  <c r="AU23" i="70"/>
  <c r="AT22" i="49"/>
  <c r="AU23" i="68"/>
  <c r="AT54" i="53"/>
  <c r="AX54" i="53"/>
  <c r="AU23" i="81"/>
  <c r="AV23" i="57"/>
  <c r="AZ19" i="50"/>
  <c r="BD19" i="50"/>
  <c r="AP41" i="65"/>
  <c r="AG41" i="65" s="1"/>
  <c r="AO41" i="55"/>
  <c r="AS41" i="55"/>
  <c r="AN41" i="51"/>
  <c r="AR41" i="51"/>
  <c r="AT17" i="70"/>
  <c r="AV17" i="69"/>
  <c r="AT17" i="68"/>
  <c r="AS48" i="53"/>
  <c r="AW48" i="53"/>
  <c r="AV17" i="58"/>
  <c r="AK17" i="58" s="1"/>
  <c r="AZ15" i="50"/>
  <c r="BD15" i="50"/>
  <c r="AP37" i="65"/>
  <c r="AG45" i="65" s="1"/>
  <c r="AO37" i="55"/>
  <c r="AS37" i="55"/>
  <c r="AN37" i="51"/>
  <c r="AR37" i="51"/>
  <c r="AT13" i="70"/>
  <c r="AV13" i="69"/>
  <c r="AV13" i="57"/>
  <c r="BB34" i="50"/>
  <c r="BB21" i="50"/>
  <c r="AN53" i="65"/>
  <c r="AE54" i="65" s="1"/>
  <c r="AN43" i="65"/>
  <c r="AE39" i="65" s="1"/>
  <c r="AR53" i="65"/>
  <c r="AI54" i="65" s="1"/>
  <c r="AR43" i="65"/>
  <c r="AI39" i="65" s="1"/>
  <c r="AQ53" i="55"/>
  <c r="AQ43" i="55"/>
  <c r="AP53" i="51"/>
  <c r="AP43" i="51"/>
  <c r="AU31" i="67"/>
  <c r="AU19" i="67"/>
  <c r="AV31" i="70"/>
  <c r="AV19" i="70"/>
  <c r="AU14" i="61"/>
  <c r="AJ20" i="61" s="1"/>
  <c r="BC14" i="50"/>
  <c r="AO36" i="65"/>
  <c r="AF46" i="65" s="1"/>
  <c r="AR36" i="55"/>
  <c r="AM36" i="51"/>
  <c r="AQ36" i="51"/>
  <c r="AV12" i="67"/>
  <c r="AU12" i="69"/>
  <c r="AV11" i="49"/>
  <c r="AV43" i="53"/>
  <c r="AZ43" i="53"/>
  <c r="AU12" i="58"/>
  <c r="AJ22" i="58" s="1"/>
  <c r="AU17" i="57"/>
  <c r="AR16" i="59"/>
  <c r="AI17" i="59" s="1"/>
  <c r="BC15" i="50"/>
  <c r="AO37" i="65"/>
  <c r="AF45" i="65" s="1"/>
  <c r="AR37" i="55"/>
  <c r="AM37" i="51"/>
  <c r="AQ37" i="51"/>
  <c r="AV13" i="67"/>
  <c r="AU13" i="69"/>
  <c r="AV12" i="49"/>
  <c r="AV44" i="53"/>
  <c r="AZ44" i="53"/>
  <c r="AU13" i="58"/>
  <c r="AJ21" i="58" s="1"/>
  <c r="BA34" i="50"/>
  <c r="BA21" i="50"/>
  <c r="AM53" i="65"/>
  <c r="AD54" i="65" s="1"/>
  <c r="AM43" i="65"/>
  <c r="AD39" i="65" s="1"/>
  <c r="AQ53" i="65"/>
  <c r="AH54" i="65" s="1"/>
  <c r="AQ43" i="65"/>
  <c r="AH39" i="65" s="1"/>
  <c r="AP53" i="55"/>
  <c r="AP43" i="55"/>
  <c r="AO53" i="51"/>
  <c r="AO43" i="51"/>
  <c r="AT31" i="67"/>
  <c r="AT19" i="67"/>
  <c r="AU19" i="70"/>
  <c r="AU31" i="70"/>
  <c r="AT30" i="49"/>
  <c r="AT18" i="49"/>
  <c r="AU31" i="68"/>
  <c r="AU19" i="68"/>
  <c r="AT62" i="53"/>
  <c r="AT50" i="53"/>
  <c r="AX62" i="53"/>
  <c r="AX50" i="53"/>
  <c r="AU32" i="81"/>
  <c r="AU19" i="81"/>
  <c r="AV31" i="57"/>
  <c r="AV19" i="57"/>
  <c r="BB16" i="50"/>
  <c r="AN38" i="65"/>
  <c r="AE44" i="65" s="1"/>
  <c r="AR38" i="65"/>
  <c r="AI44" i="65" s="1"/>
  <c r="AQ38" i="55"/>
  <c r="AP38" i="51"/>
  <c r="AU14" i="67"/>
  <c r="AV14" i="70"/>
  <c r="AU13" i="49"/>
  <c r="AV14" i="68"/>
  <c r="AU45" i="53"/>
  <c r="AY45" i="53"/>
  <c r="AV14" i="81"/>
  <c r="AQ13" i="59"/>
  <c r="BC20" i="50"/>
  <c r="AO42" i="65"/>
  <c r="AF40" i="65" s="1"/>
  <c r="AR42" i="55"/>
  <c r="AM42" i="51"/>
  <c r="AQ42" i="51"/>
  <c r="AV18" i="67"/>
  <c r="AU18" i="69"/>
  <c r="AV17" i="49"/>
  <c r="AV49" i="53"/>
  <c r="AZ49" i="53"/>
  <c r="AU18" i="58"/>
  <c r="AJ16" i="58" s="1"/>
  <c r="BB14" i="50"/>
  <c r="AN36" i="65"/>
  <c r="AE46" i="65" s="1"/>
  <c r="AR36" i="65"/>
  <c r="AI46" i="65" s="1"/>
  <c r="AQ36" i="55"/>
  <c r="AP36" i="51"/>
  <c r="AU12" i="67"/>
  <c r="AV12" i="70"/>
  <c r="AU11" i="49"/>
  <c r="AV12" i="68"/>
  <c r="AU43" i="53"/>
  <c r="AY43" i="53"/>
  <c r="AV12" i="81"/>
  <c r="AQ11" i="59"/>
  <c r="AZ24" i="50"/>
  <c r="BD24" i="50"/>
  <c r="AP46" i="65"/>
  <c r="AG36" i="65" s="1"/>
  <c r="AO46" i="55"/>
  <c r="AS46" i="55"/>
  <c r="AN46" i="51"/>
  <c r="AR46" i="51"/>
  <c r="AT22" i="70"/>
  <c r="AV22" i="69"/>
  <c r="AT22" i="68"/>
  <c r="AS53" i="53"/>
  <c r="AW53" i="53"/>
  <c r="AV22" i="58"/>
  <c r="AK12" i="58" s="1"/>
  <c r="AU22" i="57"/>
  <c r="BA37" i="50"/>
  <c r="AM56" i="65"/>
  <c r="AQ56" i="65"/>
  <c r="AH51" i="65" s="1"/>
  <c r="AP56" i="55"/>
  <c r="AO56" i="51"/>
  <c r="AT34" i="67"/>
  <c r="AU34" i="70"/>
  <c r="AZ16" i="50"/>
  <c r="BD16" i="50"/>
  <c r="AP38" i="65"/>
  <c r="AG44" i="65" s="1"/>
  <c r="AO38" i="55"/>
  <c r="AS38" i="55"/>
  <c r="AN38" i="51"/>
  <c r="AR38" i="51"/>
  <c r="AT14" i="70"/>
  <c r="AV14" i="69"/>
  <c r="AT14" i="68"/>
  <c r="AS45" i="53"/>
  <c r="AW45" i="53"/>
  <c r="AV14" i="58"/>
  <c r="AK20" i="58" s="1"/>
  <c r="AU14" i="57"/>
  <c r="AR13" i="59"/>
  <c r="AI20" i="59" s="1"/>
  <c r="BA20" i="50"/>
  <c r="AM42" i="65"/>
  <c r="AD40" i="65" s="1"/>
  <c r="AQ42" i="65"/>
  <c r="AH40" i="65" s="1"/>
  <c r="AP42" i="55"/>
  <c r="AO42" i="51"/>
  <c r="AT18" i="67"/>
  <c r="AU18" i="70"/>
  <c r="AT17" i="49"/>
  <c r="AU18" i="68"/>
  <c r="AT49" i="53"/>
  <c r="AX49" i="53"/>
  <c r="AU18" i="81"/>
  <c r="AV18" i="57"/>
  <c r="AV18" i="61"/>
  <c r="AK16" i="61" s="1"/>
  <c r="AZ14" i="50"/>
  <c r="BD14" i="50"/>
  <c r="AP36" i="65"/>
  <c r="AG46" i="65" s="1"/>
  <c r="AO36" i="55"/>
  <c r="AS36" i="55"/>
  <c r="AN36" i="51"/>
  <c r="AR36" i="51"/>
  <c r="AT12" i="70"/>
  <c r="AV12" i="69"/>
  <c r="AT12" i="68"/>
  <c r="AS43" i="53"/>
  <c r="AW43" i="53"/>
  <c r="AV12" i="58"/>
  <c r="AK22" i="58" s="1"/>
  <c r="AU12" i="57"/>
  <c r="AR11" i="59"/>
  <c r="AT34" i="68"/>
  <c r="AS65" i="53"/>
  <c r="AW65" i="53"/>
  <c r="AV34" i="58"/>
  <c r="AK29" i="58" s="1"/>
  <c r="AV34" i="61"/>
  <c r="BA33" i="50"/>
  <c r="AM52" i="65"/>
  <c r="AD55" i="65" s="1"/>
  <c r="AQ52" i="65"/>
  <c r="AP52" i="55"/>
  <c r="AO52" i="51"/>
  <c r="AT30" i="67"/>
  <c r="AU30" i="70"/>
  <c r="AU17" i="58"/>
  <c r="AJ17" i="58" s="1"/>
  <c r="AN37" i="65"/>
  <c r="AE45" i="65" s="1"/>
  <c r="AR37" i="65"/>
  <c r="AI45" i="65" s="1"/>
  <c r="AQ37" i="55"/>
  <c r="AP37" i="51"/>
  <c r="AU13" i="67"/>
  <c r="AV13" i="70"/>
  <c r="AU12" i="49"/>
  <c r="AV13" i="68"/>
  <c r="AY44" i="53"/>
  <c r="AV13" i="81"/>
  <c r="AQ12" i="59"/>
  <c r="AH21" i="59" s="1"/>
  <c r="AZ34" i="50"/>
  <c r="BD34" i="50"/>
  <c r="BD21" i="50"/>
  <c r="AP53" i="65"/>
  <c r="AG54" i="65" s="1"/>
  <c r="AP43" i="65"/>
  <c r="AG39" i="65" s="1"/>
  <c r="AO53" i="55"/>
  <c r="AO43" i="55"/>
  <c r="AS53" i="55"/>
  <c r="AN53" i="51"/>
  <c r="AN43" i="51"/>
  <c r="AR53" i="51"/>
  <c r="AR43" i="51"/>
  <c r="AT31" i="70"/>
  <c r="AT19" i="70"/>
  <c r="AV31" i="69"/>
  <c r="AV19" i="69"/>
  <c r="AT31" i="68"/>
  <c r="AT19" i="68"/>
  <c r="AS62" i="53"/>
  <c r="AS50" i="53"/>
  <c r="AW62" i="53"/>
  <c r="AW50" i="53"/>
  <c r="AV31" i="58"/>
  <c r="AK32" i="58" s="1"/>
  <c r="AV19" i="58"/>
  <c r="AK15" i="58" s="1"/>
  <c r="AU31" i="57"/>
  <c r="AU19" i="57"/>
  <c r="AR18" i="59"/>
  <c r="AR30" i="59"/>
  <c r="AI31" i="59" s="1"/>
  <c r="AM38" i="65"/>
  <c r="AD44" i="65" s="1"/>
  <c r="AQ38" i="65"/>
  <c r="AH44" i="65" s="1"/>
  <c r="AP38" i="55"/>
  <c r="AO38" i="51"/>
  <c r="AT14" i="67"/>
  <c r="AU14" i="70"/>
  <c r="AT13" i="49"/>
  <c r="AU14" i="68"/>
  <c r="AT45" i="53"/>
  <c r="AX45" i="53"/>
  <c r="AU14" i="81"/>
  <c r="AV14" i="57"/>
  <c r="BB20" i="50"/>
  <c r="AN42" i="65"/>
  <c r="AE40" i="65" s="1"/>
  <c r="AR42" i="65"/>
  <c r="AI40" i="65" s="1"/>
  <c r="AQ42" i="55"/>
  <c r="AP42" i="51"/>
  <c r="AU18" i="67"/>
  <c r="AV18" i="70"/>
  <c r="AU17" i="49"/>
  <c r="AV18" i="68"/>
  <c r="AU49" i="53"/>
  <c r="AY49" i="53"/>
  <c r="AV18" i="81"/>
  <c r="AQ17" i="59"/>
  <c r="BA14" i="50"/>
  <c r="AM36" i="65"/>
  <c r="AD46" i="65" s="1"/>
  <c r="AQ36" i="65"/>
  <c r="AH46" i="65" s="1"/>
  <c r="AP36" i="55"/>
  <c r="AO36" i="51"/>
  <c r="AT12" i="67"/>
  <c r="AT11" i="49"/>
  <c r="AT43" i="53"/>
  <c r="AX43" i="53"/>
  <c r="AU12" i="81"/>
  <c r="AV12" i="57"/>
  <c r="AR21" i="59"/>
  <c r="AI12" i="59" s="1"/>
  <c r="BC24" i="50"/>
  <c r="AO46" i="65"/>
  <c r="AF36" i="65" s="1"/>
  <c r="AR46" i="55"/>
  <c r="AM46" i="51"/>
  <c r="AQ46" i="51"/>
  <c r="AV22" i="67"/>
  <c r="AU22" i="69"/>
  <c r="AV21" i="49"/>
  <c r="AV53" i="53"/>
  <c r="AZ53" i="53"/>
  <c r="AU22" i="58"/>
  <c r="AJ12" i="58" s="1"/>
  <c r="AZ37" i="50"/>
  <c r="BD37" i="50"/>
  <c r="AP56" i="65"/>
  <c r="AG51" i="65" s="1"/>
  <c r="AO56" i="55"/>
  <c r="AS56" i="55"/>
  <c r="AN56" i="51"/>
  <c r="AR56" i="51"/>
  <c r="AT34" i="70"/>
  <c r="AV34" i="69"/>
  <c r="AV34" i="57"/>
  <c r="AR31" i="59"/>
  <c r="AI30" i="59" s="1"/>
  <c r="AR14" i="59"/>
  <c r="AI19" i="59" s="1"/>
  <c r="AV32" i="61"/>
  <c r="AV15" i="61"/>
  <c r="BA24" i="50"/>
  <c r="AM46" i="65"/>
  <c r="AD36" i="65" s="1"/>
  <c r="AQ46" i="65"/>
  <c r="AH36" i="65" s="1"/>
  <c r="AP46" i="55"/>
  <c r="AO46" i="51"/>
  <c r="AT22" i="67"/>
  <c r="AU22" i="70"/>
  <c r="AT21" i="49"/>
  <c r="AU22" i="68"/>
  <c r="AT53" i="53"/>
  <c r="AX53" i="53"/>
  <c r="AU22" i="81"/>
  <c r="AV22" i="57"/>
  <c r="AV22" i="61"/>
  <c r="AK12" i="61" s="1"/>
  <c r="AT33" i="49"/>
  <c r="AU34" i="68"/>
  <c r="AT65" i="53"/>
  <c r="AX65" i="53"/>
  <c r="AU35" i="81"/>
  <c r="AR33" i="59"/>
  <c r="AI28" i="59" s="1"/>
  <c r="AZ35" i="50"/>
  <c r="AZ17" i="50"/>
  <c r="BD35" i="50"/>
  <c r="BD17" i="50"/>
  <c r="AP54" i="65"/>
  <c r="AG53" i="65" s="1"/>
  <c r="AP39" i="65"/>
  <c r="AG43" i="65" s="1"/>
  <c r="AO54" i="55"/>
  <c r="AO39" i="55"/>
  <c r="AS54" i="55"/>
  <c r="AS39" i="55"/>
  <c r="AN54" i="51"/>
  <c r="AN39" i="51"/>
  <c r="AR54" i="51"/>
  <c r="AR39" i="51"/>
  <c r="AT32" i="70"/>
  <c r="AT15" i="70"/>
  <c r="AV32" i="69"/>
  <c r="AV15" i="69"/>
  <c r="AT31" i="49"/>
  <c r="AT14" i="49"/>
  <c r="AU32" i="68"/>
  <c r="AU15" i="68"/>
  <c r="AT63" i="53"/>
  <c r="AT46" i="53"/>
  <c r="AX63" i="53"/>
  <c r="AX46" i="53"/>
  <c r="AU33" i="81"/>
  <c r="AU15" i="81"/>
  <c r="BB24" i="50"/>
  <c r="AN46" i="65"/>
  <c r="AE36" i="65" s="1"/>
  <c r="AR46" i="65"/>
  <c r="AI36" i="65" s="1"/>
  <c r="AQ46" i="55"/>
  <c r="AP46" i="51"/>
  <c r="AU22" i="67"/>
  <c r="AV22" i="70"/>
  <c r="AU21" i="49"/>
  <c r="AV22" i="68"/>
  <c r="AU53" i="53"/>
  <c r="AY53" i="53"/>
  <c r="AV22" i="81"/>
  <c r="AQ21" i="59"/>
  <c r="AU34" i="57"/>
  <c r="AU34" i="61"/>
  <c r="BC37" i="50"/>
  <c r="AO56" i="65"/>
  <c r="AF51" i="65" s="1"/>
  <c r="AR56" i="55"/>
  <c r="AM56" i="51"/>
  <c r="AQ56" i="51"/>
  <c r="AV34" i="67"/>
  <c r="AU34" i="69"/>
  <c r="AV33" i="49"/>
  <c r="AV65" i="53"/>
  <c r="AZ65" i="53"/>
  <c r="AU34" i="58"/>
  <c r="AJ29" i="58" s="1"/>
  <c r="BC35" i="50"/>
  <c r="BC17" i="50"/>
  <c r="AO54" i="65"/>
  <c r="AF53" i="65" s="1"/>
  <c r="AO39" i="65"/>
  <c r="AF43" i="65" s="1"/>
  <c r="AR54" i="55"/>
  <c r="AR39" i="55"/>
  <c r="AM54" i="51"/>
  <c r="AM39" i="51"/>
  <c r="AQ54" i="51"/>
  <c r="AQ39" i="51"/>
  <c r="AV32" i="67"/>
  <c r="AV15" i="67"/>
  <c r="AU32" i="69"/>
  <c r="AU15" i="69"/>
  <c r="AT32" i="68"/>
  <c r="AT15" i="68"/>
  <c r="AS63" i="53"/>
  <c r="AS46" i="53"/>
  <c r="AW46" i="53"/>
  <c r="AW63" i="53"/>
  <c r="AV32" i="58"/>
  <c r="AK31" i="58" s="1"/>
  <c r="AV15" i="58"/>
  <c r="AK19" i="58" s="1"/>
  <c r="AT29" i="49"/>
  <c r="AU30" i="68"/>
  <c r="AT61" i="53"/>
  <c r="AX61" i="53"/>
  <c r="AU31" i="81"/>
  <c r="AU30" i="61"/>
  <c r="AJ33" i="61" s="1"/>
  <c r="AQ20" i="59"/>
  <c r="AH13" i="59" s="1"/>
  <c r="AU21" i="61"/>
  <c r="AJ13" i="61" s="1"/>
  <c r="AU16" i="61"/>
  <c r="AJ18" i="61" s="1"/>
  <c r="BA35" i="50"/>
  <c r="BA17" i="50"/>
  <c r="AM54" i="65"/>
  <c r="AD53" i="65" s="1"/>
  <c r="AM39" i="65"/>
  <c r="AD43" i="65" s="1"/>
  <c r="AQ54" i="65"/>
  <c r="AH53" i="65" s="1"/>
  <c r="AQ39" i="65"/>
  <c r="AH43" i="65" s="1"/>
  <c r="AP54" i="55"/>
  <c r="AP39" i="55"/>
  <c r="AO54" i="51"/>
  <c r="AO39" i="51"/>
  <c r="AT32" i="67"/>
  <c r="AT15" i="67"/>
  <c r="AU32" i="70"/>
  <c r="AU15" i="70"/>
  <c r="AV32" i="57"/>
  <c r="AV15" i="57"/>
  <c r="AU20" i="49"/>
  <c r="AV21" i="68"/>
  <c r="AU52" i="53"/>
  <c r="AY52" i="53"/>
  <c r="AV21" i="81"/>
  <c r="BB37" i="50"/>
  <c r="AN56" i="65"/>
  <c r="AR56" i="65"/>
  <c r="AI51" i="65" s="1"/>
  <c r="AQ56" i="55"/>
  <c r="AP56" i="51"/>
  <c r="AU34" i="67"/>
  <c r="AV34" i="70"/>
  <c r="AU33" i="49"/>
  <c r="AV34" i="68"/>
  <c r="AU65" i="53"/>
  <c r="AY65" i="53"/>
  <c r="AV35" i="81"/>
  <c r="AQ33" i="59"/>
  <c r="AV31" i="49"/>
  <c r="AV14" i="49"/>
  <c r="AV63" i="53"/>
  <c r="AV46" i="53"/>
  <c r="AZ63" i="53"/>
  <c r="AZ46" i="53"/>
  <c r="AU32" i="58"/>
  <c r="AJ31" i="58" s="1"/>
  <c r="AU15" i="58"/>
  <c r="AJ19" i="58" s="1"/>
  <c r="AV30" i="57"/>
  <c r="AV30" i="61"/>
  <c r="BB23" i="50"/>
  <c r="AN45" i="65"/>
  <c r="AE37" i="65" s="1"/>
  <c r="AR45" i="65"/>
  <c r="AI37" i="65" s="1"/>
  <c r="AQ45" i="55"/>
  <c r="AP45" i="51"/>
  <c r="AU21" i="67"/>
  <c r="AV21" i="70"/>
  <c r="AZ33" i="50"/>
  <c r="BD33" i="50"/>
  <c r="AP52" i="65"/>
  <c r="AG55" i="65" s="1"/>
  <c r="AO52" i="55"/>
  <c r="AS52" i="55"/>
  <c r="AN52" i="51"/>
  <c r="AR52" i="51"/>
  <c r="AT30" i="70"/>
  <c r="AV30" i="69"/>
  <c r="AT30" i="68"/>
  <c r="AS61" i="53"/>
  <c r="AW61" i="53"/>
  <c r="AV30" i="58"/>
  <c r="AK33" i="58" s="1"/>
  <c r="AU30" i="57"/>
  <c r="AR29" i="59"/>
  <c r="AI32" i="59" s="1"/>
  <c r="BA23" i="50"/>
  <c r="AM45" i="65"/>
  <c r="AD37" i="65" s="1"/>
  <c r="AQ45" i="65"/>
  <c r="AH37" i="65" s="1"/>
  <c r="AP45" i="55"/>
  <c r="AO45" i="51"/>
  <c r="AT21" i="67"/>
  <c r="AU21" i="70"/>
  <c r="AT20" i="49"/>
  <c r="AU21" i="68"/>
  <c r="AT52" i="53"/>
  <c r="AX52" i="53"/>
  <c r="AU21" i="81"/>
  <c r="AV21" i="57"/>
  <c r="AV21" i="61"/>
  <c r="AU23" i="61"/>
  <c r="AJ11" i="61" s="1"/>
  <c r="BB33" i="50"/>
  <c r="AN52" i="65"/>
  <c r="AE55" i="65" s="1"/>
  <c r="AR52" i="65"/>
  <c r="AI55" i="65" s="1"/>
  <c r="AQ52" i="55"/>
  <c r="AP52" i="51"/>
  <c r="AU30" i="67"/>
  <c r="AV30" i="70"/>
  <c r="AU29" i="49"/>
  <c r="AV30" i="68"/>
  <c r="AU61" i="53"/>
  <c r="AY61" i="53"/>
  <c r="AV31" i="81"/>
  <c r="AQ29" i="59"/>
  <c r="BC23" i="50"/>
  <c r="AO45" i="65"/>
  <c r="AF37" i="65" s="1"/>
  <c r="AM45" i="51"/>
  <c r="AQ45" i="51"/>
  <c r="AV21" i="67"/>
  <c r="AU21" i="69"/>
  <c r="AV52" i="53"/>
  <c r="AZ52" i="53"/>
  <c r="AU21" i="58"/>
  <c r="AJ13" i="58" s="1"/>
  <c r="AR20" i="59"/>
  <c r="AI13" i="59" s="1"/>
  <c r="BB35" i="50"/>
  <c r="BB17" i="50"/>
  <c r="AN54" i="65"/>
  <c r="AE53" i="65" s="1"/>
  <c r="AN39" i="65"/>
  <c r="AE43" i="65" s="1"/>
  <c r="AR54" i="65"/>
  <c r="AI53" i="65" s="1"/>
  <c r="AR39" i="65"/>
  <c r="AI43" i="65" s="1"/>
  <c r="AQ54" i="55"/>
  <c r="AQ39" i="55"/>
  <c r="AP54" i="51"/>
  <c r="AP39" i="51"/>
  <c r="AU32" i="67"/>
  <c r="AV32" i="70"/>
  <c r="AV15" i="70"/>
  <c r="AU31" i="49"/>
  <c r="AU14" i="49"/>
  <c r="AV32" i="68"/>
  <c r="AV15" i="68"/>
  <c r="AU63" i="53"/>
  <c r="AU46" i="53"/>
  <c r="AY63" i="53"/>
  <c r="AY46" i="53"/>
  <c r="AV33" i="81"/>
  <c r="AV15" i="81"/>
  <c r="AQ31" i="59"/>
  <c r="AQ14" i="59"/>
  <c r="AH19" i="59" s="1"/>
  <c r="BC33" i="50"/>
  <c r="AO52" i="65"/>
  <c r="AF55" i="65" s="1"/>
  <c r="AR52" i="55"/>
  <c r="AM52" i="51"/>
  <c r="AQ52" i="51"/>
  <c r="AV30" i="67"/>
  <c r="AU30" i="69"/>
  <c r="AV29" i="49"/>
  <c r="AV61" i="53"/>
  <c r="AZ61" i="53"/>
  <c r="AU30" i="58"/>
  <c r="AJ33" i="58" s="1"/>
  <c r="AZ23" i="50"/>
  <c r="BD23" i="50"/>
  <c r="AP45" i="65"/>
  <c r="AG37" i="65" s="1"/>
  <c r="AO45" i="55"/>
  <c r="AS45" i="55"/>
  <c r="AN45" i="51"/>
  <c r="AR45" i="51"/>
  <c r="AT21" i="70"/>
  <c r="AV21" i="69"/>
  <c r="AT21" i="68"/>
  <c r="AS52" i="53"/>
  <c r="AW52" i="53"/>
  <c r="AV21" i="58"/>
  <c r="AK13" i="58" s="1"/>
  <c r="AU21" i="57"/>
  <c r="AU31" i="61"/>
  <c r="AJ32" i="61" s="1"/>
  <c r="AZ18" i="50"/>
  <c r="BD18" i="50"/>
  <c r="AO40" i="55"/>
  <c r="AS40" i="55"/>
  <c r="AN40" i="51"/>
  <c r="AR40" i="51"/>
  <c r="AT16" i="70"/>
  <c r="AV16" i="69"/>
  <c r="AU15" i="49"/>
  <c r="AV16" i="68"/>
  <c r="AU47" i="53"/>
  <c r="AV16" i="81"/>
  <c r="AU16" i="57"/>
  <c r="AV19" i="49"/>
  <c r="AZ51" i="53"/>
  <c r="AU20" i="58"/>
  <c r="AJ14" i="58" s="1"/>
  <c r="AU20" i="61"/>
  <c r="AJ14" i="61" s="1"/>
  <c r="BA18" i="50"/>
  <c r="AM40" i="65"/>
  <c r="AD42" i="65" s="1"/>
  <c r="AQ40" i="65"/>
  <c r="AH42" i="65" s="1"/>
  <c r="AP40" i="55"/>
  <c r="AO40" i="51"/>
  <c r="AT16" i="67"/>
  <c r="AT16" i="68"/>
  <c r="AS47" i="53"/>
  <c r="AW47" i="53"/>
  <c r="AV16" i="58"/>
  <c r="AK18" i="58" s="1"/>
  <c r="AQ15" i="59"/>
  <c r="AU42" i="60"/>
  <c r="AJ44" i="60" s="1"/>
  <c r="AO43" i="60"/>
  <c r="BB18" i="50"/>
  <c r="AR40" i="65"/>
  <c r="AI42" i="65" s="1"/>
  <c r="AQ40" i="55"/>
  <c r="AP40" i="51"/>
  <c r="AU16" i="67"/>
  <c r="AV16" i="70"/>
  <c r="AR15" i="59"/>
  <c r="AI18" i="59" s="1"/>
  <c r="AU47" i="60"/>
  <c r="AJ39" i="60" s="1"/>
  <c r="AO40" i="65"/>
  <c r="AF42" i="65" s="1"/>
  <c r="AR40" i="55"/>
  <c r="AM40" i="51"/>
  <c r="AQ40" i="51"/>
  <c r="AV16" i="67"/>
  <c r="AV15" i="49"/>
  <c r="AV47" i="53"/>
  <c r="AZ47" i="53"/>
  <c r="AU16" i="58"/>
  <c r="AJ18" i="58" s="1"/>
  <c r="BC22" i="50"/>
  <c r="AO44" i="65"/>
  <c r="AF38" i="65" s="1"/>
  <c r="AR44" i="55"/>
  <c r="AM44" i="51"/>
  <c r="AQ44" i="51"/>
  <c r="AV20" i="67"/>
  <c r="AU19" i="49"/>
  <c r="AV20" i="68"/>
  <c r="AU51" i="53"/>
  <c r="AY51" i="53"/>
  <c r="AV20" i="81"/>
  <c r="AQ19" i="59"/>
  <c r="AU16" i="70"/>
  <c r="AT15" i="49"/>
  <c r="AU16" i="68"/>
  <c r="AT47" i="53"/>
  <c r="AX47" i="53"/>
  <c r="AU16" i="81"/>
  <c r="AV16" i="57"/>
  <c r="AV16" i="61"/>
  <c r="AK18" i="61" s="1"/>
  <c r="AV20" i="61"/>
  <c r="AK14" i="61" s="1"/>
  <c r="BB22" i="50"/>
  <c r="AN44" i="65"/>
  <c r="AE38" i="65" s="1"/>
  <c r="AR44" i="65"/>
  <c r="AI38" i="65" s="1"/>
  <c r="AQ44" i="55"/>
  <c r="AP44" i="51"/>
  <c r="AU20" i="67"/>
  <c r="AV20" i="70"/>
  <c r="AZ22" i="50"/>
  <c r="BD22" i="50"/>
  <c r="AP44" i="65"/>
  <c r="AG38" i="65" s="1"/>
  <c r="AO44" i="55"/>
  <c r="AS44" i="55"/>
  <c r="AN44" i="51"/>
  <c r="AR44" i="51"/>
  <c r="AT20" i="70"/>
  <c r="AV20" i="69"/>
  <c r="AU20" i="57"/>
  <c r="AR19" i="59"/>
  <c r="AI14" i="59" s="1"/>
  <c r="AU20" i="69"/>
  <c r="AT20" i="68"/>
  <c r="AS51" i="53"/>
  <c r="AW51" i="53"/>
  <c r="AV20" i="58"/>
  <c r="AK14" i="58" s="1"/>
  <c r="BA22" i="50"/>
  <c r="AM44" i="65"/>
  <c r="AQ44" i="65"/>
  <c r="AH38" i="65" s="1"/>
  <c r="AP44" i="55"/>
  <c r="AO44" i="51"/>
  <c r="AT20" i="67"/>
  <c r="AU20" i="70"/>
  <c r="AT19" i="49"/>
  <c r="AU20" i="68"/>
  <c r="AT51" i="53"/>
  <c r="AV20" i="57"/>
  <c r="AS44" i="60"/>
  <c r="AH42" i="60" s="1"/>
  <c r="AV41" i="58"/>
  <c r="AK41" i="58" s="1"/>
  <c r="AW41" i="58"/>
  <c r="AS57" i="51"/>
  <c r="AE24" i="76"/>
  <c r="AE35" i="65"/>
  <c r="AS35" i="65"/>
  <c r="AO8" i="65" s="1"/>
  <c r="AF20" i="65" s="1"/>
  <c r="AD51" i="65"/>
  <c r="AI23" i="61"/>
  <c r="AD49" i="60"/>
  <c r="AH49" i="60"/>
  <c r="AW37" i="60"/>
  <c r="AW11" i="58"/>
  <c r="AO11" i="58" s="1"/>
  <c r="AD23" i="58" s="1"/>
  <c r="AI23" i="58"/>
  <c r="AL23" i="57" l="1"/>
  <c r="BA10" i="53"/>
  <c r="AM22" i="53" s="1"/>
  <c r="AS22" i="59"/>
  <c r="AJ11" i="59" s="1"/>
  <c r="AO11" i="61"/>
  <c r="AD23" i="61" s="1"/>
  <c r="AX11" i="52"/>
  <c r="AM23" i="52" s="1"/>
  <c r="AS30" i="59"/>
  <c r="AM30" i="59" s="1"/>
  <c r="AD31" i="59" s="1"/>
  <c r="AS32" i="59"/>
  <c r="AJ29" i="59" s="1"/>
  <c r="AS47" i="65"/>
  <c r="AR20" i="65" s="1"/>
  <c r="AI8" i="65" s="1"/>
  <c r="AS12" i="59"/>
  <c r="AJ21" i="59" s="1"/>
  <c r="AO54" i="53"/>
  <c r="AR10" i="53"/>
  <c r="AD22" i="53" s="1"/>
  <c r="AO24" i="88"/>
  <c r="AS11" i="89"/>
  <c r="AT11" i="89"/>
  <c r="AG23" i="89" s="1"/>
  <c r="AT47" i="60"/>
  <c r="AI39" i="60" s="1"/>
  <c r="AU43" i="60"/>
  <c r="AJ43" i="60" s="1"/>
  <c r="BB10" i="53"/>
  <c r="AN22" i="53" s="1"/>
  <c r="AV10" i="53"/>
  <c r="AH22" i="53" s="1"/>
  <c r="AZ10" i="53"/>
  <c r="AL22" i="53" s="1"/>
  <c r="AY10" i="53"/>
  <c r="AK22" i="53" s="1"/>
  <c r="AT10" i="53"/>
  <c r="AF22" i="53" s="1"/>
  <c r="AW10" i="53"/>
  <c r="AI22" i="53" s="1"/>
  <c r="AS53" i="60"/>
  <c r="AH58" i="60" s="1"/>
  <c r="AX10" i="53"/>
  <c r="AJ22" i="53" s="1"/>
  <c r="AS10" i="53"/>
  <c r="AE22" i="53" s="1"/>
  <c r="AO48" i="65"/>
  <c r="AO32" i="65" s="1"/>
  <c r="AF32" i="65" s="1"/>
  <c r="AT30" i="69"/>
  <c r="AI33" i="69" s="1"/>
  <c r="AU46" i="60"/>
  <c r="AJ40" i="60" s="1"/>
  <c r="AS46" i="60"/>
  <c r="AH40" i="60" s="1"/>
  <c r="AU13" i="61"/>
  <c r="AJ21" i="61" s="1"/>
  <c r="AU12" i="61"/>
  <c r="AJ22" i="61" s="1"/>
  <c r="AU49" i="60"/>
  <c r="AJ37" i="60" s="1"/>
  <c r="AQ46" i="60"/>
  <c r="AF40" i="60" s="1"/>
  <c r="AV47" i="60"/>
  <c r="AK39" i="60" s="1"/>
  <c r="AU33" i="61"/>
  <c r="AJ30" i="61" s="1"/>
  <c r="AU29" i="61"/>
  <c r="AU17" i="61"/>
  <c r="AJ17" i="61" s="1"/>
  <c r="AP42" i="60"/>
  <c r="AE44" i="60" s="1"/>
  <c r="AQ42" i="60"/>
  <c r="AF44" i="60" s="1"/>
  <c r="AR47" i="60"/>
  <c r="AG39" i="60" s="1"/>
  <c r="AV42" i="60"/>
  <c r="AK44" i="60" s="1"/>
  <c r="AP46" i="60"/>
  <c r="AE40" i="60" s="1"/>
  <c r="AV46" i="60"/>
  <c r="AK40" i="60" s="1"/>
  <c r="AT46" i="60"/>
  <c r="AI40" i="60" s="1"/>
  <c r="AV43" i="60"/>
  <c r="AK43" i="60" s="1"/>
  <c r="AU18" i="61"/>
  <c r="AJ16" i="61" s="1"/>
  <c r="AW15" i="86"/>
  <c r="AP15" i="86" s="1"/>
  <c r="AE19" i="86" s="1"/>
  <c r="AW30" i="86"/>
  <c r="AO30" i="86" s="1"/>
  <c r="AD35" i="86" s="1"/>
  <c r="BA14" i="89"/>
  <c r="BA32" i="89"/>
  <c r="AT32" i="89" s="1"/>
  <c r="AG31" i="89" s="1"/>
  <c r="AJ19" i="89"/>
  <c r="BA15" i="89"/>
  <c r="AJ33" i="89"/>
  <c r="BA30" i="89"/>
  <c r="AT30" i="89" s="1"/>
  <c r="AG33" i="89" s="1"/>
  <c r="AJ17" i="89"/>
  <c r="BA17" i="89"/>
  <c r="AJ22" i="89"/>
  <c r="BA12" i="89"/>
  <c r="AJ34" i="89"/>
  <c r="BA29" i="89"/>
  <c r="AT29" i="89" s="1"/>
  <c r="AG34" i="89" s="1"/>
  <c r="AJ15" i="89"/>
  <c r="BA19" i="89"/>
  <c r="AJ29" i="89"/>
  <c r="BA34" i="89"/>
  <c r="AT34" i="89" s="1"/>
  <c r="AG29" i="89" s="1"/>
  <c r="AJ16" i="89"/>
  <c r="BA18" i="89"/>
  <c r="AJ13" i="89"/>
  <c r="BA21" i="89"/>
  <c r="AJ12" i="89"/>
  <c r="BA22" i="89"/>
  <c r="AJ18" i="89"/>
  <c r="BA16" i="89"/>
  <c r="AJ14" i="89"/>
  <c r="BA20" i="89"/>
  <c r="AL34" i="89"/>
  <c r="AS29" i="89"/>
  <c r="AF34" i="89" s="1"/>
  <c r="AJ21" i="89"/>
  <c r="BA13" i="89"/>
  <c r="AL35" i="89"/>
  <c r="AJ32" i="89"/>
  <c r="BA31" i="89"/>
  <c r="AT31" i="89" s="1"/>
  <c r="AG32" i="89" s="1"/>
  <c r="AJ30" i="89"/>
  <c r="BA33" i="89"/>
  <c r="AT33" i="89" s="1"/>
  <c r="AG30" i="89" s="1"/>
  <c r="BA23" i="89"/>
  <c r="AR11" i="89"/>
  <c r="AE23" i="89" s="1"/>
  <c r="BD30" i="88"/>
  <c r="AO33" i="88" s="1"/>
  <c r="BD29" i="88"/>
  <c r="AO34" i="88" s="1"/>
  <c r="BD32" i="88"/>
  <c r="AO31" i="88" s="1"/>
  <c r="BD34" i="88"/>
  <c r="AO29" i="88" s="1"/>
  <c r="BD31" i="88"/>
  <c r="AO32" i="88" s="1"/>
  <c r="AS46" i="65"/>
  <c r="AQ19" i="65" s="1"/>
  <c r="AH9" i="65" s="1"/>
  <c r="AP18" i="56"/>
  <c r="AF20" i="56" s="1"/>
  <c r="AM32" i="51"/>
  <c r="AS42" i="65"/>
  <c r="AQ15" i="65" s="1"/>
  <c r="AH13" i="65" s="1"/>
  <c r="AS43" i="65"/>
  <c r="AJ39" i="65" s="1"/>
  <c r="AJ24" i="58"/>
  <c r="AS16" i="59"/>
  <c r="AJ17" i="59" s="1"/>
  <c r="AT37" i="53"/>
  <c r="AF37" i="53" s="1"/>
  <c r="AO11" i="70"/>
  <c r="AD23" i="70" s="1"/>
  <c r="AT5" i="49"/>
  <c r="AI5" i="49" s="1"/>
  <c r="AH48" i="65"/>
  <c r="AP32" i="51"/>
  <c r="AP5" i="51" s="1"/>
  <c r="AG5" i="51" s="1"/>
  <c r="AT24" i="57"/>
  <c r="AQ23" i="59"/>
  <c r="AO41" i="58"/>
  <c r="AE41" i="58" s="1"/>
  <c r="AI48" i="65"/>
  <c r="AS54" i="65"/>
  <c r="AM26" i="65" s="1"/>
  <c r="AD25" i="65" s="1"/>
  <c r="AU5" i="49"/>
  <c r="AN32" i="51"/>
  <c r="AE32" i="51" s="1"/>
  <c r="AU6" i="58"/>
  <c r="AQ48" i="65"/>
  <c r="AQ32" i="65" s="1"/>
  <c r="AH32" i="65" s="1"/>
  <c r="AZ37" i="53"/>
  <c r="AL37" i="53" s="1"/>
  <c r="AV6" i="58"/>
  <c r="AS20" i="59"/>
  <c r="AJ13" i="59" s="1"/>
  <c r="AS55" i="65"/>
  <c r="AR27" i="65" s="1"/>
  <c r="AI24" i="65" s="1"/>
  <c r="AS38" i="65"/>
  <c r="AO11" i="65" s="1"/>
  <c r="AF17" i="65" s="1"/>
  <c r="AQ6" i="59"/>
  <c r="AH6" i="59" s="1"/>
  <c r="AW37" i="53"/>
  <c r="AI37" i="53" s="1"/>
  <c r="AM48" i="65"/>
  <c r="AM32" i="65" s="1"/>
  <c r="AD32" i="65" s="1"/>
  <c r="AR6" i="59"/>
  <c r="AI6" i="59" s="1"/>
  <c r="AS37" i="53"/>
  <c r="AE37" i="53" s="1"/>
  <c r="AQ32" i="51"/>
  <c r="AH32" i="51" s="1"/>
  <c r="AV6" i="67"/>
  <c r="AK6" i="67" s="1"/>
  <c r="AR37" i="53"/>
  <c r="AD37" i="53" s="1"/>
  <c r="AT18" i="81"/>
  <c r="AI16" i="81" s="1"/>
  <c r="AP31" i="56"/>
  <c r="AF36" i="56" s="1"/>
  <c r="AP33" i="56"/>
  <c r="AF34" i="56" s="1"/>
  <c r="AP16" i="56"/>
  <c r="AF22" i="56" s="1"/>
  <c r="AO11" i="68"/>
  <c r="AD23" i="68" s="1"/>
  <c r="AW10" i="54"/>
  <c r="AQ10" i="54" s="1"/>
  <c r="AF22" i="54" s="1"/>
  <c r="AE20" i="56"/>
  <c r="AL23" i="68"/>
  <c r="AT22" i="82"/>
  <c r="AI12" i="82" s="1"/>
  <c r="AQ11" i="85"/>
  <c r="AF23" i="85" s="1"/>
  <c r="AZ24" i="79"/>
  <c r="AZ6" i="79" s="1"/>
  <c r="AK6" i="79" s="1"/>
  <c r="AP11" i="85"/>
  <c r="AE23" i="85" s="1"/>
  <c r="AU20" i="85"/>
  <c r="AJ14" i="85" s="1"/>
  <c r="AT31" i="85"/>
  <c r="AI34" i="85" s="1"/>
  <c r="AV23" i="85"/>
  <c r="AT33" i="85"/>
  <c r="AI32" i="85" s="1"/>
  <c r="AU30" i="85"/>
  <c r="AV17" i="85"/>
  <c r="AU16" i="85"/>
  <c r="AJ18" i="85" s="1"/>
  <c r="AT20" i="85"/>
  <c r="AV30" i="85"/>
  <c r="AK35" i="85" s="1"/>
  <c r="AT13" i="85"/>
  <c r="AU23" i="85"/>
  <c r="AJ11" i="85" s="1"/>
  <c r="AV34" i="85"/>
  <c r="AU14" i="85"/>
  <c r="AJ20" i="85" s="1"/>
  <c r="AT17" i="85"/>
  <c r="AT16" i="85"/>
  <c r="AI18" i="85" s="1"/>
  <c r="AT35" i="85"/>
  <c r="AV31" i="85"/>
  <c r="AK34" i="85" s="1"/>
  <c r="AU32" i="85"/>
  <c r="AJ33" i="85" s="1"/>
  <c r="AU22" i="85"/>
  <c r="AJ12" i="85" s="1"/>
  <c r="AV21" i="85"/>
  <c r="AK13" i="85" s="1"/>
  <c r="AU18" i="85"/>
  <c r="AJ16" i="85" s="1"/>
  <c r="AT23" i="85"/>
  <c r="AI11" i="85" s="1"/>
  <c r="AT19" i="85"/>
  <c r="AU17" i="85"/>
  <c r="AJ17" i="85" s="1"/>
  <c r="AU31" i="85"/>
  <c r="AJ34" i="85" s="1"/>
  <c r="AU21" i="85"/>
  <c r="AV19" i="85"/>
  <c r="AK15" i="85" s="1"/>
  <c r="AT15" i="85"/>
  <c r="AU34" i="85"/>
  <c r="AJ31" i="85" s="1"/>
  <c r="AT32" i="85"/>
  <c r="AU19" i="85"/>
  <c r="AJ15" i="85" s="1"/>
  <c r="AT18" i="85"/>
  <c r="AI16" i="85" s="1"/>
  <c r="AV35" i="85"/>
  <c r="AU13" i="85"/>
  <c r="AJ21" i="85" s="1"/>
  <c r="AT21" i="85"/>
  <c r="AU15" i="85"/>
  <c r="AJ19" i="85" s="1"/>
  <c r="AU12" i="85"/>
  <c r="AJ22" i="85" s="1"/>
  <c r="AV14" i="85"/>
  <c r="AK20" i="85" s="1"/>
  <c r="AV33" i="85"/>
  <c r="AT30" i="85"/>
  <c r="AT12" i="85"/>
  <c r="AI22" i="85" s="1"/>
  <c r="AV15" i="85"/>
  <c r="AV22" i="85"/>
  <c r="AK12" i="85" s="1"/>
  <c r="AV18" i="85"/>
  <c r="AU33" i="85"/>
  <c r="AJ32" i="85" s="1"/>
  <c r="AV12" i="85"/>
  <c r="AW21" i="80"/>
  <c r="AL13" i="80" s="1"/>
  <c r="AW22" i="80"/>
  <c r="AO22" i="80" s="1"/>
  <c r="AD12" i="80" s="1"/>
  <c r="BA14" i="83"/>
  <c r="AQ14" i="83" s="1"/>
  <c r="AK14" i="89"/>
  <c r="AK24" i="89" s="1"/>
  <c r="BE20" i="88"/>
  <c r="AW13" i="84"/>
  <c r="AL21" i="84" s="1"/>
  <c r="AW19" i="86"/>
  <c r="AP19" i="86" s="1"/>
  <c r="AE15" i="86" s="1"/>
  <c r="AM32" i="79"/>
  <c r="AM35" i="79" s="1"/>
  <c r="AW12" i="80"/>
  <c r="AL22" i="80" s="1"/>
  <c r="AW13" i="80"/>
  <c r="AL21" i="80" s="1"/>
  <c r="BC24" i="79"/>
  <c r="BC6" i="79" s="1"/>
  <c r="AN6" i="79" s="1"/>
  <c r="BA31" i="83"/>
  <c r="AN34" i="83" s="1"/>
  <c r="AJ20" i="83"/>
  <c r="AT21" i="82"/>
  <c r="AW21" i="82" s="1"/>
  <c r="BD35" i="90"/>
  <c r="AT32" i="82"/>
  <c r="AI33" i="82" s="1"/>
  <c r="AW30" i="84"/>
  <c r="AQ30" i="84" s="1"/>
  <c r="AF35" i="84" s="1"/>
  <c r="AW14" i="84"/>
  <c r="AQ14" i="84" s="1"/>
  <c r="AF20" i="84" s="1"/>
  <c r="AT33" i="82"/>
  <c r="AW33" i="82" s="1"/>
  <c r="AM36" i="83"/>
  <c r="AW19" i="80"/>
  <c r="AQ19" i="80" s="1"/>
  <c r="AF15" i="80" s="1"/>
  <c r="AS32" i="79"/>
  <c r="AD31" i="79" s="1"/>
  <c r="AI22" i="80"/>
  <c r="AK14" i="88"/>
  <c r="AK35" i="88"/>
  <c r="AK35" i="89"/>
  <c r="BE17" i="90"/>
  <c r="AP17" i="90" s="1"/>
  <c r="BA24" i="88"/>
  <c r="BE17" i="88"/>
  <c r="AI21" i="80"/>
  <c r="AI21" i="84"/>
  <c r="AU24" i="84"/>
  <c r="AZ35" i="79"/>
  <c r="AI20" i="85"/>
  <c r="AK17" i="90"/>
  <c r="AK13" i="80"/>
  <c r="AK24" i="80" s="1"/>
  <c r="BE12" i="88"/>
  <c r="BA19" i="83"/>
  <c r="AQ19" i="83" s="1"/>
  <c r="AD15" i="83" s="1"/>
  <c r="AJ15" i="86"/>
  <c r="AJ20" i="89"/>
  <c r="BE18" i="90"/>
  <c r="AU18" i="90" s="1"/>
  <c r="AF16" i="90" s="1"/>
  <c r="AU16" i="80"/>
  <c r="AJ18" i="80" s="1"/>
  <c r="AJ24" i="80" s="1"/>
  <c r="BE14" i="79"/>
  <c r="AW14" i="79" s="1"/>
  <c r="AH20" i="79" s="1"/>
  <c r="AT12" i="82"/>
  <c r="AW12" i="82" s="1"/>
  <c r="AO12" i="82" s="1"/>
  <c r="AD22" i="82" s="1"/>
  <c r="AK36" i="82"/>
  <c r="BE31" i="90"/>
  <c r="AW31" i="90" s="1"/>
  <c r="AH32" i="90" s="1"/>
  <c r="AL35" i="90"/>
  <c r="BE21" i="90"/>
  <c r="AW21" i="90" s="1"/>
  <c r="AH13" i="90" s="1"/>
  <c r="AW23" i="84"/>
  <c r="AO23" i="84" s="1"/>
  <c r="AD11" i="84" s="1"/>
  <c r="AW18" i="84"/>
  <c r="AQ18" i="84" s="1"/>
  <c r="AF16" i="84" s="1"/>
  <c r="AW20" i="80"/>
  <c r="AO20" i="80" s="1"/>
  <c r="AD14" i="80" s="1"/>
  <c r="AW17" i="84"/>
  <c r="AL17" i="84" s="1"/>
  <c r="AT30" i="82"/>
  <c r="AW30" i="82" s="1"/>
  <c r="BA13" i="83"/>
  <c r="AS13" i="83" s="1"/>
  <c r="AF21" i="83" s="1"/>
  <c r="AT14" i="82"/>
  <c r="AW14" i="82" s="1"/>
  <c r="AW18" i="80"/>
  <c r="AQ18" i="80" s="1"/>
  <c r="AF16" i="80" s="1"/>
  <c r="BA24" i="79"/>
  <c r="BA6" i="79" s="1"/>
  <c r="AL6" i="79" s="1"/>
  <c r="BA35" i="90"/>
  <c r="AW15" i="84"/>
  <c r="AQ15" i="84" s="1"/>
  <c r="AF19" i="84" s="1"/>
  <c r="AX36" i="83"/>
  <c r="AZ35" i="88"/>
  <c r="AW35" i="84"/>
  <c r="AO35" i="84" s="1"/>
  <c r="AD30" i="84" s="1"/>
  <c r="BD35" i="79"/>
  <c r="BA23" i="83"/>
  <c r="AT23" i="83" s="1"/>
  <c r="AG11" i="83" s="1"/>
  <c r="BA16" i="83"/>
  <c r="AN18" i="83" s="1"/>
  <c r="BA35" i="88"/>
  <c r="AT17" i="82"/>
  <c r="AI17" i="82" s="1"/>
  <c r="AW21" i="86"/>
  <c r="AL13" i="86" s="1"/>
  <c r="AW14" i="80"/>
  <c r="AO14" i="80" s="1"/>
  <c r="AD20" i="80" s="1"/>
  <c r="AW12" i="84"/>
  <c r="AP12" i="84" s="1"/>
  <c r="AE22" i="84" s="1"/>
  <c r="AM35" i="88"/>
  <c r="AT20" i="82"/>
  <c r="AW20" i="82" s="1"/>
  <c r="AO20" i="82" s="1"/>
  <c r="AD14" i="82" s="1"/>
  <c r="AW31" i="80"/>
  <c r="AP31" i="80" s="1"/>
  <c r="AE34" i="80" s="1"/>
  <c r="AW30" i="80"/>
  <c r="AQ30" i="80" s="1"/>
  <c r="AF35" i="80" s="1"/>
  <c r="AZ36" i="83"/>
  <c r="BB35" i="88"/>
  <c r="BA24" i="90"/>
  <c r="BA6" i="90" s="1"/>
  <c r="AL6" i="90" s="1"/>
  <c r="BE31" i="88"/>
  <c r="AP32" i="88" s="1"/>
  <c r="BE34" i="90"/>
  <c r="AU34" i="90" s="1"/>
  <c r="AF29" i="90" s="1"/>
  <c r="AW12" i="86"/>
  <c r="AL22" i="86" s="1"/>
  <c r="AV36" i="82"/>
  <c r="AU17" i="86"/>
  <c r="AI13" i="84"/>
  <c r="AW21" i="84"/>
  <c r="AL13" i="84" s="1"/>
  <c r="AU6" i="86"/>
  <c r="AJ6" i="86" s="1"/>
  <c r="AK17" i="84"/>
  <c r="AW11" i="80"/>
  <c r="AL23" i="80" s="1"/>
  <c r="AT6" i="84"/>
  <c r="AP30" i="79"/>
  <c r="AU33" i="79"/>
  <c r="AF30" i="79" s="1"/>
  <c r="AU18" i="86"/>
  <c r="BC29" i="90"/>
  <c r="AN34" i="90" s="1"/>
  <c r="AN35" i="90" s="1"/>
  <c r="AT35" i="82"/>
  <c r="AW35" i="82" s="1"/>
  <c r="AL32" i="79"/>
  <c r="AL35" i="79" s="1"/>
  <c r="BA35" i="79"/>
  <c r="BE31" i="79"/>
  <c r="AP32" i="79" s="1"/>
  <c r="AI31" i="85"/>
  <c r="AN15" i="90"/>
  <c r="BE19" i="90"/>
  <c r="AU19" i="90" s="1"/>
  <c r="AF15" i="90" s="1"/>
  <c r="BA18" i="83"/>
  <c r="AR18" i="83" s="1"/>
  <c r="AE16" i="83" s="1"/>
  <c r="AJ16" i="83"/>
  <c r="AT14" i="86"/>
  <c r="AT6" i="86"/>
  <c r="AI6" i="86" s="1"/>
  <c r="AK33" i="84"/>
  <c r="AK36" i="84" s="1"/>
  <c r="AV36" i="84"/>
  <c r="AM22" i="90"/>
  <c r="AM24" i="90" s="1"/>
  <c r="BB24" i="90"/>
  <c r="BB6" i="90" s="1"/>
  <c r="AM6" i="90" s="1"/>
  <c r="AI18" i="86"/>
  <c r="AW16" i="86"/>
  <c r="AQ16" i="86" s="1"/>
  <c r="AF18" i="86" s="1"/>
  <c r="AJ14" i="84"/>
  <c r="AJ24" i="84" s="1"/>
  <c r="AW20" i="84"/>
  <c r="AO20" i="84" s="1"/>
  <c r="AD14" i="84" s="1"/>
  <c r="AZ35" i="90"/>
  <c r="AT31" i="82"/>
  <c r="AI34" i="82" s="1"/>
  <c r="AJ17" i="83"/>
  <c r="BA17" i="83"/>
  <c r="AR17" i="83" s="1"/>
  <c r="AE17" i="83" s="1"/>
  <c r="BD12" i="90"/>
  <c r="BD24" i="90" s="1"/>
  <c r="BD6" i="90" s="1"/>
  <c r="AO6" i="90" s="1"/>
  <c r="AU20" i="86"/>
  <c r="AJ11" i="89"/>
  <c r="AJ31" i="84"/>
  <c r="AW34" i="84"/>
  <c r="AQ34" i="84" s="1"/>
  <c r="AF31" i="84" s="1"/>
  <c r="AT13" i="82"/>
  <c r="AI21" i="82" s="1"/>
  <c r="BE15" i="90"/>
  <c r="AV15" i="90" s="1"/>
  <c r="AG19" i="90" s="1"/>
  <c r="AW23" i="86"/>
  <c r="AP23" i="86" s="1"/>
  <c r="AE11" i="86" s="1"/>
  <c r="AJ11" i="86"/>
  <c r="AK12" i="84"/>
  <c r="AW22" i="84"/>
  <c r="AQ22" i="84" s="1"/>
  <c r="AF12" i="84" s="1"/>
  <c r="BB35" i="90"/>
  <c r="AM31" i="90"/>
  <c r="AM35" i="90" s="1"/>
  <c r="AW33" i="80"/>
  <c r="AL32" i="80" s="1"/>
  <c r="AI32" i="80"/>
  <c r="AI36" i="80" s="1"/>
  <c r="AV36" i="86"/>
  <c r="AT36" i="80"/>
  <c r="AL36" i="83"/>
  <c r="AU31" i="84"/>
  <c r="AJ34" i="84" s="1"/>
  <c r="AJ36" i="83"/>
  <c r="AU33" i="86"/>
  <c r="AJ32" i="86" s="1"/>
  <c r="AJ36" i="86" s="1"/>
  <c r="AJ36" i="80"/>
  <c r="AX24" i="89"/>
  <c r="AW33" i="84"/>
  <c r="AQ33" i="84" s="1"/>
  <c r="AF32" i="84" s="1"/>
  <c r="BE22" i="90"/>
  <c r="AP12" i="90" s="1"/>
  <c r="BA32" i="83"/>
  <c r="AN33" i="83" s="1"/>
  <c r="BA33" i="83"/>
  <c r="AQ33" i="83" s="1"/>
  <c r="AD32" i="83" s="1"/>
  <c r="BC35" i="79"/>
  <c r="BE33" i="90"/>
  <c r="AT33" i="90" s="1"/>
  <c r="AE30" i="90" s="1"/>
  <c r="AT16" i="80"/>
  <c r="AI18" i="80" s="1"/>
  <c r="AU36" i="82"/>
  <c r="AT23" i="82"/>
  <c r="AW23" i="82" s="1"/>
  <c r="AK24" i="83"/>
  <c r="AW17" i="80"/>
  <c r="AL17" i="80" s="1"/>
  <c r="AT16" i="82"/>
  <c r="AI18" i="82" s="1"/>
  <c r="BE14" i="90"/>
  <c r="AW14" i="90" s="1"/>
  <c r="AH20" i="90" s="1"/>
  <c r="AW32" i="84"/>
  <c r="AO32" i="84" s="1"/>
  <c r="AD33" i="84" s="1"/>
  <c r="AT18" i="82"/>
  <c r="AW18" i="82" s="1"/>
  <c r="AT19" i="82"/>
  <c r="AW19" i="82" s="1"/>
  <c r="AO19" i="82" s="1"/>
  <c r="AD15" i="82" s="1"/>
  <c r="AT15" i="82"/>
  <c r="AW15" i="82" s="1"/>
  <c r="AO15" i="82" s="1"/>
  <c r="AD19" i="82" s="1"/>
  <c r="AK36" i="83"/>
  <c r="BE23" i="88"/>
  <c r="AM24" i="79"/>
  <c r="AL23" i="85"/>
  <c r="AY6" i="83"/>
  <c r="AV24" i="84"/>
  <c r="AK18" i="85"/>
  <c r="BC24" i="90"/>
  <c r="BC6" i="90" s="1"/>
  <c r="AN6" i="90" s="1"/>
  <c r="BE30" i="90"/>
  <c r="AT30" i="90" s="1"/>
  <c r="AE33" i="90" s="1"/>
  <c r="AT34" i="82"/>
  <c r="AW34" i="82" s="1"/>
  <c r="AL31" i="82" s="1"/>
  <c r="AW35" i="89"/>
  <c r="BE21" i="88"/>
  <c r="AY36" i="83"/>
  <c r="AV6" i="86"/>
  <c r="AK6" i="86" s="1"/>
  <c r="AT33" i="79"/>
  <c r="AE30" i="79" s="1"/>
  <c r="AM24" i="88"/>
  <c r="BD24" i="88"/>
  <c r="AW36" i="83"/>
  <c r="AU6" i="80"/>
  <c r="AJ31" i="89"/>
  <c r="BE13" i="88"/>
  <c r="AJ13" i="86"/>
  <c r="AT36" i="84"/>
  <c r="AW19" i="84"/>
  <c r="AL15" i="84" s="1"/>
  <c r="AW35" i="80"/>
  <c r="AL30" i="80" s="1"/>
  <c r="AW15" i="80"/>
  <c r="AQ15" i="80" s="1"/>
  <c r="AF19" i="80" s="1"/>
  <c r="AW32" i="86"/>
  <c r="AO32" i="86" s="1"/>
  <c r="AD33" i="86" s="1"/>
  <c r="AW34" i="80"/>
  <c r="AQ34" i="80" s="1"/>
  <c r="AF31" i="80" s="1"/>
  <c r="AI19" i="86"/>
  <c r="AW32" i="80"/>
  <c r="AQ32" i="80" s="1"/>
  <c r="AF33" i="80" s="1"/>
  <c r="BE23" i="90"/>
  <c r="AV23" i="90" s="1"/>
  <c r="AG11" i="90" s="1"/>
  <c r="BA22" i="83"/>
  <c r="AN12" i="83" s="1"/>
  <c r="AJ33" i="84"/>
  <c r="BE14" i="88"/>
  <c r="AI17" i="80"/>
  <c r="AN19" i="90"/>
  <c r="BE20" i="90"/>
  <c r="AS20" i="90" s="1"/>
  <c r="AD14" i="90" s="1"/>
  <c r="AM21" i="83"/>
  <c r="AY35" i="89"/>
  <c r="AX24" i="83"/>
  <c r="AK11" i="88"/>
  <c r="BA35" i="83"/>
  <c r="AR35" i="83" s="1"/>
  <c r="AE30" i="83" s="1"/>
  <c r="AW6" i="83"/>
  <c r="AJ6" i="83" s="1"/>
  <c r="AT24" i="80"/>
  <c r="BE22" i="88"/>
  <c r="AJ35" i="84"/>
  <c r="BA21" i="83"/>
  <c r="AS21" i="83" s="1"/>
  <c r="AF13" i="83" s="1"/>
  <c r="AV24" i="86"/>
  <c r="BA34" i="83"/>
  <c r="AJ12" i="86"/>
  <c r="AX35" i="89"/>
  <c r="AW31" i="86"/>
  <c r="AO31" i="86" s="1"/>
  <c r="AD34" i="86" s="1"/>
  <c r="AV16" i="84"/>
  <c r="AK18" i="84" s="1"/>
  <c r="AZ24" i="83"/>
  <c r="BE32" i="90"/>
  <c r="AW32" i="90" s="1"/>
  <c r="AH31" i="90" s="1"/>
  <c r="AK33" i="85"/>
  <c r="AK33" i="86"/>
  <c r="AK36" i="86" s="1"/>
  <c r="AS30" i="79"/>
  <c r="AD33" i="79" s="1"/>
  <c r="AV32" i="79"/>
  <c r="AG31" i="79" s="1"/>
  <c r="BA6" i="88"/>
  <c r="AW24" i="89"/>
  <c r="AZ24" i="90"/>
  <c r="AZ6" i="90" s="1"/>
  <c r="AV24" i="80"/>
  <c r="AU6" i="82"/>
  <c r="BB6" i="88"/>
  <c r="BE15" i="88"/>
  <c r="BE32" i="88"/>
  <c r="AP31" i="88" s="1"/>
  <c r="BE19" i="88"/>
  <c r="BE16" i="88"/>
  <c r="AW35" i="86"/>
  <c r="AQ35" i="86" s="1"/>
  <c r="AF30" i="86" s="1"/>
  <c r="AI16" i="80"/>
  <c r="AW23" i="80"/>
  <c r="AO23" i="80" s="1"/>
  <c r="AD11" i="80" s="1"/>
  <c r="BE13" i="90"/>
  <c r="AW13" i="90" s="1"/>
  <c r="AH21" i="90" s="1"/>
  <c r="BA12" i="83"/>
  <c r="AS12" i="83" s="1"/>
  <c r="AF22" i="83" s="1"/>
  <c r="BB24" i="88"/>
  <c r="BA15" i="83"/>
  <c r="AQ15" i="83" s="1"/>
  <c r="BE16" i="90"/>
  <c r="AW16" i="90" s="1"/>
  <c r="AH18" i="90" s="1"/>
  <c r="BA30" i="83"/>
  <c r="AT30" i="83" s="1"/>
  <c r="AG35" i="83" s="1"/>
  <c r="AZ6" i="88"/>
  <c r="AK6" i="88" s="1"/>
  <c r="AU36" i="80"/>
  <c r="BD6" i="88"/>
  <c r="BE18" i="88"/>
  <c r="AW34" i="86"/>
  <c r="AL31" i="86" s="1"/>
  <c r="BA20" i="83"/>
  <c r="AT20" i="83" s="1"/>
  <c r="AG14" i="83" s="1"/>
  <c r="AW22" i="86"/>
  <c r="AP22" i="86" s="1"/>
  <c r="AE12" i="86" s="1"/>
  <c r="AT30" i="79"/>
  <c r="AE33" i="79" s="1"/>
  <c r="AV36" i="80"/>
  <c r="AU29" i="79"/>
  <c r="AF34" i="79" s="1"/>
  <c r="AT17" i="79"/>
  <c r="AE17" i="79" s="1"/>
  <c r="AO15" i="86"/>
  <c r="AD19" i="86" s="1"/>
  <c r="AW32" i="79"/>
  <c r="AH31" i="79" s="1"/>
  <c r="AL24" i="90"/>
  <c r="AO23" i="90"/>
  <c r="AK36" i="80"/>
  <c r="AS17" i="79"/>
  <c r="AD17" i="79" s="1"/>
  <c r="AW33" i="79"/>
  <c r="AH30" i="79" s="1"/>
  <c r="AZ24" i="88"/>
  <c r="AN23" i="79"/>
  <c r="AN24" i="79" s="1"/>
  <c r="BE11" i="88"/>
  <c r="AP23" i="88" s="1"/>
  <c r="AV33" i="79"/>
  <c r="AG30" i="79" s="1"/>
  <c r="AW13" i="79"/>
  <c r="AH21" i="79" s="1"/>
  <c r="AI35" i="86"/>
  <c r="AI36" i="86" s="1"/>
  <c r="AO35" i="90"/>
  <c r="AT36" i="86"/>
  <c r="AL35" i="88"/>
  <c r="AK35" i="90"/>
  <c r="AL24" i="88"/>
  <c r="BE11" i="90"/>
  <c r="AS11" i="90" s="1"/>
  <c r="AD23" i="90" s="1"/>
  <c r="AJ24" i="82"/>
  <c r="AU23" i="88"/>
  <c r="AF11" i="88" s="1"/>
  <c r="AK23" i="90"/>
  <c r="AK24" i="86"/>
  <c r="AW11" i="86"/>
  <c r="AP11" i="86" s="1"/>
  <c r="AE23" i="86" s="1"/>
  <c r="AD23" i="85"/>
  <c r="AL24" i="83"/>
  <c r="AJ36" i="82"/>
  <c r="AV12" i="79"/>
  <c r="AG22" i="79" s="1"/>
  <c r="AF23" i="89"/>
  <c r="AI36" i="84"/>
  <c r="AJ21" i="86"/>
  <c r="AW13" i="86"/>
  <c r="AP13" i="86" s="1"/>
  <c r="AE21" i="86" s="1"/>
  <c r="AL19" i="86"/>
  <c r="AS33" i="79"/>
  <c r="AD30" i="79" s="1"/>
  <c r="AW11" i="82"/>
  <c r="AO11" i="82" s="1"/>
  <c r="AD23" i="82" s="1"/>
  <c r="AI23" i="82"/>
  <c r="AM23" i="83"/>
  <c r="AK23" i="82"/>
  <c r="AK24" i="82" s="1"/>
  <c r="AJ23" i="85"/>
  <c r="BA11" i="83"/>
  <c r="AT11" i="83" s="1"/>
  <c r="AG23" i="83" s="1"/>
  <c r="AO35" i="79"/>
  <c r="AW11" i="84"/>
  <c r="AO11" i="84" s="1"/>
  <c r="AD23" i="84" s="1"/>
  <c r="AI23" i="84"/>
  <c r="BB24" i="79"/>
  <c r="BB6" i="79" s="1"/>
  <c r="AM6" i="79" s="1"/>
  <c r="AJ23" i="86"/>
  <c r="AO24" i="79"/>
  <c r="BD24" i="79"/>
  <c r="BD6" i="79" s="1"/>
  <c r="AO6" i="79" s="1"/>
  <c r="BE11" i="79"/>
  <c r="AV11" i="79" s="1"/>
  <c r="AG23" i="79" s="1"/>
  <c r="AN23" i="89"/>
  <c r="AQ11" i="89"/>
  <c r="AD23" i="89" s="1"/>
  <c r="AP19" i="79"/>
  <c r="AV15" i="79"/>
  <c r="AG19" i="79" s="1"/>
  <c r="AU15" i="79"/>
  <c r="AF19" i="79" s="1"/>
  <c r="AV23" i="79"/>
  <c r="AG11" i="79" s="1"/>
  <c r="AP11" i="79"/>
  <c r="AU23" i="79"/>
  <c r="AF11" i="79" s="1"/>
  <c r="AT23" i="79"/>
  <c r="AE11" i="79" s="1"/>
  <c r="AT16" i="79"/>
  <c r="AE18" i="79" s="1"/>
  <c r="AS16" i="79"/>
  <c r="AD18" i="79" s="1"/>
  <c r="AP18" i="79"/>
  <c r="AW16" i="79"/>
  <c r="AH18" i="79" s="1"/>
  <c r="AV19" i="79"/>
  <c r="AG15" i="79" s="1"/>
  <c r="AP15" i="79"/>
  <c r="AU19" i="79"/>
  <c r="AF15" i="79" s="1"/>
  <c r="AT19" i="79"/>
  <c r="AE15" i="79" s="1"/>
  <c r="AT15" i="79"/>
  <c r="AE19" i="79" s="1"/>
  <c r="AS19" i="79"/>
  <c r="AD15" i="79" s="1"/>
  <c r="AS15" i="79"/>
  <c r="AD19" i="79" s="1"/>
  <c r="AW23" i="79"/>
  <c r="AH11" i="79" s="1"/>
  <c r="AP21" i="79"/>
  <c r="AV13" i="79"/>
  <c r="AG21" i="79" s="1"/>
  <c r="AU13" i="79"/>
  <c r="AF21" i="79" s="1"/>
  <c r="AP20" i="79"/>
  <c r="AV21" i="79"/>
  <c r="AG13" i="79" s="1"/>
  <c r="AP13" i="79"/>
  <c r="AU21" i="79"/>
  <c r="AF13" i="79" s="1"/>
  <c r="AT18" i="79"/>
  <c r="AE16" i="79" s="1"/>
  <c r="AS18" i="79"/>
  <c r="AD16" i="79" s="1"/>
  <c r="AP16" i="79"/>
  <c r="AW18" i="79"/>
  <c r="AH16" i="79" s="1"/>
  <c r="AS23" i="79"/>
  <c r="AD11" i="79" s="1"/>
  <c r="AT12" i="79"/>
  <c r="AE22" i="79" s="1"/>
  <c r="AP22" i="79"/>
  <c r="AS12" i="79"/>
  <c r="AD22" i="79" s="1"/>
  <c r="AW12" i="79"/>
  <c r="AH22" i="79" s="1"/>
  <c r="AV34" i="79"/>
  <c r="AG29" i="79" s="1"/>
  <c r="AU34" i="79"/>
  <c r="AF29" i="79" s="1"/>
  <c r="AP29" i="79"/>
  <c r="AT34" i="79"/>
  <c r="AE29" i="79" s="1"/>
  <c r="AT21" i="79"/>
  <c r="AE13" i="79" s="1"/>
  <c r="AU18" i="79"/>
  <c r="AF16" i="79" s="1"/>
  <c r="AU16" i="79"/>
  <c r="AF18" i="79" s="1"/>
  <c r="AW34" i="79"/>
  <c r="AH29" i="79" s="1"/>
  <c r="AW21" i="79"/>
  <c r="AH13" i="79" s="1"/>
  <c r="AT20" i="79"/>
  <c r="AE14" i="79" s="1"/>
  <c r="AW20" i="79"/>
  <c r="AH14" i="79" s="1"/>
  <c r="AP14" i="79"/>
  <c r="AV20" i="79"/>
  <c r="AG14" i="79" s="1"/>
  <c r="AS20" i="79"/>
  <c r="AD14" i="79" s="1"/>
  <c r="AT22" i="79"/>
  <c r="AE12" i="79" s="1"/>
  <c r="AW22" i="79"/>
  <c r="AH12" i="79" s="1"/>
  <c r="AP12" i="79"/>
  <c r="AS22" i="79"/>
  <c r="AD12" i="79" s="1"/>
  <c r="AV22" i="79"/>
  <c r="AG12" i="79" s="1"/>
  <c r="AN35" i="79"/>
  <c r="AV18" i="79"/>
  <c r="AG16" i="79" s="1"/>
  <c r="AV16" i="79"/>
  <c r="AG18" i="79" s="1"/>
  <c r="AK24" i="79"/>
  <c r="AK35" i="79"/>
  <c r="AW19" i="79"/>
  <c r="AH15" i="79" s="1"/>
  <c r="AP34" i="79"/>
  <c r="AT29" i="79"/>
  <c r="AE34" i="79" s="1"/>
  <c r="AS29" i="79"/>
  <c r="AD34" i="79" s="1"/>
  <c r="AW29" i="79"/>
  <c r="AH34" i="79" s="1"/>
  <c r="AS21" i="79"/>
  <c r="AD13" i="79" s="1"/>
  <c r="AW15" i="79"/>
  <c r="AH19" i="79" s="1"/>
  <c r="AT13" i="79"/>
  <c r="AE21" i="79" s="1"/>
  <c r="AU32" i="79"/>
  <c r="AF31" i="79" s="1"/>
  <c r="AP31" i="79"/>
  <c r="AV30" i="79"/>
  <c r="AG33" i="79" s="1"/>
  <c r="AU30" i="79"/>
  <c r="AF33" i="79" s="1"/>
  <c r="AP33" i="79"/>
  <c r="AV17" i="79"/>
  <c r="AG17" i="79" s="1"/>
  <c r="AP17" i="79"/>
  <c r="AU17" i="79"/>
  <c r="AF17" i="79" s="1"/>
  <c r="AQ11" i="68"/>
  <c r="AF23" i="68" s="1"/>
  <c r="AU16" i="69"/>
  <c r="AJ18" i="69" s="1"/>
  <c r="AP40" i="65"/>
  <c r="AP48" i="65"/>
  <c r="AP32" i="65" s="1"/>
  <c r="AG32" i="65" s="1"/>
  <c r="AV51" i="53"/>
  <c r="AV55" i="53" s="1"/>
  <c r="AV37" i="53"/>
  <c r="AH37" i="53" s="1"/>
  <c r="AE51" i="65"/>
  <c r="AS56" i="65"/>
  <c r="AM28" i="65" s="1"/>
  <c r="AD23" i="65" s="1"/>
  <c r="AO49" i="60"/>
  <c r="AD37" i="60" s="1"/>
  <c r="BC18" i="50"/>
  <c r="BC7" i="50"/>
  <c r="AN7" i="50" s="1"/>
  <c r="AS45" i="65"/>
  <c r="AJ37" i="65" s="1"/>
  <c r="AR32" i="51"/>
  <c r="AR5" i="51" s="1"/>
  <c r="AI5" i="51" s="1"/>
  <c r="AS55" i="60"/>
  <c r="AH56" i="60" s="1"/>
  <c r="AD38" i="65"/>
  <c r="AD48" i="65" s="1"/>
  <c r="AS44" i="65"/>
  <c r="AQ17" i="65" s="1"/>
  <c r="AH11" i="65" s="1"/>
  <c r="AN40" i="65"/>
  <c r="AN48" i="65"/>
  <c r="AN32" i="65" s="1"/>
  <c r="AE32" i="65" s="1"/>
  <c r="AV20" i="49"/>
  <c r="AW20" i="49" s="1"/>
  <c r="AV5" i="49"/>
  <c r="AK5" i="49" s="1"/>
  <c r="AR45" i="55"/>
  <c r="AH37" i="55" s="1"/>
  <c r="AV56" i="60"/>
  <c r="AK55" i="60" s="1"/>
  <c r="AY47" i="53"/>
  <c r="AK49" i="53" s="1"/>
  <c r="AY37" i="53"/>
  <c r="AK37" i="53" s="1"/>
  <c r="AT40" i="60"/>
  <c r="AI46" i="60" s="1"/>
  <c r="AS42" i="60"/>
  <c r="AH44" i="60" s="1"/>
  <c r="AU12" i="70"/>
  <c r="AJ22" i="70" s="1"/>
  <c r="BA16" i="50"/>
  <c r="BA26" i="50" s="1"/>
  <c r="BA7" i="50"/>
  <c r="AL7" i="50" s="1"/>
  <c r="AI15" i="59"/>
  <c r="AS18" i="59"/>
  <c r="AJ15" i="59" s="1"/>
  <c r="AS43" i="55"/>
  <c r="AI39" i="55" s="1"/>
  <c r="AZ21" i="50"/>
  <c r="AK17" i="50" s="1"/>
  <c r="AZ7" i="50"/>
  <c r="AK7" i="50" s="1"/>
  <c r="AT13" i="81"/>
  <c r="AW13" i="81" s="1"/>
  <c r="AU44" i="53"/>
  <c r="AU55" i="53" s="1"/>
  <c r="AU37" i="53"/>
  <c r="AG37" i="53" s="1"/>
  <c r="BB15" i="50"/>
  <c r="BE15" i="50" s="1"/>
  <c r="AP23" i="50" s="1"/>
  <c r="BB7" i="50"/>
  <c r="AM7" i="50" s="1"/>
  <c r="AV6" i="52"/>
  <c r="AU15" i="67"/>
  <c r="AU24" i="67" s="1"/>
  <c r="AU6" i="67"/>
  <c r="AJ6" i="67" s="1"/>
  <c r="AS14" i="59"/>
  <c r="AJ19" i="59" s="1"/>
  <c r="AS39" i="65"/>
  <c r="AO12" i="65" s="1"/>
  <c r="AF16" i="65" s="1"/>
  <c r="AV6" i="68"/>
  <c r="AK6" i="68" s="1"/>
  <c r="AQ38" i="60"/>
  <c r="BB37" i="53"/>
  <c r="AO46" i="60"/>
  <c r="AD40" i="60" s="1"/>
  <c r="AU55" i="60"/>
  <c r="AJ56" i="60" s="1"/>
  <c r="AS40" i="60"/>
  <c r="AH46" i="60" s="1"/>
  <c r="AZ55" i="53"/>
  <c r="AU39" i="60"/>
  <c r="AJ47" i="60" s="1"/>
  <c r="AQ49" i="60"/>
  <c r="AF37" i="60" s="1"/>
  <c r="AP41" i="58"/>
  <c r="AD41" i="58" s="1"/>
  <c r="AO55" i="60"/>
  <c r="AD56" i="60" s="1"/>
  <c r="AP55" i="60"/>
  <c r="AE56" i="60" s="1"/>
  <c r="AO47" i="60"/>
  <c r="AD39" i="60" s="1"/>
  <c r="AR58" i="60"/>
  <c r="AG53" i="60" s="1"/>
  <c r="AT49" i="60"/>
  <c r="AI37" i="60" s="1"/>
  <c r="AP40" i="60"/>
  <c r="AE46" i="60" s="1"/>
  <c r="AR43" i="60"/>
  <c r="AG43" i="60" s="1"/>
  <c r="AQ57" i="60"/>
  <c r="AF54" i="60" s="1"/>
  <c r="AV57" i="60"/>
  <c r="AK54" i="60" s="1"/>
  <c r="AT13" i="50"/>
  <c r="AE25" i="50" s="1"/>
  <c r="AU32" i="61"/>
  <c r="AJ31" i="61" s="1"/>
  <c r="AU40" i="60"/>
  <c r="AJ46" i="60" s="1"/>
  <c r="AO42" i="60"/>
  <c r="AD44" i="60" s="1"/>
  <c r="AR56" i="60"/>
  <c r="AG55" i="60" s="1"/>
  <c r="AV40" i="60"/>
  <c r="AK46" i="60" s="1"/>
  <c r="AT24" i="67"/>
  <c r="AP11" i="61"/>
  <c r="AE23" i="61" s="1"/>
  <c r="AS53" i="65"/>
  <c r="AN25" i="65" s="1"/>
  <c r="AE26" i="65" s="1"/>
  <c r="AS36" i="65"/>
  <c r="AP9" i="65" s="1"/>
  <c r="AG19" i="65" s="1"/>
  <c r="AS41" i="65"/>
  <c r="AJ41" i="65" s="1"/>
  <c r="AS37" i="65"/>
  <c r="AM10" i="65" s="1"/>
  <c r="AD18" i="65" s="1"/>
  <c r="AR48" i="65"/>
  <c r="AR32" i="65" s="1"/>
  <c r="AI32" i="65" s="1"/>
  <c r="AT6" i="67"/>
  <c r="AU44" i="60"/>
  <c r="AJ42" i="60" s="1"/>
  <c r="AR46" i="60"/>
  <c r="AG40" i="60" s="1"/>
  <c r="BD7" i="50"/>
  <c r="AO7" i="50" s="1"/>
  <c r="AQ32" i="55"/>
  <c r="AS48" i="60"/>
  <c r="AH38" i="60" s="1"/>
  <c r="AT55" i="60"/>
  <c r="AI56" i="60" s="1"/>
  <c r="AT20" i="61"/>
  <c r="AT33" i="81"/>
  <c r="AI32" i="81" s="1"/>
  <c r="AS49" i="60"/>
  <c r="AH37" i="60" s="1"/>
  <c r="AQ48" i="60"/>
  <c r="AF38" i="60" s="1"/>
  <c r="AQ58" i="60"/>
  <c r="AF53" i="60" s="1"/>
  <c r="AO38" i="60"/>
  <c r="AU57" i="60"/>
  <c r="AJ54" i="60" s="1"/>
  <c r="AW14" i="57"/>
  <c r="AO14" i="57" s="1"/>
  <c r="AD20" i="57" s="1"/>
  <c r="AS45" i="60"/>
  <c r="AH41" i="60" s="1"/>
  <c r="AR39" i="60"/>
  <c r="AG47" i="60" s="1"/>
  <c r="AP57" i="60"/>
  <c r="AE54" i="60" s="1"/>
  <c r="AV49" i="60"/>
  <c r="AK37" i="60" s="1"/>
  <c r="AV35" i="55"/>
  <c r="AO8" i="55" s="1"/>
  <c r="AE20" i="55" s="1"/>
  <c r="AQ11" i="57"/>
  <c r="AF23" i="57" s="1"/>
  <c r="AV18" i="52"/>
  <c r="AK16" i="52" s="1"/>
  <c r="BA49" i="53"/>
  <c r="AM47" i="53" s="1"/>
  <c r="AU45" i="60"/>
  <c r="AJ41" i="60" s="1"/>
  <c r="AR42" i="60"/>
  <c r="AG44" i="60" s="1"/>
  <c r="AO40" i="60"/>
  <c r="AD46" i="60" s="1"/>
  <c r="AT42" i="60"/>
  <c r="AI44" i="60" s="1"/>
  <c r="AQ47" i="60"/>
  <c r="AF39" i="60" s="1"/>
  <c r="AU58" i="60"/>
  <c r="AJ53" i="60" s="1"/>
  <c r="AU53" i="60"/>
  <c r="AJ58" i="60" s="1"/>
  <c r="AT22" i="81"/>
  <c r="AW22" i="81" s="1"/>
  <c r="AL12" i="81" s="1"/>
  <c r="AQ40" i="60"/>
  <c r="AF46" i="60" s="1"/>
  <c r="AU38" i="60"/>
  <c r="AS38" i="60"/>
  <c r="AU22" i="61"/>
  <c r="AJ12" i="61" s="1"/>
  <c r="AP45" i="60"/>
  <c r="AE41" i="60" s="1"/>
  <c r="AQ53" i="60"/>
  <c r="AF58" i="60" s="1"/>
  <c r="AQ44" i="60"/>
  <c r="AF42" i="60" s="1"/>
  <c r="AT38" i="60"/>
  <c r="AI48" i="60" s="1"/>
  <c r="AP49" i="60"/>
  <c r="AE37" i="60" s="1"/>
  <c r="AP11" i="70"/>
  <c r="AE23" i="70" s="1"/>
  <c r="AO11" i="57"/>
  <c r="AD23" i="57" s="1"/>
  <c r="AQ11" i="70"/>
  <c r="AF23" i="70" s="1"/>
  <c r="AP14" i="56"/>
  <c r="AF24" i="56" s="1"/>
  <c r="AU20" i="81"/>
  <c r="AL41" i="58"/>
  <c r="AV24" i="69"/>
  <c r="AV6" i="69"/>
  <c r="AK14" i="57"/>
  <c r="AT48" i="55"/>
  <c r="AT32" i="55"/>
  <c r="AU23" i="54"/>
  <c r="AU5" i="54"/>
  <c r="AN5" i="51"/>
  <c r="AE5" i="51" s="1"/>
  <c r="AJ29" i="61"/>
  <c r="AP38" i="60"/>
  <c r="AX51" i="53"/>
  <c r="AX55" i="53" s="1"/>
  <c r="AX37" i="53"/>
  <c r="AT45" i="60"/>
  <c r="AI41" i="60" s="1"/>
  <c r="AF38" i="51"/>
  <c r="AO17" i="51"/>
  <c r="AF11" i="51" s="1"/>
  <c r="AD43" i="60"/>
  <c r="AK24" i="58"/>
  <c r="AV24" i="70"/>
  <c r="AV6" i="70"/>
  <c r="AO32" i="55"/>
  <c r="AO48" i="55"/>
  <c r="AU24" i="58"/>
  <c r="AJ14" i="68"/>
  <c r="AJ14" i="70"/>
  <c r="AF38" i="55"/>
  <c r="AQ5" i="51"/>
  <c r="AH5" i="51" s="1"/>
  <c r="AI45" i="53"/>
  <c r="AI38" i="51"/>
  <c r="AR17" i="51"/>
  <c r="AI11" i="51" s="1"/>
  <c r="AO32" i="51"/>
  <c r="AP17" i="51"/>
  <c r="AG11" i="51" s="1"/>
  <c r="AG38" i="51"/>
  <c r="AJ18" i="81"/>
  <c r="AJ49" i="53"/>
  <c r="AH14" i="59"/>
  <c r="AS19" i="59"/>
  <c r="AM19" i="59" s="1"/>
  <c r="AD14" i="59" s="1"/>
  <c r="AT20" i="58"/>
  <c r="AJ13" i="49"/>
  <c r="AH38" i="55"/>
  <c r="AK17" i="49"/>
  <c r="AT16" i="69"/>
  <c r="AH42" i="55"/>
  <c r="AU40" i="55"/>
  <c r="AV15" i="54"/>
  <c r="AM20" i="50"/>
  <c r="AI49" i="53"/>
  <c r="AF42" i="51"/>
  <c r="AO13" i="51"/>
  <c r="AF15" i="51" s="1"/>
  <c r="AU20" i="52"/>
  <c r="AR51" i="53"/>
  <c r="AJ18" i="57"/>
  <c r="AK18" i="69"/>
  <c r="AI42" i="51"/>
  <c r="AR13" i="51"/>
  <c r="AI15" i="51" s="1"/>
  <c r="AP47" i="60"/>
  <c r="AJ13" i="57"/>
  <c r="AI44" i="53"/>
  <c r="AI37" i="51"/>
  <c r="AR18" i="51"/>
  <c r="AI10" i="51" s="1"/>
  <c r="AR61" i="53"/>
  <c r="AU30" i="52"/>
  <c r="AJ33" i="69"/>
  <c r="AD55" i="51"/>
  <c r="AM24" i="51"/>
  <c r="AD27" i="51" s="1"/>
  <c r="AN36" i="50"/>
  <c r="AH30" i="59"/>
  <c r="AS31" i="59"/>
  <c r="AM31" i="59" s="1"/>
  <c r="AD30" i="59" s="1"/>
  <c r="AK62" i="53"/>
  <c r="AK31" i="68"/>
  <c r="AU39" i="55"/>
  <c r="AV14" i="54"/>
  <c r="AM21" i="50"/>
  <c r="AT21" i="57"/>
  <c r="AH44" i="53"/>
  <c r="AH37" i="51"/>
  <c r="AQ18" i="51"/>
  <c r="AH10" i="51" s="1"/>
  <c r="AT31" i="81"/>
  <c r="AG64" i="53"/>
  <c r="AU52" i="55"/>
  <c r="AV29" i="54"/>
  <c r="AM36" i="50"/>
  <c r="BB52" i="53"/>
  <c r="AW21" i="52"/>
  <c r="AI12" i="49"/>
  <c r="AI13" i="67"/>
  <c r="AW21" i="67"/>
  <c r="AL13" i="67" s="1"/>
  <c r="BA61" i="53"/>
  <c r="AV30" i="52"/>
  <c r="AI33" i="70"/>
  <c r="AW30" i="70"/>
  <c r="AL33" i="70" s="1"/>
  <c r="AE55" i="55"/>
  <c r="AK13" i="70"/>
  <c r="AG37" i="55"/>
  <c r="AU56" i="60"/>
  <c r="AJ55" i="60" s="1"/>
  <c r="AU41" i="60"/>
  <c r="AJ45" i="60" s="1"/>
  <c r="AH50" i="53"/>
  <c r="AK18" i="49"/>
  <c r="AT35" i="81"/>
  <c r="AG60" i="53"/>
  <c r="AU56" i="55"/>
  <c r="AV33" i="54"/>
  <c r="AM32" i="50"/>
  <c r="AK13" i="68"/>
  <c r="AS56" i="60"/>
  <c r="AH55" i="60" s="1"/>
  <c r="AS41" i="60"/>
  <c r="AH45" i="60" s="1"/>
  <c r="AI19" i="67"/>
  <c r="AU14" i="54"/>
  <c r="AT39" i="55"/>
  <c r="AL21" i="50"/>
  <c r="AT21" i="61"/>
  <c r="AJ34" i="81"/>
  <c r="AJ64" i="53"/>
  <c r="AT32" i="57"/>
  <c r="AI50" i="53"/>
  <c r="AW32" i="68"/>
  <c r="AL31" i="68" s="1"/>
  <c r="AI31" i="68"/>
  <c r="AT15" i="69"/>
  <c r="AQ12" i="51"/>
  <c r="AH16" i="51" s="1"/>
  <c r="AH43" i="51"/>
  <c r="AH43" i="55"/>
  <c r="AR65" i="53"/>
  <c r="AU34" i="52"/>
  <c r="AJ29" i="69"/>
  <c r="AD51" i="51"/>
  <c r="AM28" i="51"/>
  <c r="AD23" i="51" s="1"/>
  <c r="AN32" i="50"/>
  <c r="AP58" i="60"/>
  <c r="AH12" i="59"/>
  <c r="AS21" i="59"/>
  <c r="AK12" i="81"/>
  <c r="AT22" i="58"/>
  <c r="AJ11" i="49"/>
  <c r="AJ12" i="67"/>
  <c r="AV54" i="60"/>
  <c r="AK57" i="60" s="1"/>
  <c r="AS54" i="60"/>
  <c r="AH57" i="60" s="1"/>
  <c r="AR41" i="60"/>
  <c r="AG45" i="60" s="1"/>
  <c r="AJ32" i="81"/>
  <c r="AJ50" i="53"/>
  <c r="AJ19" i="68"/>
  <c r="AR26" i="51"/>
  <c r="AI25" i="51" s="1"/>
  <c r="AI53" i="51"/>
  <c r="AI53" i="55"/>
  <c r="AK34" i="50"/>
  <c r="BE35" i="50"/>
  <c r="AP34" i="50" s="1"/>
  <c r="AF60" i="53"/>
  <c r="BB53" i="53"/>
  <c r="AW22" i="52"/>
  <c r="AW21" i="49"/>
  <c r="AL11" i="49" s="1"/>
  <c r="AI11" i="49"/>
  <c r="AW22" i="67"/>
  <c r="AL12" i="67" s="1"/>
  <c r="AI12" i="67"/>
  <c r="AK31" i="61"/>
  <c r="AK29" i="69"/>
  <c r="AE51" i="51"/>
  <c r="AN28" i="51"/>
  <c r="AE23" i="51" s="1"/>
  <c r="AO32" i="50"/>
  <c r="AT48" i="60"/>
  <c r="AI38" i="60" s="1"/>
  <c r="AT22" i="57"/>
  <c r="AH43" i="53"/>
  <c r="AQ19" i="51"/>
  <c r="AH9" i="51" s="1"/>
  <c r="AH36" i="51"/>
  <c r="AJ22" i="81"/>
  <c r="AJ53" i="53"/>
  <c r="AF46" i="51"/>
  <c r="AO9" i="51"/>
  <c r="AF19" i="51" s="1"/>
  <c r="AH16" i="59"/>
  <c r="AS17" i="59"/>
  <c r="AM17" i="59" s="1"/>
  <c r="AD16" i="59" s="1"/>
  <c r="AK16" i="81"/>
  <c r="AT18" i="58"/>
  <c r="AJ15" i="49"/>
  <c r="AJ16" i="67"/>
  <c r="BB45" i="53"/>
  <c r="AW14" i="52"/>
  <c r="AI19" i="49"/>
  <c r="AW13" i="49"/>
  <c r="AL19" i="49" s="1"/>
  <c r="AW14" i="67"/>
  <c r="AL20" i="67" s="1"/>
  <c r="AI20" i="67"/>
  <c r="AQ55" i="60"/>
  <c r="AQ45" i="60"/>
  <c r="AF41" i="60" s="1"/>
  <c r="AI46" i="53"/>
  <c r="AI15" i="68"/>
  <c r="AW19" i="68"/>
  <c r="AL15" i="68" s="1"/>
  <c r="AK15" i="69"/>
  <c r="AW19" i="70"/>
  <c r="AL15" i="70" s="1"/>
  <c r="AI15" i="70"/>
  <c r="AN16" i="51"/>
  <c r="AE12" i="51" s="1"/>
  <c r="AE39" i="51"/>
  <c r="AE39" i="55"/>
  <c r="AO17" i="50"/>
  <c r="AK21" i="81"/>
  <c r="AT13" i="58"/>
  <c r="AJ20" i="49"/>
  <c r="AJ21" i="67"/>
  <c r="AO24" i="51"/>
  <c r="AF27" i="51" s="1"/>
  <c r="AF55" i="51"/>
  <c r="AS52" i="65"/>
  <c r="AQ24" i="65" s="1"/>
  <c r="AH27" i="65" s="1"/>
  <c r="AK29" i="61"/>
  <c r="BA65" i="53"/>
  <c r="AV34" i="52"/>
  <c r="AR23" i="59"/>
  <c r="AI22" i="59"/>
  <c r="AI22" i="68"/>
  <c r="AI46" i="55"/>
  <c r="BE14" i="50"/>
  <c r="AP24" i="50" s="1"/>
  <c r="AK24" i="50"/>
  <c r="BB49" i="53"/>
  <c r="AW18" i="52"/>
  <c r="AW17" i="49"/>
  <c r="AL15" i="49" s="1"/>
  <c r="AI15" i="49"/>
  <c r="AW18" i="67"/>
  <c r="AL16" i="67" s="1"/>
  <c r="AI16" i="67"/>
  <c r="AV14" i="52"/>
  <c r="BA45" i="53"/>
  <c r="AW14" i="70"/>
  <c r="AL20" i="70" s="1"/>
  <c r="AI20" i="70"/>
  <c r="AE44" i="55"/>
  <c r="AJ29" i="70"/>
  <c r="AF51" i="55"/>
  <c r="AJ12" i="57"/>
  <c r="AE43" i="53"/>
  <c r="AI36" i="55"/>
  <c r="AK14" i="50"/>
  <c r="BE24" i="50"/>
  <c r="AP14" i="50" s="1"/>
  <c r="AH22" i="59"/>
  <c r="AS11" i="59"/>
  <c r="AM11" i="59" s="1"/>
  <c r="AD22" i="59" s="1"/>
  <c r="AK22" i="81"/>
  <c r="AT12" i="58"/>
  <c r="AJ21" i="49"/>
  <c r="AU23" i="49"/>
  <c r="AJ22" i="67"/>
  <c r="AT44" i="60"/>
  <c r="AI42" i="60" s="1"/>
  <c r="AT18" i="57"/>
  <c r="AH47" i="53"/>
  <c r="AQ15" i="51"/>
  <c r="AH13" i="51" s="1"/>
  <c r="AH40" i="51"/>
  <c r="AK51" i="53"/>
  <c r="AG44" i="51"/>
  <c r="AP11" i="51"/>
  <c r="AG17" i="51" s="1"/>
  <c r="AK32" i="57"/>
  <c r="AJ33" i="81"/>
  <c r="AJ63" i="53"/>
  <c r="AJ32" i="68"/>
  <c r="AI15" i="67"/>
  <c r="AW19" i="67"/>
  <c r="AL15" i="67" s="1"/>
  <c r="AT43" i="55"/>
  <c r="AU18" i="54"/>
  <c r="AL17" i="50"/>
  <c r="AK20" i="49"/>
  <c r="AT13" i="69"/>
  <c r="AH45" i="55"/>
  <c r="AR43" i="53"/>
  <c r="AU12" i="52"/>
  <c r="AT12" i="69"/>
  <c r="AH46" i="55"/>
  <c r="AJ32" i="67"/>
  <c r="AU53" i="55"/>
  <c r="AV30" i="54"/>
  <c r="AM35" i="50"/>
  <c r="AQ39" i="60"/>
  <c r="AF47" i="60" s="1"/>
  <c r="AW13" i="70"/>
  <c r="AL21" i="70" s="1"/>
  <c r="AI21" i="70"/>
  <c r="AE45" i="55"/>
  <c r="AE48" i="53"/>
  <c r="AK17" i="69"/>
  <c r="AN14" i="51"/>
  <c r="AE14" i="51" s="1"/>
  <c r="AE41" i="51"/>
  <c r="AO19" i="50"/>
  <c r="AY60" i="53"/>
  <c r="AP51" i="51"/>
  <c r="AN51" i="65"/>
  <c r="AJ11" i="81"/>
  <c r="AJ42" i="53"/>
  <c r="AF35" i="51"/>
  <c r="AO20" i="51"/>
  <c r="AF8" i="51" s="1"/>
  <c r="AK61" i="53"/>
  <c r="AP27" i="51"/>
  <c r="AG24" i="51" s="1"/>
  <c r="AG52" i="51"/>
  <c r="AK15" i="61"/>
  <c r="AP39" i="60"/>
  <c r="AE47" i="60" s="1"/>
  <c r="AU17" i="52"/>
  <c r="AR48" i="53"/>
  <c r="AJ17" i="69"/>
  <c r="AM14" i="51"/>
  <c r="AD14" i="51" s="1"/>
  <c r="AD41" i="51"/>
  <c r="AN19" i="50"/>
  <c r="BB60" i="53"/>
  <c r="AW29" i="52"/>
  <c r="AT34" i="49"/>
  <c r="AT28" i="49"/>
  <c r="AT29" i="67"/>
  <c r="AQ51" i="65"/>
  <c r="AK15" i="81"/>
  <c r="AT19" i="81"/>
  <c r="AT19" i="58"/>
  <c r="AG46" i="53"/>
  <c r="AJ14" i="49"/>
  <c r="AJ15" i="69"/>
  <c r="AK15" i="67"/>
  <c r="AM25" i="51"/>
  <c r="AD26" i="51" s="1"/>
  <c r="AD54" i="51"/>
  <c r="AT30" i="54"/>
  <c r="AN53" i="55"/>
  <c r="AN35" i="50"/>
  <c r="BA44" i="53"/>
  <c r="AV13" i="52"/>
  <c r="AF45" i="51"/>
  <c r="AO10" i="51"/>
  <c r="AF18" i="51" s="1"/>
  <c r="AT43" i="60"/>
  <c r="AI43" i="60" s="1"/>
  <c r="AJ17" i="68"/>
  <c r="AJ17" i="70"/>
  <c r="AF41" i="55"/>
  <c r="AU29" i="52"/>
  <c r="AR60" i="53"/>
  <c r="AU35" i="69"/>
  <c r="AU29" i="69"/>
  <c r="AM51" i="51"/>
  <c r="BC38" i="50"/>
  <c r="BC32" i="50"/>
  <c r="AT23" i="81"/>
  <c r="AG42" i="53"/>
  <c r="AU47" i="55"/>
  <c r="AV22" i="54"/>
  <c r="AM13" i="50"/>
  <c r="AK19" i="49"/>
  <c r="AR34" i="59"/>
  <c r="AR28" i="59"/>
  <c r="BA54" i="53"/>
  <c r="AV23" i="52"/>
  <c r="AJ31" i="81"/>
  <c r="AJ61" i="53"/>
  <c r="AI52" i="51"/>
  <c r="AR27" i="51"/>
  <c r="AI24" i="51" s="1"/>
  <c r="AJ30" i="69"/>
  <c r="AT32" i="54"/>
  <c r="AN55" i="55"/>
  <c r="AW18" i="70"/>
  <c r="AL16" i="70" s="1"/>
  <c r="AI16" i="70"/>
  <c r="AE40" i="55"/>
  <c r="AK11" i="61"/>
  <c r="AL42" i="53"/>
  <c r="AV33" i="52"/>
  <c r="BA64" i="53"/>
  <c r="AM27" i="51"/>
  <c r="AD24" i="51" s="1"/>
  <c r="AD52" i="51"/>
  <c r="AT14" i="69"/>
  <c r="AH44" i="55"/>
  <c r="AU19" i="61"/>
  <c r="AO45" i="60"/>
  <c r="AJ52" i="53"/>
  <c r="AK48" i="53"/>
  <c r="AV35" i="58"/>
  <c r="AV29" i="58"/>
  <c r="AK34" i="58" s="1"/>
  <c r="AK35" i="58" s="1"/>
  <c r="AT35" i="68"/>
  <c r="AT29" i="68"/>
  <c r="AT35" i="70"/>
  <c r="AT29" i="70"/>
  <c r="AO57" i="55"/>
  <c r="AO51" i="55"/>
  <c r="AH35" i="51"/>
  <c r="AQ20" i="51"/>
  <c r="AH8" i="51" s="1"/>
  <c r="AT57" i="60"/>
  <c r="AJ30" i="70"/>
  <c r="AF52" i="55"/>
  <c r="AL63" i="53"/>
  <c r="AU31" i="52"/>
  <c r="AR62" i="53"/>
  <c r="AJ17" i="67"/>
  <c r="AK29" i="49"/>
  <c r="AO48" i="51"/>
  <c r="AT22" i="61"/>
  <c r="AQ11" i="61"/>
  <c r="AF23" i="61" s="1"/>
  <c r="AJ19" i="57"/>
  <c r="AI11" i="70"/>
  <c r="AW23" i="70"/>
  <c r="AL11" i="70" s="1"/>
  <c r="AE35" i="55"/>
  <c r="BA37" i="53"/>
  <c r="AU6" i="70"/>
  <c r="AU24" i="70"/>
  <c r="AS32" i="55"/>
  <c r="AS48" i="55"/>
  <c r="AU6" i="69"/>
  <c r="AU24" i="69"/>
  <c r="AP48" i="55"/>
  <c r="AP32" i="55"/>
  <c r="AV24" i="58"/>
  <c r="BB51" i="53"/>
  <c r="AW20" i="52"/>
  <c r="AW19" i="49"/>
  <c r="AL13" i="49" s="1"/>
  <c r="AI13" i="49"/>
  <c r="AW20" i="67"/>
  <c r="AL14" i="67" s="1"/>
  <c r="AI14" i="67"/>
  <c r="AM5" i="51"/>
  <c r="AD5" i="51" s="1"/>
  <c r="AD32" i="51"/>
  <c r="AE45" i="53"/>
  <c r="AJ14" i="69"/>
  <c r="AU48" i="55"/>
  <c r="AV5" i="54"/>
  <c r="AU32" i="55"/>
  <c r="AV23" i="54"/>
  <c r="AK14" i="69"/>
  <c r="AE38" i="51"/>
  <c r="AN17" i="51"/>
  <c r="AE11" i="51" s="1"/>
  <c r="AO16" i="50"/>
  <c r="AT11" i="69"/>
  <c r="AU44" i="55"/>
  <c r="AV19" i="54"/>
  <c r="AM16" i="50"/>
  <c r="AK18" i="57"/>
  <c r="AF49" i="53"/>
  <c r="AK45" i="53"/>
  <c r="AK14" i="67"/>
  <c r="AT19" i="54"/>
  <c r="AN44" i="55"/>
  <c r="AL49" i="53"/>
  <c r="AK18" i="67"/>
  <c r="AT15" i="54"/>
  <c r="AN40" i="55"/>
  <c r="AK18" i="70"/>
  <c r="AG42" i="55"/>
  <c r="AH18" i="59"/>
  <c r="AS15" i="59"/>
  <c r="AM15" i="59" s="1"/>
  <c r="AD18" i="59" s="1"/>
  <c r="AE49" i="53"/>
  <c r="AT40" i="55"/>
  <c r="AU15" i="54"/>
  <c r="AL20" i="50"/>
  <c r="AK13" i="49"/>
  <c r="AT16" i="81"/>
  <c r="AG49" i="53"/>
  <c r="AE42" i="51"/>
  <c r="AN13" i="51"/>
  <c r="AE15" i="51" s="1"/>
  <c r="AO20" i="50"/>
  <c r="AE44" i="53"/>
  <c r="AK13" i="69"/>
  <c r="AE37" i="51"/>
  <c r="AN18" i="51"/>
  <c r="AE10" i="51" s="1"/>
  <c r="AO15" i="50"/>
  <c r="AK32" i="49"/>
  <c r="AH55" i="55"/>
  <c r="AK19" i="81"/>
  <c r="AT15" i="81"/>
  <c r="AT15" i="58"/>
  <c r="AG50" i="53"/>
  <c r="AJ18" i="49"/>
  <c r="AJ31" i="67"/>
  <c r="AU54" i="55"/>
  <c r="AV31" i="54"/>
  <c r="AM34" i="50"/>
  <c r="AU21" i="52"/>
  <c r="AR52" i="53"/>
  <c r="AJ13" i="69"/>
  <c r="AD37" i="51"/>
  <c r="AM18" i="51"/>
  <c r="AD10" i="51" s="1"/>
  <c r="AN15" i="50"/>
  <c r="AK33" i="68"/>
  <c r="AK33" i="70"/>
  <c r="AG55" i="55"/>
  <c r="AK13" i="61"/>
  <c r="AJ13" i="81"/>
  <c r="AJ44" i="53"/>
  <c r="AF37" i="51"/>
  <c r="AO18" i="51"/>
  <c r="AF10" i="51" s="1"/>
  <c r="AJ33" i="57"/>
  <c r="AI64" i="53"/>
  <c r="AR24" i="51"/>
  <c r="AI27" i="51" s="1"/>
  <c r="AI55" i="51"/>
  <c r="AJ13" i="67"/>
  <c r="AP56" i="60"/>
  <c r="AE55" i="60" s="1"/>
  <c r="AP41" i="60"/>
  <c r="AE45" i="60" s="1"/>
  <c r="AH62" i="53"/>
  <c r="AK30" i="49"/>
  <c r="AK29" i="68"/>
  <c r="AK29" i="70"/>
  <c r="AG51" i="55"/>
  <c r="AK13" i="81"/>
  <c r="AT21" i="58"/>
  <c r="AJ12" i="49"/>
  <c r="AK19" i="57"/>
  <c r="AW32" i="67"/>
  <c r="AL31" i="67" s="1"/>
  <c r="AI31" i="67"/>
  <c r="AT54" i="55"/>
  <c r="AU31" i="54"/>
  <c r="AL34" i="50"/>
  <c r="AT30" i="61"/>
  <c r="AF64" i="53"/>
  <c r="BA46" i="53"/>
  <c r="AV15" i="52"/>
  <c r="AE50" i="53"/>
  <c r="AT32" i="69"/>
  <c r="AH53" i="51"/>
  <c r="AQ26" i="51"/>
  <c r="AH25" i="51" s="1"/>
  <c r="AH53" i="55"/>
  <c r="AK28" i="49"/>
  <c r="AT34" i="69"/>
  <c r="AH51" i="55"/>
  <c r="AT58" i="60"/>
  <c r="AK43" i="53"/>
  <c r="AP19" i="51"/>
  <c r="AG9" i="51" s="1"/>
  <c r="AG36" i="51"/>
  <c r="AQ54" i="60"/>
  <c r="AF57" i="60" s="1"/>
  <c r="AP54" i="60"/>
  <c r="AE57" i="60" s="1"/>
  <c r="AJ62" i="53"/>
  <c r="AJ31" i="68"/>
  <c r="AK19" i="69"/>
  <c r="AW15" i="70"/>
  <c r="AL19" i="70" s="1"/>
  <c r="AI19" i="70"/>
  <c r="AN12" i="51"/>
  <c r="AE16" i="51" s="1"/>
  <c r="AE43" i="51"/>
  <c r="AE43" i="55"/>
  <c r="AO21" i="50"/>
  <c r="AJ29" i="68"/>
  <c r="AJ12" i="81"/>
  <c r="AJ43" i="53"/>
  <c r="AF36" i="51"/>
  <c r="AO19" i="51"/>
  <c r="AF9" i="51" s="1"/>
  <c r="AI51" i="55"/>
  <c r="AK32" i="50"/>
  <c r="BE37" i="50"/>
  <c r="AP32" i="50" s="1"/>
  <c r="AP48" i="60"/>
  <c r="AE38" i="60" s="1"/>
  <c r="AU22" i="52"/>
  <c r="AR53" i="53"/>
  <c r="AJ12" i="69"/>
  <c r="AM19" i="51"/>
  <c r="AD9" i="51" s="1"/>
  <c r="AD36" i="51"/>
  <c r="AN14" i="50"/>
  <c r="AK22" i="57"/>
  <c r="AF53" i="53"/>
  <c r="AT36" i="55"/>
  <c r="AU11" i="54"/>
  <c r="AL24" i="50"/>
  <c r="AK47" i="53"/>
  <c r="AP15" i="51"/>
  <c r="AG13" i="51" s="1"/>
  <c r="AG40" i="51"/>
  <c r="AJ20" i="81"/>
  <c r="AJ51" i="53"/>
  <c r="AF44" i="51"/>
  <c r="AO11" i="51"/>
  <c r="AF17" i="51" s="1"/>
  <c r="AI63" i="53"/>
  <c r="AI32" i="68"/>
  <c r="AW31" i="68"/>
  <c r="AL32" i="68" s="1"/>
  <c r="AK32" i="69"/>
  <c r="AW31" i="70"/>
  <c r="AL32" i="70" s="1"/>
  <c r="AI32" i="70"/>
  <c r="AE54" i="51"/>
  <c r="AN25" i="51"/>
  <c r="AE26" i="51" s="1"/>
  <c r="AE54" i="55"/>
  <c r="AO35" i="50"/>
  <c r="AK52" i="53"/>
  <c r="AG45" i="51"/>
  <c r="AP10" i="51"/>
  <c r="AG18" i="51" s="1"/>
  <c r="AU29" i="54"/>
  <c r="AT52" i="55"/>
  <c r="AL36" i="50"/>
  <c r="AI60" i="53"/>
  <c r="AV12" i="52"/>
  <c r="BA43" i="53"/>
  <c r="AI22" i="70"/>
  <c r="AE46" i="55"/>
  <c r="AJ16" i="81"/>
  <c r="AJ47" i="53"/>
  <c r="AF40" i="51"/>
  <c r="AO15" i="51"/>
  <c r="AF13" i="51" s="1"/>
  <c r="AJ20" i="57"/>
  <c r="AI51" i="53"/>
  <c r="AI44" i="51"/>
  <c r="AR11" i="51"/>
  <c r="AI17" i="51" s="1"/>
  <c r="AW34" i="67"/>
  <c r="AL29" i="67" s="1"/>
  <c r="AI29" i="67"/>
  <c r="AW22" i="68"/>
  <c r="AL12" i="68" s="1"/>
  <c r="AI12" i="68"/>
  <c r="AI12" i="70"/>
  <c r="AW22" i="70"/>
  <c r="AL12" i="70" s="1"/>
  <c r="AE36" i="55"/>
  <c r="AK53" i="53"/>
  <c r="AG46" i="51"/>
  <c r="AP9" i="51"/>
  <c r="AG19" i="51" s="1"/>
  <c r="AP44" i="60"/>
  <c r="AE42" i="60" s="1"/>
  <c r="AU18" i="52"/>
  <c r="AR49" i="53"/>
  <c r="AJ16" i="69"/>
  <c r="AM15" i="51"/>
  <c r="AD13" i="51" s="1"/>
  <c r="AD40" i="51"/>
  <c r="AN18" i="50"/>
  <c r="AT14" i="81"/>
  <c r="AG51" i="53"/>
  <c r="AV13" i="54"/>
  <c r="AU38" i="55"/>
  <c r="AM22" i="50"/>
  <c r="AV55" i="60"/>
  <c r="AK56" i="60" s="1"/>
  <c r="AV45" i="60"/>
  <c r="AK41" i="60" s="1"/>
  <c r="BB50" i="53"/>
  <c r="AW19" i="52"/>
  <c r="AF46" i="53"/>
  <c r="AW18" i="49"/>
  <c r="AL14" i="49" s="1"/>
  <c r="AI14" i="49"/>
  <c r="AI32" i="67"/>
  <c r="AW31" i="67"/>
  <c r="AL32" i="67" s="1"/>
  <c r="AU30" i="54"/>
  <c r="AT53" i="55"/>
  <c r="AL35" i="50"/>
  <c r="AL52" i="53"/>
  <c r="AK21" i="67"/>
  <c r="AT12" i="54"/>
  <c r="AN37" i="55"/>
  <c r="AJ17" i="57"/>
  <c r="AT12" i="57"/>
  <c r="AK21" i="49"/>
  <c r="AK22" i="67"/>
  <c r="AN36" i="55"/>
  <c r="AT19" i="57"/>
  <c r="AK15" i="70"/>
  <c r="AG39" i="51"/>
  <c r="AP16" i="51"/>
  <c r="AG12" i="51" s="1"/>
  <c r="AG39" i="55"/>
  <c r="AR10" i="51"/>
  <c r="AI18" i="51" s="1"/>
  <c r="AI45" i="51"/>
  <c r="AI17" i="68"/>
  <c r="AW17" i="68"/>
  <c r="AL17" i="68" s="1"/>
  <c r="AI41" i="55"/>
  <c r="BE19" i="50"/>
  <c r="AP19" i="50" s="1"/>
  <c r="AK19" i="50"/>
  <c r="AU60" i="53"/>
  <c r="AU57" i="55"/>
  <c r="AV28" i="54"/>
  <c r="AU51" i="55"/>
  <c r="BB38" i="50"/>
  <c r="BB32" i="50"/>
  <c r="AK11" i="57"/>
  <c r="AF42" i="53"/>
  <c r="AU22" i="54"/>
  <c r="AT47" i="55"/>
  <c r="AL13" i="50"/>
  <c r="AT34" i="81"/>
  <c r="AG61" i="53"/>
  <c r="AV32" i="54"/>
  <c r="AU55" i="55"/>
  <c r="AM33" i="50"/>
  <c r="AK17" i="57"/>
  <c r="AK16" i="49"/>
  <c r="AT17" i="69"/>
  <c r="AH41" i="55"/>
  <c r="AV29" i="61"/>
  <c r="AU36" i="81"/>
  <c r="AU30" i="81"/>
  <c r="AX60" i="53"/>
  <c r="AO51" i="51"/>
  <c r="AM51" i="65"/>
  <c r="AK33" i="81"/>
  <c r="AT32" i="81"/>
  <c r="AT31" i="58"/>
  <c r="AG63" i="53"/>
  <c r="AJ31" i="49"/>
  <c r="AT19" i="69"/>
  <c r="AH39" i="51"/>
  <c r="AQ16" i="51"/>
  <c r="AH12" i="51" s="1"/>
  <c r="AH39" i="55"/>
  <c r="AI52" i="53"/>
  <c r="AT37" i="55"/>
  <c r="AU12" i="54"/>
  <c r="AL23" i="50"/>
  <c r="BB48" i="53"/>
  <c r="AW17" i="52"/>
  <c r="AW16" i="49"/>
  <c r="AL16" i="49" s="1"/>
  <c r="AI16" i="49"/>
  <c r="AI17" i="67"/>
  <c r="AW17" i="67"/>
  <c r="AL17" i="67" s="1"/>
  <c r="AU35" i="58"/>
  <c r="AU29" i="58"/>
  <c r="AJ34" i="58" s="1"/>
  <c r="AJ35" i="58" s="1"/>
  <c r="AV34" i="49"/>
  <c r="AV28" i="49"/>
  <c r="AT29" i="69"/>
  <c r="AR57" i="55"/>
  <c r="AR51" i="55"/>
  <c r="AK11" i="68"/>
  <c r="AK11" i="70"/>
  <c r="AG35" i="55"/>
  <c r="AL51" i="53"/>
  <c r="AI42" i="53"/>
  <c r="AF61" i="53"/>
  <c r="AK30" i="69"/>
  <c r="AE52" i="51"/>
  <c r="AN27" i="51"/>
  <c r="AE24" i="51" s="1"/>
  <c r="AO33" i="50"/>
  <c r="AI61" i="53"/>
  <c r="AK30" i="67"/>
  <c r="AN33" i="50"/>
  <c r="AK16" i="69"/>
  <c r="AI40" i="51"/>
  <c r="AR15" i="51"/>
  <c r="AI13" i="51" s="1"/>
  <c r="AH42" i="53"/>
  <c r="AE61" i="53"/>
  <c r="AK20" i="67"/>
  <c r="AT13" i="54"/>
  <c r="AN38" i="55"/>
  <c r="AF52" i="53"/>
  <c r="AT17" i="81"/>
  <c r="AG48" i="53"/>
  <c r="AV29" i="52"/>
  <c r="BA60" i="53"/>
  <c r="AR51" i="51"/>
  <c r="AP51" i="65"/>
  <c r="AJ11" i="69"/>
  <c r="AD35" i="51"/>
  <c r="AM20" i="51"/>
  <c r="AD8" i="51" s="1"/>
  <c r="AN13" i="50"/>
  <c r="AO57" i="60"/>
  <c r="AK30" i="57"/>
  <c r="AW33" i="67"/>
  <c r="AL30" i="67" s="1"/>
  <c r="AI30" i="67"/>
  <c r="AH46" i="53"/>
  <c r="AK14" i="49"/>
  <c r="AG41" i="51"/>
  <c r="AP14" i="51"/>
  <c r="AG14" i="51" s="1"/>
  <c r="AL61" i="53"/>
  <c r="AP25" i="50"/>
  <c r="AV13" i="50"/>
  <c r="AG25" i="50" s="1"/>
  <c r="AU13" i="50"/>
  <c r="AF25" i="50" s="1"/>
  <c r="AP7" i="56"/>
  <c r="AF7" i="56" s="1"/>
  <c r="AE7" i="56"/>
  <c r="AV24" i="61"/>
  <c r="AV6" i="61" s="1"/>
  <c r="AK6" i="61" s="1"/>
  <c r="AJ31" i="57"/>
  <c r="AI35" i="51"/>
  <c r="AR20" i="51"/>
  <c r="AI8" i="51" s="1"/>
  <c r="AP48" i="51"/>
  <c r="AP35" i="56"/>
  <c r="AF32" i="56" s="1"/>
  <c r="AP24" i="56"/>
  <c r="AF14" i="56" s="1"/>
  <c r="AP22" i="56"/>
  <c r="AF16" i="56" s="1"/>
  <c r="AP20" i="56"/>
  <c r="AF18" i="56" s="1"/>
  <c r="AR32" i="55"/>
  <c r="AR48" i="55"/>
  <c r="AT20" i="57"/>
  <c r="AW20" i="68"/>
  <c r="AL14" i="68" s="1"/>
  <c r="AI14" i="68"/>
  <c r="AT20" i="69"/>
  <c r="AI38" i="55"/>
  <c r="BE22" i="50"/>
  <c r="AP16" i="50" s="1"/>
  <c r="AK16" i="50"/>
  <c r="AT6" i="58"/>
  <c r="AT24" i="58"/>
  <c r="AK14" i="70"/>
  <c r="AG38" i="55"/>
  <c r="AJ18" i="68"/>
  <c r="AJ18" i="70"/>
  <c r="AK14" i="81"/>
  <c r="AT20" i="81"/>
  <c r="AG45" i="53"/>
  <c r="AQ17" i="51"/>
  <c r="AH11" i="51" s="1"/>
  <c r="AH38" i="51"/>
  <c r="AT16" i="57"/>
  <c r="AH49" i="53"/>
  <c r="AQ13" i="51"/>
  <c r="AH15" i="51" s="1"/>
  <c r="AH42" i="51"/>
  <c r="AJ18" i="67"/>
  <c r="AW16" i="68"/>
  <c r="AL18" i="68" s="1"/>
  <c r="AI18" i="68"/>
  <c r="AF42" i="55"/>
  <c r="AL45" i="53"/>
  <c r="AK18" i="68"/>
  <c r="AI42" i="55"/>
  <c r="AK20" i="50"/>
  <c r="AI13" i="68"/>
  <c r="AW21" i="68"/>
  <c r="AL13" i="68" s="1"/>
  <c r="AI37" i="55"/>
  <c r="BE23" i="50"/>
  <c r="AP15" i="50" s="1"/>
  <c r="AK15" i="50"/>
  <c r="AT30" i="57"/>
  <c r="AL64" i="53"/>
  <c r="AK33" i="67"/>
  <c r="AT29" i="54"/>
  <c r="AN52" i="55"/>
  <c r="AK32" i="81"/>
  <c r="AT32" i="58"/>
  <c r="AG62" i="53"/>
  <c r="AJ30" i="49"/>
  <c r="AK19" i="70"/>
  <c r="AG43" i="51"/>
  <c r="AP12" i="51"/>
  <c r="AG16" i="51" s="1"/>
  <c r="AG43" i="55"/>
  <c r="AT21" i="69"/>
  <c r="AH32" i="59"/>
  <c r="AS29" i="59"/>
  <c r="AM29" i="59" s="1"/>
  <c r="AD32" i="59" s="1"/>
  <c r="AK34" i="81"/>
  <c r="AT30" i="58"/>
  <c r="AJ32" i="49"/>
  <c r="AJ33" i="67"/>
  <c r="AK13" i="57"/>
  <c r="AF44" i="53"/>
  <c r="AT45" i="55"/>
  <c r="AU20" i="54"/>
  <c r="AL15" i="50"/>
  <c r="AE64" i="53"/>
  <c r="AK33" i="69"/>
  <c r="AE55" i="51"/>
  <c r="AN24" i="51"/>
  <c r="AE27" i="51" s="1"/>
  <c r="AO36" i="50"/>
  <c r="AG37" i="51"/>
  <c r="AP18" i="51"/>
  <c r="AG10" i="51" s="1"/>
  <c r="AK33" i="57"/>
  <c r="AL50" i="53"/>
  <c r="AU15" i="52"/>
  <c r="AR46" i="53"/>
  <c r="AH28" i="59"/>
  <c r="AS33" i="59"/>
  <c r="AK30" i="81"/>
  <c r="AT34" i="58"/>
  <c r="AJ28" i="49"/>
  <c r="AJ29" i="67"/>
  <c r="AK44" i="53"/>
  <c r="AT56" i="60"/>
  <c r="AI55" i="60" s="1"/>
  <c r="AT41" i="60"/>
  <c r="AI45" i="60" s="1"/>
  <c r="AK31" i="57"/>
  <c r="AJ19" i="70"/>
  <c r="AO12" i="51"/>
  <c r="AF16" i="51" s="1"/>
  <c r="AF43" i="51"/>
  <c r="AF43" i="55"/>
  <c r="AT16" i="61"/>
  <c r="AJ33" i="68"/>
  <c r="AQ56" i="60"/>
  <c r="AF55" i="60" s="1"/>
  <c r="AQ41" i="60"/>
  <c r="AF45" i="60" s="1"/>
  <c r="BA63" i="53"/>
  <c r="AV32" i="52"/>
  <c r="AE62" i="53"/>
  <c r="AJ19" i="69"/>
  <c r="AK19" i="67"/>
  <c r="AM12" i="51"/>
  <c r="AD16" i="51" s="1"/>
  <c r="AD43" i="51"/>
  <c r="AT31" i="54"/>
  <c r="AN54" i="55"/>
  <c r="AN21" i="50"/>
  <c r="AL60" i="53"/>
  <c r="AK29" i="67"/>
  <c r="AT33" i="54"/>
  <c r="AN56" i="55"/>
  <c r="AO58" i="60"/>
  <c r="AJ29" i="57"/>
  <c r="AG43" i="53"/>
  <c r="AV21" i="54"/>
  <c r="AU46" i="55"/>
  <c r="AM14" i="50"/>
  <c r="AU54" i="60"/>
  <c r="AJ57" i="60" s="1"/>
  <c r="AT54" i="60"/>
  <c r="AI57" i="60" s="1"/>
  <c r="BB46" i="53"/>
  <c r="AW15" i="52"/>
  <c r="AF50" i="53"/>
  <c r="AI18" i="49"/>
  <c r="AW14" i="49"/>
  <c r="AL18" i="49" s="1"/>
  <c r="AK31" i="69"/>
  <c r="AW32" i="70"/>
  <c r="AL31" i="70" s="1"/>
  <c r="AI31" i="70"/>
  <c r="AN26" i="51"/>
  <c r="AE25" i="51" s="1"/>
  <c r="AE53" i="51"/>
  <c r="AE53" i="55"/>
  <c r="AO34" i="50"/>
  <c r="BB65" i="53"/>
  <c r="AW34" i="52"/>
  <c r="AW33" i="49"/>
  <c r="AL28" i="49" s="1"/>
  <c r="AI28" i="49"/>
  <c r="AV48" i="60"/>
  <c r="AK38" i="60" s="1"/>
  <c r="AK12" i="57"/>
  <c r="AF43" i="53"/>
  <c r="AU21" i="54"/>
  <c r="AT46" i="55"/>
  <c r="AL14" i="50"/>
  <c r="AW34" i="70"/>
  <c r="AL29" i="70" s="1"/>
  <c r="AI29" i="70"/>
  <c r="AE51" i="55"/>
  <c r="AK11" i="49"/>
  <c r="AT22" i="69"/>
  <c r="AH36" i="55"/>
  <c r="AU6" i="68"/>
  <c r="AU12" i="68"/>
  <c r="AF46" i="55"/>
  <c r="AG47" i="53"/>
  <c r="AV17" i="54"/>
  <c r="AU42" i="55"/>
  <c r="AM18" i="50"/>
  <c r="AK20" i="57"/>
  <c r="AF51" i="53"/>
  <c r="AT38" i="55"/>
  <c r="AU13" i="54"/>
  <c r="AJ15" i="57"/>
  <c r="BA50" i="53"/>
  <c r="AV19" i="52"/>
  <c r="AE46" i="53"/>
  <c r="AI39" i="51"/>
  <c r="AR16" i="51"/>
  <c r="AI12" i="51" s="1"/>
  <c r="AU37" i="55"/>
  <c r="AV12" i="54"/>
  <c r="AJ33" i="70"/>
  <c r="AF55" i="55"/>
  <c r="AT34" i="61"/>
  <c r="AE60" i="53"/>
  <c r="AU48" i="60"/>
  <c r="AJ38" i="60" s="1"/>
  <c r="AJ22" i="57"/>
  <c r="AI53" i="53"/>
  <c r="AW55" i="53"/>
  <c r="AI46" i="51"/>
  <c r="AR9" i="51"/>
  <c r="AI19" i="51" s="1"/>
  <c r="AR48" i="51"/>
  <c r="AV44" i="60"/>
  <c r="AK42" i="60" s="1"/>
  <c r="AK16" i="57"/>
  <c r="AF47" i="53"/>
  <c r="AU17" i="54"/>
  <c r="AT42" i="55"/>
  <c r="AL18" i="50"/>
  <c r="AE51" i="53"/>
  <c r="AK20" i="69"/>
  <c r="AE44" i="51"/>
  <c r="AN11" i="51"/>
  <c r="AE17" i="51" s="1"/>
  <c r="AO22" i="50"/>
  <c r="AF51" i="51"/>
  <c r="AO28" i="51"/>
  <c r="AF23" i="51" s="1"/>
  <c r="AV22" i="52"/>
  <c r="BA53" i="53"/>
  <c r="AI36" i="51"/>
  <c r="AR19" i="51"/>
  <c r="AI9" i="51" s="1"/>
  <c r="AT12" i="81"/>
  <c r="AG53" i="53"/>
  <c r="AV11" i="54"/>
  <c r="AU36" i="55"/>
  <c r="AM24" i="50"/>
  <c r="AK15" i="49"/>
  <c r="AT18" i="69"/>
  <c r="AH40" i="55"/>
  <c r="AK20" i="68"/>
  <c r="AK20" i="70"/>
  <c r="AG44" i="55"/>
  <c r="AR55" i="60"/>
  <c r="AG56" i="60" s="1"/>
  <c r="AR45" i="60"/>
  <c r="AG41" i="60" s="1"/>
  <c r="BB62" i="53"/>
  <c r="AW31" i="52"/>
  <c r="AF63" i="53"/>
  <c r="AW30" i="49"/>
  <c r="AL31" i="49" s="1"/>
  <c r="AI31" i="49"/>
  <c r="AJ32" i="70"/>
  <c r="AF39" i="51"/>
  <c r="AO16" i="51"/>
  <c r="AF12" i="51" s="1"/>
  <c r="AF39" i="55"/>
  <c r="AT13" i="57"/>
  <c r="AH52" i="53"/>
  <c r="AQ10" i="51"/>
  <c r="AH18" i="51" s="1"/>
  <c r="AH45" i="51"/>
  <c r="AL53" i="53"/>
  <c r="AQ9" i="51"/>
  <c r="AH19" i="51" s="1"/>
  <c r="AQ48" i="51"/>
  <c r="AH46" i="51"/>
  <c r="AT31" i="57"/>
  <c r="AK32" i="70"/>
  <c r="AP25" i="51"/>
  <c r="AG26" i="51" s="1"/>
  <c r="AG54" i="51"/>
  <c r="AG54" i="55"/>
  <c r="AK21" i="69"/>
  <c r="AN10" i="51"/>
  <c r="AE18" i="51" s="1"/>
  <c r="AE45" i="51"/>
  <c r="AO23" i="50"/>
  <c r="AT17" i="61"/>
  <c r="BA48" i="53"/>
  <c r="AV17" i="52"/>
  <c r="AW17" i="70"/>
  <c r="AL17" i="70" s="1"/>
  <c r="AI17" i="70"/>
  <c r="AE41" i="55"/>
  <c r="AV35" i="68"/>
  <c r="AV29" i="68"/>
  <c r="AV35" i="70"/>
  <c r="AV29" i="70"/>
  <c r="AQ57" i="55"/>
  <c r="AQ51" i="55"/>
  <c r="AR49" i="60"/>
  <c r="AG37" i="60" s="1"/>
  <c r="AJ11" i="68"/>
  <c r="AJ11" i="70"/>
  <c r="AF35" i="55"/>
  <c r="AK30" i="68"/>
  <c r="AK30" i="70"/>
  <c r="AG52" i="55"/>
  <c r="AO39" i="60"/>
  <c r="AJ21" i="57"/>
  <c r="AK17" i="61"/>
  <c r="AL48" i="53"/>
  <c r="AK17" i="67"/>
  <c r="AT16" i="54"/>
  <c r="AN41" i="55"/>
  <c r="AV35" i="57"/>
  <c r="AV29" i="57"/>
  <c r="AT60" i="53"/>
  <c r="AT57" i="55"/>
  <c r="AU28" i="54"/>
  <c r="AT51" i="55"/>
  <c r="BA38" i="50"/>
  <c r="BA32" i="50"/>
  <c r="AK63" i="53"/>
  <c r="AK15" i="68"/>
  <c r="AT31" i="69"/>
  <c r="AQ25" i="51"/>
  <c r="AH26" i="51" s="1"/>
  <c r="AH54" i="51"/>
  <c r="AH54" i="55"/>
  <c r="AK21" i="61"/>
  <c r="AE52" i="53"/>
  <c r="AJ21" i="70"/>
  <c r="AF45" i="55"/>
  <c r="AQ43" i="60"/>
  <c r="AF43" i="60" s="1"/>
  <c r="AJ17" i="81"/>
  <c r="AJ48" i="53"/>
  <c r="AO14" i="51"/>
  <c r="AF14" i="51" s="1"/>
  <c r="AF41" i="51"/>
  <c r="AZ60" i="53"/>
  <c r="AV29" i="67"/>
  <c r="AT28" i="54"/>
  <c r="AN51" i="55"/>
  <c r="AK11" i="81"/>
  <c r="AT23" i="58"/>
  <c r="AJ10" i="49"/>
  <c r="AJ11" i="67"/>
  <c r="AJ16" i="57"/>
  <c r="AH51" i="53"/>
  <c r="AE42" i="53"/>
  <c r="AJ30" i="68"/>
  <c r="AI52" i="55"/>
  <c r="BE36" i="50"/>
  <c r="AP33" i="50" s="1"/>
  <c r="AK33" i="50"/>
  <c r="AW33" i="68"/>
  <c r="AL30" i="68" s="1"/>
  <c r="AI30" i="68"/>
  <c r="AQ27" i="51"/>
  <c r="AH24" i="51" s="1"/>
  <c r="AH52" i="51"/>
  <c r="AE40" i="51"/>
  <c r="AN15" i="51"/>
  <c r="AE13" i="51" s="1"/>
  <c r="AO18" i="50"/>
  <c r="AU23" i="52"/>
  <c r="AR54" i="53"/>
  <c r="AQ11" i="51"/>
  <c r="AH17" i="51" s="1"/>
  <c r="AH44" i="51"/>
  <c r="AJ21" i="68"/>
  <c r="AK17" i="81"/>
  <c r="AK17" i="68"/>
  <c r="AW60" i="53"/>
  <c r="AV35" i="69"/>
  <c r="AV29" i="69"/>
  <c r="AN51" i="51"/>
  <c r="BD38" i="50"/>
  <c r="BD32" i="50"/>
  <c r="AT23" i="69"/>
  <c r="AH35" i="55"/>
  <c r="AS57" i="60"/>
  <c r="AF52" i="51"/>
  <c r="AO27" i="51"/>
  <c r="AF24" i="51" s="1"/>
  <c r="AH63" i="53"/>
  <c r="AK31" i="49"/>
  <c r="AU41" i="55"/>
  <c r="AV16" i="54"/>
  <c r="AM19" i="50"/>
  <c r="AJ11" i="57"/>
  <c r="AH61" i="53"/>
  <c r="AT31" i="61"/>
  <c r="AT19" i="61"/>
  <c r="AL22" i="54"/>
  <c r="AL22" i="49"/>
  <c r="AO10" i="49"/>
  <c r="AD22" i="49" s="1"/>
  <c r="AP10" i="49"/>
  <c r="AE22" i="49" s="1"/>
  <c r="AV41" i="60"/>
  <c r="AK45" i="60" s="1"/>
  <c r="AK11" i="69"/>
  <c r="AN20" i="51"/>
  <c r="AE8" i="51" s="1"/>
  <c r="AE35" i="51"/>
  <c r="AO13" i="50"/>
  <c r="AT24" i="68"/>
  <c r="AT33" i="61"/>
  <c r="AV24" i="67"/>
  <c r="AF45" i="53"/>
  <c r="AT44" i="55"/>
  <c r="AU19" i="54"/>
  <c r="AL16" i="50"/>
  <c r="AT6" i="68"/>
  <c r="AT6" i="70"/>
  <c r="AT24" i="70"/>
  <c r="AN32" i="55"/>
  <c r="AN48" i="55"/>
  <c r="AV20" i="52"/>
  <c r="BA51" i="53"/>
  <c r="AJ14" i="57"/>
  <c r="AW20" i="70"/>
  <c r="AL14" i="70" s="1"/>
  <c r="AI14" i="70"/>
  <c r="AE38" i="55"/>
  <c r="AJ14" i="67"/>
  <c r="AT11" i="81"/>
  <c r="BB47" i="53"/>
  <c r="AW16" i="52"/>
  <c r="AI17" i="49"/>
  <c r="AW15" i="49"/>
  <c r="AL17" i="49" s="1"/>
  <c r="AK14" i="68"/>
  <c r="AM17" i="51"/>
  <c r="AD11" i="51" s="1"/>
  <c r="AD38" i="51"/>
  <c r="AN16" i="50"/>
  <c r="AU16" i="52"/>
  <c r="AR47" i="53"/>
  <c r="AM13" i="51"/>
  <c r="AD15" i="51" s="1"/>
  <c r="AD42" i="51"/>
  <c r="AG42" i="51"/>
  <c r="AP13" i="51"/>
  <c r="AG15" i="51" s="1"/>
  <c r="AV16" i="52"/>
  <c r="BA47" i="53"/>
  <c r="AW16" i="67"/>
  <c r="AL18" i="67" s="1"/>
  <c r="AI18" i="67"/>
  <c r="AK18" i="81"/>
  <c r="AT16" i="58"/>
  <c r="AJ17" i="49"/>
  <c r="AI18" i="70"/>
  <c r="AW16" i="70"/>
  <c r="AL18" i="70" s="1"/>
  <c r="AE42" i="55"/>
  <c r="AS47" i="60"/>
  <c r="AH39" i="60" s="1"/>
  <c r="BA52" i="53"/>
  <c r="AV21" i="52"/>
  <c r="AW21" i="70"/>
  <c r="AL13" i="70" s="1"/>
  <c r="AI13" i="70"/>
  <c r="AE37" i="55"/>
  <c r="AH64" i="53"/>
  <c r="AH55" i="51"/>
  <c r="AQ24" i="51"/>
  <c r="AH27" i="51" s="1"/>
  <c r="AK50" i="53"/>
  <c r="AK19" i="68"/>
  <c r="AK31" i="70"/>
  <c r="AG53" i="51"/>
  <c r="AP26" i="51"/>
  <c r="AG25" i="51" s="1"/>
  <c r="AG53" i="55"/>
  <c r="AL44" i="53"/>
  <c r="AK13" i="67"/>
  <c r="AT20" i="54"/>
  <c r="AN45" i="55"/>
  <c r="AK64" i="53"/>
  <c r="AG55" i="51"/>
  <c r="AP24" i="51"/>
  <c r="AG27" i="51" s="1"/>
  <c r="AJ13" i="68"/>
  <c r="AJ13" i="70"/>
  <c r="AF37" i="55"/>
  <c r="AI33" i="68"/>
  <c r="AW30" i="68"/>
  <c r="AL33" i="68" s="1"/>
  <c r="AI55" i="55"/>
  <c r="AK36" i="50"/>
  <c r="BE33" i="50"/>
  <c r="AP36" i="50" s="1"/>
  <c r="AU45" i="55"/>
  <c r="AV20" i="54"/>
  <c r="AM15" i="50"/>
  <c r="AK33" i="61"/>
  <c r="AL62" i="53"/>
  <c r="AU32" i="52"/>
  <c r="AR63" i="53"/>
  <c r="AK60" i="53"/>
  <c r="AG51" i="51"/>
  <c r="AP28" i="51"/>
  <c r="AG23" i="51" s="1"/>
  <c r="AT21" i="81"/>
  <c r="AG44" i="53"/>
  <c r="AO56" i="60"/>
  <c r="AO41" i="60"/>
  <c r="AJ31" i="70"/>
  <c r="AF53" i="51"/>
  <c r="AO26" i="51"/>
  <c r="AF25" i="51" s="1"/>
  <c r="AF53" i="55"/>
  <c r="AT13" i="61"/>
  <c r="BB61" i="53"/>
  <c r="AW30" i="52"/>
  <c r="AI32" i="49"/>
  <c r="AW29" i="49"/>
  <c r="AL32" i="49" s="1"/>
  <c r="AT15" i="57"/>
  <c r="AI62" i="53"/>
  <c r="AI19" i="68"/>
  <c r="AW15" i="68"/>
  <c r="AL19" i="68" s="1"/>
  <c r="AJ31" i="69"/>
  <c r="AK31" i="67"/>
  <c r="AD53" i="51"/>
  <c r="AM26" i="51"/>
  <c r="AD25" i="51" s="1"/>
  <c r="AT14" i="54"/>
  <c r="AN39" i="55"/>
  <c r="AN34" i="50"/>
  <c r="AT34" i="57"/>
  <c r="AH60" i="53"/>
  <c r="AH51" i="51"/>
  <c r="AQ28" i="51"/>
  <c r="AH23" i="51" s="1"/>
  <c r="AV58" i="60"/>
  <c r="AS58" i="60"/>
  <c r="AO48" i="60"/>
  <c r="AK12" i="68"/>
  <c r="AK12" i="70"/>
  <c r="AG36" i="55"/>
  <c r="AR54" i="60"/>
  <c r="AG57" i="60" s="1"/>
  <c r="AO54" i="60"/>
  <c r="AJ19" i="81"/>
  <c r="BB63" i="53"/>
  <c r="AW32" i="52"/>
  <c r="AF62" i="53"/>
  <c r="AW31" i="49"/>
  <c r="AL30" i="49" s="1"/>
  <c r="AI30" i="49"/>
  <c r="AR12" i="51"/>
  <c r="AI16" i="51" s="1"/>
  <c r="AI43" i="51"/>
  <c r="AI43" i="55"/>
  <c r="AK21" i="50"/>
  <c r="BE17" i="50"/>
  <c r="AP21" i="50" s="1"/>
  <c r="AJ30" i="81"/>
  <c r="AJ60" i="53"/>
  <c r="AR48" i="60"/>
  <c r="AG38" i="60" s="1"/>
  <c r="AJ12" i="68"/>
  <c r="AJ12" i="70"/>
  <c r="AF36" i="55"/>
  <c r="AK19" i="61"/>
  <c r="AK29" i="57"/>
  <c r="AI51" i="51"/>
  <c r="AR28" i="51"/>
  <c r="AI23" i="51" s="1"/>
  <c r="AL43" i="53"/>
  <c r="AK12" i="67"/>
  <c r="AT21" i="54"/>
  <c r="AN46" i="55"/>
  <c r="BB43" i="53"/>
  <c r="AW12" i="52"/>
  <c r="AI21" i="49"/>
  <c r="AT23" i="49"/>
  <c r="AW11" i="49"/>
  <c r="AL21" i="49" s="1"/>
  <c r="AW12" i="67"/>
  <c r="AL22" i="67" s="1"/>
  <c r="AI22" i="67"/>
  <c r="AO44" i="60"/>
  <c r="AK16" i="68"/>
  <c r="AK16" i="70"/>
  <c r="AG40" i="55"/>
  <c r="AR40" i="60"/>
  <c r="AJ20" i="68"/>
  <c r="AJ20" i="70"/>
  <c r="AF44" i="55"/>
  <c r="AJ32" i="57"/>
  <c r="AV31" i="52"/>
  <c r="BA62" i="53"/>
  <c r="AE63" i="53"/>
  <c r="AI54" i="51"/>
  <c r="AR25" i="51"/>
  <c r="AI26" i="51" s="1"/>
  <c r="AI54" i="55"/>
  <c r="BE34" i="50"/>
  <c r="AP35" i="50" s="1"/>
  <c r="AK35" i="50"/>
  <c r="AK21" i="68"/>
  <c r="AK21" i="70"/>
  <c r="AG45" i="55"/>
  <c r="AT17" i="57"/>
  <c r="AI33" i="67"/>
  <c r="AW30" i="67"/>
  <c r="AL33" i="67" s="1"/>
  <c r="AH55" i="65"/>
  <c r="AW34" i="68"/>
  <c r="AL29" i="68" s="1"/>
  <c r="AI29" i="68"/>
  <c r="AS55" i="53"/>
  <c r="AE53" i="53"/>
  <c r="AK22" i="69"/>
  <c r="AE46" i="51"/>
  <c r="AN9" i="51"/>
  <c r="AE19" i="51" s="1"/>
  <c r="AN48" i="51"/>
  <c r="AO24" i="50"/>
  <c r="BD26" i="50"/>
  <c r="AR44" i="60"/>
  <c r="AG42" i="60" s="1"/>
  <c r="AJ16" i="68"/>
  <c r="AJ16" i="70"/>
  <c r="AF40" i="55"/>
  <c r="AW14" i="68"/>
  <c r="AL20" i="68" s="1"/>
  <c r="AI20" i="68"/>
  <c r="AI44" i="55"/>
  <c r="AK22" i="50"/>
  <c r="AT56" i="55"/>
  <c r="AU33" i="54"/>
  <c r="AL32" i="50"/>
  <c r="AI43" i="53"/>
  <c r="AK12" i="69"/>
  <c r="AE36" i="51"/>
  <c r="AN19" i="51"/>
  <c r="AE9" i="51" s="1"/>
  <c r="AO14" i="50"/>
  <c r="AK22" i="68"/>
  <c r="AV24" i="68"/>
  <c r="AK22" i="70"/>
  <c r="AG46" i="55"/>
  <c r="AL47" i="53"/>
  <c r="AK16" i="67"/>
  <c r="AT17" i="54"/>
  <c r="AN42" i="55"/>
  <c r="AH20" i="59"/>
  <c r="AS13" i="59"/>
  <c r="AK20" i="81"/>
  <c r="AT14" i="58"/>
  <c r="AJ19" i="49"/>
  <c r="AJ20" i="67"/>
  <c r="AK15" i="57"/>
  <c r="AJ15" i="81"/>
  <c r="AJ46" i="53"/>
  <c r="AJ15" i="68"/>
  <c r="AJ15" i="70"/>
  <c r="AF54" i="51"/>
  <c r="AO25" i="51"/>
  <c r="AF26" i="51" s="1"/>
  <c r="AF54" i="55"/>
  <c r="AU13" i="52"/>
  <c r="AR44" i="53"/>
  <c r="AJ21" i="69"/>
  <c r="AM10" i="51"/>
  <c r="AD18" i="51" s="1"/>
  <c r="AD45" i="51"/>
  <c r="AN23" i="50"/>
  <c r="AH53" i="53"/>
  <c r="AJ22" i="69"/>
  <c r="AM9" i="51"/>
  <c r="AD19" i="51" s="1"/>
  <c r="AM48" i="51"/>
  <c r="AD46" i="51"/>
  <c r="AN24" i="50"/>
  <c r="AT14" i="61"/>
  <c r="AJ15" i="67"/>
  <c r="AU43" i="55"/>
  <c r="AV18" i="54"/>
  <c r="AM17" i="50"/>
  <c r="AK21" i="57"/>
  <c r="AI45" i="55"/>
  <c r="AK23" i="50"/>
  <c r="AS43" i="60"/>
  <c r="AH43" i="60" s="1"/>
  <c r="AI48" i="53"/>
  <c r="AR14" i="51"/>
  <c r="AI14" i="51" s="1"/>
  <c r="AI41" i="51"/>
  <c r="AQ34" i="59"/>
  <c r="AQ28" i="59"/>
  <c r="AV36" i="81"/>
  <c r="AV30" i="81"/>
  <c r="AT35" i="58"/>
  <c r="AT29" i="58"/>
  <c r="AU34" i="49"/>
  <c r="AU28" i="49"/>
  <c r="AU29" i="67"/>
  <c r="AR51" i="65"/>
  <c r="BB54" i="53"/>
  <c r="AW23" i="52"/>
  <c r="AW22" i="49"/>
  <c r="AL10" i="49" s="1"/>
  <c r="AI10" i="49"/>
  <c r="AI11" i="67"/>
  <c r="AW23" i="67"/>
  <c r="AL11" i="67" s="1"/>
  <c r="AK31" i="81"/>
  <c r="AT33" i="58"/>
  <c r="AJ29" i="49"/>
  <c r="AJ30" i="67"/>
  <c r="AV39" i="60"/>
  <c r="AK47" i="60" s="1"/>
  <c r="AS39" i="60"/>
  <c r="AH47" i="60" s="1"/>
  <c r="AH48" i="53"/>
  <c r="AQ14" i="51"/>
  <c r="AH14" i="51" s="1"/>
  <c r="AH41" i="51"/>
  <c r="AU35" i="68"/>
  <c r="AU29" i="68"/>
  <c r="AU35" i="70"/>
  <c r="AU29" i="70"/>
  <c r="AP57" i="55"/>
  <c r="AP51" i="55"/>
  <c r="AK46" i="53"/>
  <c r="AK32" i="68"/>
  <c r="AJ32" i="69"/>
  <c r="AK32" i="67"/>
  <c r="AD39" i="51"/>
  <c r="AM16" i="51"/>
  <c r="AD12" i="51" s="1"/>
  <c r="AT18" i="54"/>
  <c r="AN43" i="55"/>
  <c r="AN17" i="50"/>
  <c r="AI21" i="68"/>
  <c r="AW13" i="68"/>
  <c r="AL21" i="68" s="1"/>
  <c r="AI21" i="67"/>
  <c r="AW13" i="67"/>
  <c r="AL21" i="67" s="1"/>
  <c r="AP43" i="60"/>
  <c r="AE43" i="60" s="1"/>
  <c r="AF48" i="53"/>
  <c r="AT41" i="55"/>
  <c r="AU16" i="54"/>
  <c r="AL19" i="50"/>
  <c r="AT35" i="57"/>
  <c r="AT29" i="57"/>
  <c r="AV60" i="53"/>
  <c r="AQ51" i="51"/>
  <c r="AO51" i="65"/>
  <c r="AK42" i="53"/>
  <c r="AG35" i="51"/>
  <c r="AP20" i="51"/>
  <c r="AG8" i="51" s="1"/>
  <c r="AR45" i="53"/>
  <c r="AU14" i="52"/>
  <c r="AI11" i="68"/>
  <c r="AW23" i="68"/>
  <c r="AL11" i="68" s="1"/>
  <c r="AR57" i="60"/>
  <c r="AJ30" i="57"/>
  <c r="BB64" i="53"/>
  <c r="AW33" i="52"/>
  <c r="AI29" i="49"/>
  <c r="AW32" i="49"/>
  <c r="AL29" i="49" s="1"/>
  <c r="AI30" i="70"/>
  <c r="AW33" i="70"/>
  <c r="AL30" i="70" s="1"/>
  <c r="AE52" i="55"/>
  <c r="AH52" i="55"/>
  <c r="AI40" i="55"/>
  <c r="BE20" i="50"/>
  <c r="AP18" i="50" s="1"/>
  <c r="AK18" i="50"/>
  <c r="AK10" i="49"/>
  <c r="AT33" i="57"/>
  <c r="AT33" i="69"/>
  <c r="AT18" i="61"/>
  <c r="AJ20" i="69"/>
  <c r="AM11" i="51"/>
  <c r="AD17" i="51" s="1"/>
  <c r="AD44" i="51"/>
  <c r="AN22" i="50"/>
  <c r="AJ21" i="81"/>
  <c r="BB44" i="53"/>
  <c r="AW13" i="52"/>
  <c r="AI20" i="49"/>
  <c r="AW12" i="49"/>
  <c r="AL20" i="49" s="1"/>
  <c r="AT17" i="58"/>
  <c r="AJ16" i="49"/>
  <c r="AU35" i="57"/>
  <c r="AU29" i="57"/>
  <c r="AS60" i="53"/>
  <c r="AS57" i="55"/>
  <c r="AS51" i="55"/>
  <c r="AZ38" i="50"/>
  <c r="AZ32" i="50"/>
  <c r="AT23" i="57"/>
  <c r="AK11" i="67"/>
  <c r="AT22" i="54"/>
  <c r="AN47" i="55"/>
  <c r="AU32" i="54"/>
  <c r="AT55" i="55"/>
  <c r="AL33" i="50"/>
  <c r="AL46" i="53"/>
  <c r="AU19" i="52"/>
  <c r="AR50" i="53"/>
  <c r="AK17" i="70"/>
  <c r="AG41" i="55"/>
  <c r="AU33" i="52"/>
  <c r="AR64" i="53"/>
  <c r="AT55" i="53"/>
  <c r="AW18" i="68"/>
  <c r="AP18" i="68" s="1"/>
  <c r="AE16" i="68" s="1"/>
  <c r="AW13" i="50"/>
  <c r="AH25" i="50" s="1"/>
  <c r="AT15" i="61"/>
  <c r="AT23" i="61"/>
  <c r="AI35" i="55"/>
  <c r="BE25" i="50"/>
  <c r="AP13" i="50" s="1"/>
  <c r="AK13" i="50"/>
  <c r="AL23" i="67"/>
  <c r="AO11" i="67"/>
  <c r="AD23" i="67" s="1"/>
  <c r="AP11" i="67"/>
  <c r="AE23" i="67" s="1"/>
  <c r="AP36" i="56"/>
  <c r="AF31" i="56" s="1"/>
  <c r="AP34" i="56"/>
  <c r="AF33" i="56" s="1"/>
  <c r="AP32" i="56"/>
  <c r="AF35" i="56" s="1"/>
  <c r="AP25" i="56"/>
  <c r="AF13" i="56" s="1"/>
  <c r="AP23" i="56"/>
  <c r="AF15" i="56" s="1"/>
  <c r="AP21" i="56"/>
  <c r="AF17" i="56" s="1"/>
  <c r="AP19" i="56"/>
  <c r="AF19" i="56" s="1"/>
  <c r="AP17" i="56"/>
  <c r="AF21" i="56" s="1"/>
  <c r="AP15" i="56"/>
  <c r="AF23" i="56" s="1"/>
  <c r="AP13" i="56"/>
  <c r="AF25" i="56" s="1"/>
  <c r="AP28" i="65"/>
  <c r="AG23" i="65" s="1"/>
  <c r="AM18" i="65"/>
  <c r="AD10" i="65" s="1"/>
  <c r="AQ18" i="65"/>
  <c r="AH10" i="65" s="1"/>
  <c r="AN17" i="65"/>
  <c r="AE11" i="65" s="1"/>
  <c r="AJ38" i="65"/>
  <c r="AO18" i="65"/>
  <c r="AF10" i="65" s="1"/>
  <c r="AJ47" i="65"/>
  <c r="AP8" i="65"/>
  <c r="AG20" i="65" s="1"/>
  <c r="AN8" i="65"/>
  <c r="AE20" i="65" s="1"/>
  <c r="AR8" i="65"/>
  <c r="AI20" i="65" s="1"/>
  <c r="AQ8" i="65"/>
  <c r="AH20" i="65" s="1"/>
  <c r="AM8" i="65"/>
  <c r="AD20" i="65" s="1"/>
  <c r="AO25" i="65"/>
  <c r="AF26" i="65" s="1"/>
  <c r="AP17" i="65"/>
  <c r="AG11" i="65" s="1"/>
  <c r="AO28" i="65"/>
  <c r="AF23" i="65" s="1"/>
  <c r="AN28" i="65"/>
  <c r="AE23" i="65" s="1"/>
  <c r="AF48" i="65"/>
  <c r="AN15" i="65"/>
  <c r="AE13" i="65" s="1"/>
  <c r="AL49" i="60"/>
  <c r="AV10" i="60"/>
  <c r="AK22" i="60" s="1"/>
  <c r="AR10" i="60"/>
  <c r="AG22" i="60" s="1"/>
  <c r="AU10" i="60"/>
  <c r="AJ22" i="60" s="1"/>
  <c r="AQ10" i="60"/>
  <c r="AF22" i="60" s="1"/>
  <c r="AT10" i="60"/>
  <c r="AI22" i="60" s="1"/>
  <c r="AP10" i="60"/>
  <c r="AE22" i="60" s="1"/>
  <c r="AO10" i="60"/>
  <c r="AD22" i="60" s="1"/>
  <c r="AS10" i="60"/>
  <c r="AH22" i="60" s="1"/>
  <c r="AP11" i="58"/>
  <c r="AE23" i="58" s="1"/>
  <c r="AQ11" i="58"/>
  <c r="AF23" i="58" s="1"/>
  <c r="AL23" i="58"/>
  <c r="BE21" i="50" l="1"/>
  <c r="AP17" i="50" s="1"/>
  <c r="AN18" i="65"/>
  <c r="AE10" i="65" s="1"/>
  <c r="AR17" i="65"/>
  <c r="AI11" i="65" s="1"/>
  <c r="AQ28" i="65"/>
  <c r="AH23" i="65" s="1"/>
  <c r="AJ51" i="65"/>
  <c r="AR18" i="65"/>
  <c r="AI10" i="65" s="1"/>
  <c r="AP18" i="65"/>
  <c r="AG10" i="65" s="1"/>
  <c r="AR28" i="65"/>
  <c r="AI23" i="65" s="1"/>
  <c r="AR12" i="65"/>
  <c r="AI16" i="65" s="1"/>
  <c r="AM17" i="65"/>
  <c r="AD11" i="65" s="1"/>
  <c r="AO17" i="65"/>
  <c r="AF11" i="65" s="1"/>
  <c r="AP20" i="82"/>
  <c r="AE14" i="82" s="1"/>
  <c r="AQ30" i="86"/>
  <c r="AF35" i="86" s="1"/>
  <c r="AQ15" i="86"/>
  <c r="AF19" i="86" s="1"/>
  <c r="AP30" i="86"/>
  <c r="AE35" i="86" s="1"/>
  <c r="AL35" i="86"/>
  <c r="AJ40" i="65"/>
  <c r="AJ53" i="65"/>
  <c r="AP10" i="54"/>
  <c r="AE22" i="54" s="1"/>
  <c r="AN30" i="59"/>
  <c r="AE31" i="59" s="1"/>
  <c r="AI32" i="51"/>
  <c r="AR14" i="65"/>
  <c r="AI14" i="65" s="1"/>
  <c r="AM19" i="65"/>
  <c r="AD9" i="65" s="1"/>
  <c r="AQ13" i="70"/>
  <c r="AF21" i="70" s="1"/>
  <c r="AP19" i="70"/>
  <c r="AE15" i="70" s="1"/>
  <c r="AQ32" i="67"/>
  <c r="AF31" i="67" s="1"/>
  <c r="AM22" i="59"/>
  <c r="AD11" i="59" s="1"/>
  <c r="AR10" i="65"/>
  <c r="AI18" i="65" s="1"/>
  <c r="AP19" i="67"/>
  <c r="AE15" i="67" s="1"/>
  <c r="AP13" i="70"/>
  <c r="AE21" i="70" s="1"/>
  <c r="AN22" i="59"/>
  <c r="AE11" i="59" s="1"/>
  <c r="AN19" i="65"/>
  <c r="AE9" i="65" s="1"/>
  <c r="AM27" i="65"/>
  <c r="AD24" i="65" s="1"/>
  <c r="AU23" i="50"/>
  <c r="AF15" i="50" s="1"/>
  <c r="BB26" i="50"/>
  <c r="AW6" i="67"/>
  <c r="AQ6" i="67" s="1"/>
  <c r="AF6" i="67" s="1"/>
  <c r="AQ14" i="57"/>
  <c r="AF20" i="57" s="1"/>
  <c r="AM15" i="65"/>
  <c r="AD13" i="65" s="1"/>
  <c r="AO15" i="65"/>
  <c r="AF13" i="65" s="1"/>
  <c r="AP25" i="65"/>
  <c r="AG26" i="65" s="1"/>
  <c r="AO10" i="54"/>
  <c r="AD22" i="54" s="1"/>
  <c r="AZ26" i="50"/>
  <c r="AW15" i="67"/>
  <c r="AL19" i="67" s="1"/>
  <c r="AL24" i="67" s="1"/>
  <c r="AR15" i="65"/>
  <c r="AI13" i="65" s="1"/>
  <c r="AP18" i="70"/>
  <c r="AE16" i="70" s="1"/>
  <c r="AQ18" i="70"/>
  <c r="AF16" i="70" s="1"/>
  <c r="AP15" i="65"/>
  <c r="AG13" i="65" s="1"/>
  <c r="AQ14" i="65"/>
  <c r="AH14" i="65" s="1"/>
  <c r="AO20" i="65"/>
  <c r="AF8" i="65" s="1"/>
  <c r="AO19" i="65"/>
  <c r="AF9" i="65" s="1"/>
  <c r="AQ20" i="65"/>
  <c r="AH8" i="65" s="1"/>
  <c r="AP27" i="65"/>
  <c r="AG24" i="65" s="1"/>
  <c r="AT19" i="50"/>
  <c r="AE19" i="50" s="1"/>
  <c r="AN32" i="59"/>
  <c r="AE29" i="59" s="1"/>
  <c r="AP19" i="65"/>
  <c r="AG9" i="65" s="1"/>
  <c r="AQ22" i="67"/>
  <c r="AF12" i="67" s="1"/>
  <c r="AP22" i="70"/>
  <c r="AE12" i="70" s="1"/>
  <c r="AN20" i="65"/>
  <c r="AE8" i="65" s="1"/>
  <c r="AR11" i="65"/>
  <c r="AI17" i="65" s="1"/>
  <c r="AM14" i="65"/>
  <c r="AD14" i="65" s="1"/>
  <c r="AM20" i="65"/>
  <c r="AD8" i="65" s="1"/>
  <c r="AW12" i="70"/>
  <c r="AL22" i="70" s="1"/>
  <c r="AL24" i="70" s="1"/>
  <c r="AM16" i="65"/>
  <c r="AD12" i="65" s="1"/>
  <c r="AJ36" i="65"/>
  <c r="AP14" i="65"/>
  <c r="AG14" i="65" s="1"/>
  <c r="AP20" i="65"/>
  <c r="AG8" i="65" s="1"/>
  <c r="AQ27" i="65"/>
  <c r="AH24" i="65" s="1"/>
  <c r="AP14" i="70"/>
  <c r="AE20" i="70" s="1"/>
  <c r="AT8" i="55"/>
  <c r="AJ20" i="55" s="1"/>
  <c r="AP31" i="70"/>
  <c r="AE32" i="70" s="1"/>
  <c r="AM23" i="50"/>
  <c r="AM26" i="50" s="1"/>
  <c r="AN18" i="59"/>
  <c r="AE15" i="59" s="1"/>
  <c r="AN9" i="65"/>
  <c r="AE19" i="65" s="1"/>
  <c r="AR19" i="65"/>
  <c r="AI9" i="65" s="1"/>
  <c r="AN27" i="65"/>
  <c r="AE24" i="65" s="1"/>
  <c r="AJ35" i="65"/>
  <c r="AO27" i="65"/>
  <c r="AF24" i="65" s="1"/>
  <c r="AQ26" i="65"/>
  <c r="AH25" i="65" s="1"/>
  <c r="AJ52" i="65"/>
  <c r="AP33" i="67"/>
  <c r="AE30" i="67" s="1"/>
  <c r="AV22" i="50"/>
  <c r="AG16" i="50" s="1"/>
  <c r="AQ8" i="55"/>
  <c r="AG20" i="55" s="1"/>
  <c r="AS23" i="59"/>
  <c r="AI6" i="67"/>
  <c r="AM32" i="59"/>
  <c r="AD29" i="59" s="1"/>
  <c r="AP13" i="49"/>
  <c r="AE19" i="49" s="1"/>
  <c r="AP16" i="49"/>
  <c r="AE16" i="49" s="1"/>
  <c r="AY55" i="53"/>
  <c r="AN14" i="59"/>
  <c r="AE19" i="59" s="1"/>
  <c r="AM18" i="59"/>
  <c r="AD15" i="59" s="1"/>
  <c r="AM16" i="59"/>
  <c r="AD17" i="59" s="1"/>
  <c r="AN16" i="59"/>
  <c r="AE17" i="59" s="1"/>
  <c r="AJ19" i="67"/>
  <c r="AJ24" i="67" s="1"/>
  <c r="AU21" i="50"/>
  <c r="AF17" i="50" s="1"/>
  <c r="AQ19" i="70"/>
  <c r="AF15" i="70" s="1"/>
  <c r="AI23" i="59"/>
  <c r="AW5" i="49"/>
  <c r="AL5" i="49" s="1"/>
  <c r="AI12" i="81"/>
  <c r="AP11" i="52"/>
  <c r="AD23" i="52" s="1"/>
  <c r="AG52" i="53"/>
  <c r="AG55" i="53" s="1"/>
  <c r="AJ5" i="49"/>
  <c r="AS34" i="59"/>
  <c r="AJ31" i="59"/>
  <c r="AR11" i="52"/>
  <c r="AF23" i="52" s="1"/>
  <c r="AW35" i="58"/>
  <c r="AW33" i="81"/>
  <c r="AL32" i="81" s="1"/>
  <c r="AV23" i="49"/>
  <c r="AW23" i="49" s="1"/>
  <c r="AW6" i="52"/>
  <c r="AL6" i="52" s="1"/>
  <c r="AW46" i="60"/>
  <c r="AL40" i="60" s="1"/>
  <c r="AQ11" i="52"/>
  <c r="AE23" i="52" s="1"/>
  <c r="AM14" i="59"/>
  <c r="AD19" i="59" s="1"/>
  <c r="BE7" i="50"/>
  <c r="AP7" i="50" s="1"/>
  <c r="AN12" i="59"/>
  <c r="AE21" i="59" s="1"/>
  <c r="AM12" i="59"/>
  <c r="AD21" i="59" s="1"/>
  <c r="AO16" i="65"/>
  <c r="AF12" i="65" s="1"/>
  <c r="AN16" i="65"/>
  <c r="AE12" i="65" s="1"/>
  <c r="AJ44" i="65"/>
  <c r="AQ16" i="65"/>
  <c r="AH12" i="65" s="1"/>
  <c r="AQ25" i="65"/>
  <c r="AH26" i="65" s="1"/>
  <c r="AU24" i="50"/>
  <c r="AF14" i="50" s="1"/>
  <c r="AT35" i="50"/>
  <c r="AE34" i="50" s="1"/>
  <c r="AO13" i="70"/>
  <c r="AD21" i="70" s="1"/>
  <c r="AL20" i="57"/>
  <c r="AQ22" i="70"/>
  <c r="AF12" i="70" s="1"/>
  <c r="AW30" i="69"/>
  <c r="AL33" i="69" s="1"/>
  <c r="AT6" i="57"/>
  <c r="AI6" i="57" s="1"/>
  <c r="AR16" i="65"/>
  <c r="AI12" i="65" s="1"/>
  <c r="AP11" i="65"/>
  <c r="AG17" i="65" s="1"/>
  <c r="AM11" i="65"/>
  <c r="AD17" i="65" s="1"/>
  <c r="AN11" i="65"/>
  <c r="AE17" i="65" s="1"/>
  <c r="AP16" i="65"/>
  <c r="AG12" i="65" s="1"/>
  <c r="AM25" i="65"/>
  <c r="AD26" i="65" s="1"/>
  <c r="AR25" i="65"/>
  <c r="AI26" i="65" s="1"/>
  <c r="AQ11" i="65"/>
  <c r="AH17" i="65" s="1"/>
  <c r="AJ54" i="65"/>
  <c r="AV21" i="50"/>
  <c r="AG17" i="50" s="1"/>
  <c r="AW24" i="50"/>
  <c r="AH14" i="50" s="1"/>
  <c r="AP23" i="70"/>
  <c r="AE11" i="70" s="1"/>
  <c r="AT24" i="50"/>
  <c r="AE14" i="50" s="1"/>
  <c r="AP14" i="57"/>
  <c r="AE20" i="57" s="1"/>
  <c r="AG48" i="51"/>
  <c r="AQ21" i="49"/>
  <c r="AF11" i="49" s="1"/>
  <c r="AQ31" i="68"/>
  <c r="AF32" i="68" s="1"/>
  <c r="AT37" i="50"/>
  <c r="AE32" i="50" s="1"/>
  <c r="AW24" i="70"/>
  <c r="AQ17" i="49"/>
  <c r="AF15" i="49" s="1"/>
  <c r="AT36" i="50"/>
  <c r="AE33" i="50" s="1"/>
  <c r="AU19" i="50"/>
  <c r="AF19" i="50" s="1"/>
  <c r="AQ23" i="70"/>
  <c r="AF11" i="70" s="1"/>
  <c r="AS48" i="65"/>
  <c r="AS32" i="65" s="1"/>
  <c r="AF5" i="65" s="1"/>
  <c r="AO11" i="49"/>
  <c r="AD21" i="49" s="1"/>
  <c r="AP15" i="70"/>
  <c r="AE19" i="70" s="1"/>
  <c r="AW24" i="58"/>
  <c r="AV24" i="50"/>
  <c r="AG14" i="50" s="1"/>
  <c r="AW42" i="60"/>
  <c r="AT15" i="60" s="1"/>
  <c r="AI17" i="60" s="1"/>
  <c r="AO35" i="88"/>
  <c r="AV18" i="88"/>
  <c r="AG16" i="88" s="1"/>
  <c r="AP16" i="88"/>
  <c r="AV19" i="88"/>
  <c r="AG15" i="88" s="1"/>
  <c r="AP15" i="88"/>
  <c r="AV20" i="88"/>
  <c r="AG14" i="88" s="1"/>
  <c r="AP14" i="88"/>
  <c r="AV22" i="88"/>
  <c r="AG12" i="88" s="1"/>
  <c r="AP12" i="88"/>
  <c r="AV13" i="88"/>
  <c r="AG21" i="88" s="1"/>
  <c r="AP21" i="88"/>
  <c r="AV23" i="88"/>
  <c r="AG11" i="88" s="1"/>
  <c r="AP11" i="88"/>
  <c r="AV15" i="88"/>
  <c r="AG19" i="88" s="1"/>
  <c r="AP19" i="88"/>
  <c r="AV16" i="88"/>
  <c r="AG18" i="88" s="1"/>
  <c r="AP18" i="88"/>
  <c r="AV14" i="88"/>
  <c r="AG20" i="88" s="1"/>
  <c r="AP20" i="88"/>
  <c r="AV21" i="88"/>
  <c r="AG13" i="88" s="1"/>
  <c r="AP13" i="88"/>
  <c r="AV12" i="88"/>
  <c r="AG22" i="88" s="1"/>
  <c r="AP22" i="88"/>
  <c r="AV17" i="88"/>
  <c r="AG17" i="88" s="1"/>
  <c r="AP17" i="88"/>
  <c r="AS20" i="89"/>
  <c r="AF14" i="89" s="1"/>
  <c r="AT20" i="89"/>
  <c r="AG14" i="89" s="1"/>
  <c r="AS19" i="89"/>
  <c r="AF15" i="89" s="1"/>
  <c r="AT19" i="89"/>
  <c r="AG15" i="89" s="1"/>
  <c r="AS14" i="89"/>
  <c r="AF20" i="89" s="1"/>
  <c r="AT14" i="89"/>
  <c r="AG20" i="89" s="1"/>
  <c r="AS13" i="89"/>
  <c r="AF21" i="89" s="1"/>
  <c r="AT13" i="89"/>
  <c r="AG21" i="89" s="1"/>
  <c r="AS22" i="89"/>
  <c r="AF12" i="89" s="1"/>
  <c r="AT22" i="89"/>
  <c r="AG12" i="89" s="1"/>
  <c r="AS18" i="89"/>
  <c r="AF16" i="89" s="1"/>
  <c r="AT18" i="89"/>
  <c r="AG16" i="89" s="1"/>
  <c r="AS12" i="89"/>
  <c r="AF22" i="89" s="1"/>
  <c r="AT12" i="89"/>
  <c r="AG22" i="89" s="1"/>
  <c r="AS23" i="89"/>
  <c r="AF11" i="89" s="1"/>
  <c r="AT23" i="89"/>
  <c r="AG11" i="89" s="1"/>
  <c r="AS16" i="89"/>
  <c r="AF18" i="89" s="1"/>
  <c r="AT16" i="89"/>
  <c r="AG18" i="89" s="1"/>
  <c r="AS21" i="89"/>
  <c r="AF13" i="89" s="1"/>
  <c r="AT21" i="89"/>
  <c r="AG13" i="89" s="1"/>
  <c r="AS17" i="89"/>
  <c r="AF17" i="89" s="1"/>
  <c r="AT17" i="89"/>
  <c r="AG17" i="89" s="1"/>
  <c r="AS15" i="89"/>
  <c r="AF19" i="89" s="1"/>
  <c r="AT15" i="89"/>
  <c r="AG19" i="89" s="1"/>
  <c r="AQ34" i="67"/>
  <c r="AF29" i="67" s="1"/>
  <c r="AP32" i="70"/>
  <c r="AE31" i="70" s="1"/>
  <c r="AT22" i="50"/>
  <c r="AE16" i="50" s="1"/>
  <c r="AT32" i="61"/>
  <c r="AP12" i="80"/>
  <c r="AE22" i="80" s="1"/>
  <c r="AO21" i="84"/>
  <c r="AD13" i="84" s="1"/>
  <c r="BE29" i="88"/>
  <c r="AU29" i="88" s="1"/>
  <c r="AF34" i="88" s="1"/>
  <c r="BA35" i="89"/>
  <c r="AQ31" i="83"/>
  <c r="AD34" i="83" s="1"/>
  <c r="AW6" i="89"/>
  <c r="AJ6" i="89" s="1"/>
  <c r="BA24" i="89"/>
  <c r="BA6" i="89" s="1"/>
  <c r="AT31" i="83"/>
  <c r="AG34" i="83" s="1"/>
  <c r="AJ35" i="89"/>
  <c r="AX6" i="89"/>
  <c r="AQ12" i="89"/>
  <c r="AD22" i="89" s="1"/>
  <c r="AQ31" i="89"/>
  <c r="AD32" i="89" s="1"/>
  <c r="AQ20" i="89"/>
  <c r="AD14" i="89" s="1"/>
  <c r="AQ14" i="89"/>
  <c r="AD20" i="89" s="1"/>
  <c r="AQ29" i="89"/>
  <c r="AD34" i="89" s="1"/>
  <c r="AN30" i="89"/>
  <c r="AR30" i="89"/>
  <c r="AE33" i="89" s="1"/>
  <c r="AR17" i="89"/>
  <c r="AE17" i="89" s="1"/>
  <c r="AQ23" i="89"/>
  <c r="AD11" i="89" s="1"/>
  <c r="AR21" i="89"/>
  <c r="AE13" i="89" s="1"/>
  <c r="AN15" i="89"/>
  <c r="AR13" i="89"/>
  <c r="AE21" i="89" s="1"/>
  <c r="AR34" i="89"/>
  <c r="AE29" i="89" s="1"/>
  <c r="AQ32" i="89"/>
  <c r="AD31" i="89" s="1"/>
  <c r="AR16" i="89"/>
  <c r="AE18" i="89" s="1"/>
  <c r="AV14" i="79"/>
  <c r="AG20" i="79" s="1"/>
  <c r="AV31" i="90"/>
  <c r="AG32" i="90" s="1"/>
  <c r="AL11" i="84"/>
  <c r="BE34" i="88"/>
  <c r="BE30" i="88"/>
  <c r="AL6" i="88"/>
  <c r="AL14" i="82"/>
  <c r="AN14" i="89"/>
  <c r="AO21" i="86"/>
  <c r="AD13" i="86" s="1"/>
  <c r="AV11" i="88"/>
  <c r="AG23" i="88" s="1"/>
  <c r="AW11" i="88"/>
  <c r="AH23" i="88" s="1"/>
  <c r="AQ20" i="82"/>
  <c r="AF14" i="82" s="1"/>
  <c r="AM6" i="88"/>
  <c r="AW14" i="88"/>
  <c r="AH20" i="88" s="1"/>
  <c r="AW20" i="88"/>
  <c r="AH14" i="88" s="1"/>
  <c r="BD35" i="88"/>
  <c r="BE35" i="88" s="1"/>
  <c r="AW15" i="88"/>
  <c r="AH19" i="88" s="1"/>
  <c r="AW23" i="88"/>
  <c r="AH11" i="88" s="1"/>
  <c r="AW16" i="88"/>
  <c r="AH18" i="88" s="1"/>
  <c r="AW17" i="88"/>
  <c r="AH17" i="88" s="1"/>
  <c r="AW13" i="88"/>
  <c r="AH21" i="88" s="1"/>
  <c r="AW12" i="88"/>
  <c r="AH22" i="88" s="1"/>
  <c r="AW22" i="88"/>
  <c r="AH12" i="88" s="1"/>
  <c r="AW19" i="88"/>
  <c r="AH15" i="88" s="1"/>
  <c r="AW21" i="88"/>
  <c r="AH13" i="88" s="1"/>
  <c r="AW18" i="88"/>
  <c r="AH16" i="88" s="1"/>
  <c r="AO6" i="88"/>
  <c r="AS34" i="50"/>
  <c r="AD35" i="50" s="1"/>
  <c r="AO22" i="81"/>
  <c r="AD12" i="81" s="1"/>
  <c r="AS19" i="50"/>
  <c r="AD19" i="50" s="1"/>
  <c r="BC37" i="53"/>
  <c r="AY5" i="53" s="1"/>
  <c r="AK5" i="53" s="1"/>
  <c r="AQ32" i="70"/>
  <c r="AF31" i="70" s="1"/>
  <c r="AQ18" i="49"/>
  <c r="AF14" i="49" s="1"/>
  <c r="AO23" i="70"/>
  <c r="AD11" i="70" s="1"/>
  <c r="AL12" i="49"/>
  <c r="AL23" i="49" s="1"/>
  <c r="AP20" i="49"/>
  <c r="AE12" i="49" s="1"/>
  <c r="AN20" i="59"/>
  <c r="AE13" i="59" s="1"/>
  <c r="AM12" i="65"/>
  <c r="AD16" i="65" s="1"/>
  <c r="AP26" i="65"/>
  <c r="AG25" i="65" s="1"/>
  <c r="AO9" i="65"/>
  <c r="AF19" i="65" s="1"/>
  <c r="AR26" i="65"/>
  <c r="AI25" i="65" s="1"/>
  <c r="BE38" i="50"/>
  <c r="AP12" i="65"/>
  <c r="AG16" i="65" s="1"/>
  <c r="AQ9" i="65"/>
  <c r="AH19" i="65" s="1"/>
  <c r="AV35" i="50"/>
  <c r="AG34" i="50" s="1"/>
  <c r="AP8" i="55"/>
  <c r="AF20" i="55" s="1"/>
  <c r="AN8" i="55"/>
  <c r="AD20" i="55" s="1"/>
  <c r="AK12" i="49"/>
  <c r="AK23" i="49" s="1"/>
  <c r="AQ48" i="55"/>
  <c r="AV48" i="55" s="1"/>
  <c r="AM20" i="59"/>
  <c r="AD13" i="59" s="1"/>
  <c r="AQ12" i="65"/>
  <c r="AH16" i="65" s="1"/>
  <c r="AJ43" i="65"/>
  <c r="AM9" i="65"/>
  <c r="AD19" i="65" s="1"/>
  <c r="AR9" i="65"/>
  <c r="AI19" i="65" s="1"/>
  <c r="AO26" i="65"/>
  <c r="AF25" i="65" s="1"/>
  <c r="AI48" i="55"/>
  <c r="BC26" i="50"/>
  <c r="AO21" i="70"/>
  <c r="AD13" i="70" s="1"/>
  <c r="AH45" i="53"/>
  <c r="AH55" i="53" s="1"/>
  <c r="AN20" i="50"/>
  <c r="AN26" i="50" s="1"/>
  <c r="AQ20" i="68"/>
  <c r="AF14" i="68" s="1"/>
  <c r="AU8" i="55"/>
  <c r="AK20" i="55" s="1"/>
  <c r="AQ19" i="68"/>
  <c r="AF15" i="68" s="1"/>
  <c r="AQ31" i="70"/>
  <c r="AF32" i="70" s="1"/>
  <c r="AU14" i="50"/>
  <c r="AF24" i="50" s="1"/>
  <c r="AL22" i="50"/>
  <c r="AL26" i="50" s="1"/>
  <c r="AW18" i="81"/>
  <c r="AL16" i="81" s="1"/>
  <c r="AQ20" i="49"/>
  <c r="AF12" i="49" s="1"/>
  <c r="BE18" i="50"/>
  <c r="AU18" i="50" s="1"/>
  <c r="AF20" i="50" s="1"/>
  <c r="AO18" i="49"/>
  <c r="AD14" i="49" s="1"/>
  <c r="AO31" i="70"/>
  <c r="AD32" i="70" s="1"/>
  <c r="AO15" i="70"/>
  <c r="AD19" i="70" s="1"/>
  <c r="AQ30" i="70"/>
  <c r="AF33" i="70" s="1"/>
  <c r="AU35" i="50"/>
  <c r="AF34" i="50" s="1"/>
  <c r="AQ19" i="67"/>
  <c r="AF15" i="67" s="1"/>
  <c r="AP19" i="68"/>
  <c r="AE15" i="68" s="1"/>
  <c r="BE16" i="50"/>
  <c r="AU16" i="50" s="1"/>
  <c r="AF22" i="50" s="1"/>
  <c r="AW14" i="50"/>
  <c r="AH24" i="50" s="1"/>
  <c r="AP21" i="70"/>
  <c r="AE13" i="70" s="1"/>
  <c r="AR8" i="55"/>
  <c r="AH20" i="55" s="1"/>
  <c r="AQ14" i="70"/>
  <c r="AF20" i="70" s="1"/>
  <c r="AP30" i="70"/>
  <c r="AE33" i="70" s="1"/>
  <c r="AQ15" i="70"/>
  <c r="AF19" i="70" s="1"/>
  <c r="AP21" i="67"/>
  <c r="AE13" i="67" s="1"/>
  <c r="AS8" i="55"/>
  <c r="AI20" i="55" s="1"/>
  <c r="AG32" i="51"/>
  <c r="AS6" i="59"/>
  <c r="AJ46" i="65"/>
  <c r="AN26" i="65"/>
  <c r="AE25" i="65" s="1"/>
  <c r="AQ17" i="70"/>
  <c r="AF17" i="70" s="1"/>
  <c r="AK55" i="53"/>
  <c r="AV14" i="50"/>
  <c r="AG24" i="50" s="1"/>
  <c r="AP14" i="67"/>
  <c r="AE20" i="67" s="1"/>
  <c r="AQ18" i="67"/>
  <c r="AF16" i="67" s="1"/>
  <c r="AP20" i="67"/>
  <c r="AE14" i="67" s="1"/>
  <c r="AI21" i="81"/>
  <c r="AW35" i="50"/>
  <c r="AH34" i="50" s="1"/>
  <c r="AT14" i="50"/>
  <c r="AE24" i="50" s="1"/>
  <c r="AN12" i="65"/>
  <c r="AE16" i="65" s="1"/>
  <c r="AQ30" i="49"/>
  <c r="AF31" i="49" s="1"/>
  <c r="AO31" i="67"/>
  <c r="AD32" i="67" s="1"/>
  <c r="AQ22" i="49"/>
  <c r="AF10" i="49" s="1"/>
  <c r="AO22" i="49"/>
  <c r="AD10" i="49" s="1"/>
  <c r="AV15" i="50"/>
  <c r="AG23" i="50" s="1"/>
  <c r="AS17" i="50"/>
  <c r="AD21" i="50" s="1"/>
  <c r="AO20" i="70"/>
  <c r="AD14" i="70" s="1"/>
  <c r="AO32" i="67"/>
  <c r="AD31" i="67" s="1"/>
  <c r="AT32" i="88"/>
  <c r="AE31" i="88" s="1"/>
  <c r="AU32" i="88"/>
  <c r="AF31" i="88" s="1"/>
  <c r="AV32" i="88"/>
  <c r="AG31" i="88" s="1"/>
  <c r="AW32" i="88"/>
  <c r="AH31" i="88" s="1"/>
  <c r="AT31" i="88"/>
  <c r="AE32" i="88" s="1"/>
  <c r="AU31" i="88"/>
  <c r="AF32" i="88" s="1"/>
  <c r="AV31" i="88"/>
  <c r="AG32" i="88" s="1"/>
  <c r="AW31" i="88"/>
  <c r="AH32" i="88" s="1"/>
  <c r="AS19" i="88"/>
  <c r="AD15" i="88" s="1"/>
  <c r="AS32" i="88"/>
  <c r="AD31" i="88" s="1"/>
  <c r="AS14" i="88"/>
  <c r="AD20" i="88" s="1"/>
  <c r="AT13" i="88"/>
  <c r="AE21" i="88" s="1"/>
  <c r="AS23" i="88"/>
  <c r="AD11" i="88" s="1"/>
  <c r="AS20" i="88"/>
  <c r="AD14" i="88" s="1"/>
  <c r="AT15" i="88"/>
  <c r="AE19" i="88" s="1"/>
  <c r="AT22" i="88"/>
  <c r="AE12" i="88" s="1"/>
  <c r="AP19" i="90"/>
  <c r="AP11" i="90"/>
  <c r="AU20" i="88"/>
  <c r="AF14" i="88" s="1"/>
  <c r="AW22" i="82"/>
  <c r="AQ22" i="82" s="1"/>
  <c r="AF12" i="82" s="1"/>
  <c r="AT14" i="88"/>
  <c r="AE20" i="88" s="1"/>
  <c r="AN19" i="89"/>
  <c r="AV33" i="90"/>
  <c r="AG30" i="90" s="1"/>
  <c r="AU14" i="90"/>
  <c r="AF20" i="90" s="1"/>
  <c r="AW33" i="90"/>
  <c r="AH30" i="90" s="1"/>
  <c r="AU33" i="90"/>
  <c r="AF30" i="90" s="1"/>
  <c r="AU22" i="90"/>
  <c r="AF12" i="90" s="1"/>
  <c r="AR33" i="89"/>
  <c r="AE30" i="89" s="1"/>
  <c r="AT22" i="90"/>
  <c r="AE12" i="90" s="1"/>
  <c r="AO30" i="84"/>
  <c r="AD35" i="84" s="1"/>
  <c r="AW22" i="90"/>
  <c r="AH12" i="90" s="1"/>
  <c r="AP21" i="80"/>
  <c r="AE13" i="80" s="1"/>
  <c r="AV22" i="90"/>
  <c r="AG12" i="90" s="1"/>
  <c r="AS22" i="90"/>
  <c r="AD12" i="90" s="1"/>
  <c r="AS33" i="90"/>
  <c r="AD30" i="90" s="1"/>
  <c r="AP30" i="90"/>
  <c r="AU14" i="88"/>
  <c r="AF20" i="88" s="1"/>
  <c r="AO23" i="86"/>
  <c r="AD11" i="86" s="1"/>
  <c r="AW34" i="90"/>
  <c r="AH29" i="90" s="1"/>
  <c r="AQ16" i="89"/>
  <c r="AD18" i="89" s="1"/>
  <c r="AQ21" i="80"/>
  <c r="AF13" i="80" s="1"/>
  <c r="AR32" i="89"/>
  <c r="AE31" i="89" s="1"/>
  <c r="AW17" i="82"/>
  <c r="AO17" i="82" s="1"/>
  <c r="AD17" i="82" s="1"/>
  <c r="AT19" i="90"/>
  <c r="AE15" i="90" s="1"/>
  <c r="AR23" i="89"/>
  <c r="AE11" i="89" s="1"/>
  <c r="AT17" i="83"/>
  <c r="AG17" i="83" s="1"/>
  <c r="AS33" i="89"/>
  <c r="AF30" i="89" s="1"/>
  <c r="AO16" i="86"/>
  <c r="AD18" i="86" s="1"/>
  <c r="AR15" i="89"/>
  <c r="AE19" i="89" s="1"/>
  <c r="AR31" i="89"/>
  <c r="AE32" i="89" s="1"/>
  <c r="AL35" i="84"/>
  <c r="AS32" i="89"/>
  <c r="AF31" i="89" s="1"/>
  <c r="AO30" i="80"/>
  <c r="AD35" i="80" s="1"/>
  <c r="AT23" i="88"/>
  <c r="AE11" i="88" s="1"/>
  <c r="AQ12" i="86"/>
  <c r="AF22" i="86" s="1"/>
  <c r="AT20" i="88"/>
  <c r="AE14" i="88" s="1"/>
  <c r="AS19" i="90"/>
  <c r="AD15" i="90" s="1"/>
  <c r="AQ33" i="89"/>
  <c r="AD30" i="89" s="1"/>
  <c r="AQ15" i="89"/>
  <c r="AD19" i="89" s="1"/>
  <c r="AP30" i="84"/>
  <c r="AE35" i="84" s="1"/>
  <c r="AO21" i="80"/>
  <c r="AD13" i="80" s="1"/>
  <c r="AN31" i="89"/>
  <c r="AS17" i="88"/>
  <c r="AD17" i="88" s="1"/>
  <c r="AO15" i="84"/>
  <c r="AD19" i="84" s="1"/>
  <c r="AT14" i="79"/>
  <c r="AE20" i="79" s="1"/>
  <c r="AS18" i="83"/>
  <c r="AF16" i="83" s="1"/>
  <c r="AP32" i="90"/>
  <c r="AS31" i="90"/>
  <c r="AD32" i="90" s="1"/>
  <c r="AQ18" i="83"/>
  <c r="AD16" i="83" s="1"/>
  <c r="AU14" i="79"/>
  <c r="AF20" i="79" s="1"/>
  <c r="AS14" i="79"/>
  <c r="AD20" i="79" s="1"/>
  <c r="AP33" i="84"/>
  <c r="AE32" i="84" s="1"/>
  <c r="AR31" i="83"/>
  <c r="AE34" i="83" s="1"/>
  <c r="AQ23" i="86"/>
  <c r="AF11" i="86" s="1"/>
  <c r="AQ13" i="84"/>
  <c r="AF21" i="84" s="1"/>
  <c r="AS17" i="90"/>
  <c r="AD17" i="90" s="1"/>
  <c r="AI20" i="82"/>
  <c r="AW22" i="85"/>
  <c r="AP22" i="85" s="1"/>
  <c r="AE12" i="85" s="1"/>
  <c r="AU31" i="90"/>
  <c r="AF32" i="90" s="1"/>
  <c r="AL11" i="86"/>
  <c r="AS31" i="83"/>
  <c r="AF34" i="83" s="1"/>
  <c r="AT17" i="90"/>
  <c r="AE17" i="90" s="1"/>
  <c r="AS18" i="90"/>
  <c r="AD16" i="90" s="1"/>
  <c r="AT12" i="88"/>
  <c r="AE22" i="88" s="1"/>
  <c r="AL19" i="84"/>
  <c r="AN21" i="83"/>
  <c r="AS12" i="88"/>
  <c r="AD22" i="88" s="1"/>
  <c r="AT21" i="90"/>
  <c r="AE13" i="90" s="1"/>
  <c r="AW32" i="82"/>
  <c r="AP32" i="82" s="1"/>
  <c r="AE33" i="82" s="1"/>
  <c r="AP16" i="90"/>
  <c r="AW35" i="85"/>
  <c r="AO35" i="85" s="1"/>
  <c r="AD30" i="85" s="1"/>
  <c r="AP13" i="90"/>
  <c r="AP15" i="84"/>
  <c r="AE19" i="84" s="1"/>
  <c r="AP14" i="80"/>
  <c r="AE20" i="80" s="1"/>
  <c r="AR13" i="83"/>
  <c r="AE21" i="83" s="1"/>
  <c r="AT13" i="83"/>
  <c r="AG21" i="83" s="1"/>
  <c r="AW13" i="82"/>
  <c r="AO13" i="82" s="1"/>
  <c r="AD21" i="82" s="1"/>
  <c r="AO12" i="80"/>
  <c r="AD22" i="80" s="1"/>
  <c r="AS31" i="88"/>
  <c r="AD32" i="88" s="1"/>
  <c r="AR20" i="89"/>
  <c r="AE14" i="89" s="1"/>
  <c r="AP22" i="80"/>
  <c r="AE12" i="80" s="1"/>
  <c r="AP34" i="82"/>
  <c r="AE31" i="82" s="1"/>
  <c r="AQ22" i="80"/>
  <c r="AF12" i="80" s="1"/>
  <c r="AQ21" i="84"/>
  <c r="AF13" i="84" s="1"/>
  <c r="AP21" i="84"/>
  <c r="AE13" i="84" s="1"/>
  <c r="AN16" i="89"/>
  <c r="AQ18" i="89"/>
  <c r="AD16" i="89" s="1"/>
  <c r="AR18" i="89"/>
  <c r="AE16" i="89" s="1"/>
  <c r="AQ12" i="84"/>
  <c r="AF22" i="84" s="1"/>
  <c r="AO12" i="84"/>
  <c r="AD22" i="84" s="1"/>
  <c r="AI30" i="82"/>
  <c r="BE35" i="79"/>
  <c r="AL22" i="84"/>
  <c r="AI14" i="82"/>
  <c r="AW34" i="85"/>
  <c r="AQ34" i="85" s="1"/>
  <c r="AF31" i="85" s="1"/>
  <c r="AK24" i="84"/>
  <c r="AP21" i="86"/>
  <c r="AE13" i="86" s="1"/>
  <c r="AW17" i="85"/>
  <c r="AP17" i="85" s="1"/>
  <c r="AE17" i="85" s="1"/>
  <c r="AL30" i="86"/>
  <c r="AQ17" i="89"/>
  <c r="AD17" i="89" s="1"/>
  <c r="AT24" i="84"/>
  <c r="AW24" i="84" s="1"/>
  <c r="AU6" i="84"/>
  <c r="AJ6" i="84" s="1"/>
  <c r="AU6" i="85"/>
  <c r="AJ6" i="85" s="1"/>
  <c r="AU24" i="85"/>
  <c r="AV24" i="85"/>
  <c r="AV6" i="85"/>
  <c r="AK6" i="85" s="1"/>
  <c r="AW12" i="85"/>
  <c r="AP12" i="85" s="1"/>
  <c r="AE22" i="85" s="1"/>
  <c r="AW18" i="85"/>
  <c r="AP18" i="85" s="1"/>
  <c r="AE16" i="85" s="1"/>
  <c r="AV36" i="85"/>
  <c r="AW33" i="85"/>
  <c r="AL32" i="85" s="1"/>
  <c r="AW31" i="85"/>
  <c r="AP31" i="85" s="1"/>
  <c r="AE34" i="85" s="1"/>
  <c r="AW32" i="85"/>
  <c r="AL33" i="85" s="1"/>
  <c r="AW15" i="85"/>
  <c r="AL19" i="85" s="1"/>
  <c r="AW19" i="85"/>
  <c r="AL15" i="85" s="1"/>
  <c r="AQ31" i="80"/>
  <c r="AF34" i="80" s="1"/>
  <c r="AO33" i="84"/>
  <c r="AD32" i="84" s="1"/>
  <c r="AW16" i="82"/>
  <c r="AO16" i="82" s="1"/>
  <c r="AD18" i="82" s="1"/>
  <c r="AP29" i="90"/>
  <c r="AI19" i="82"/>
  <c r="AS30" i="89"/>
  <c r="AF33" i="89" s="1"/>
  <c r="AT24" i="85"/>
  <c r="AT6" i="85"/>
  <c r="AI6" i="85" s="1"/>
  <c r="AK22" i="85"/>
  <c r="AT36" i="85"/>
  <c r="AW30" i="85"/>
  <c r="AL35" i="85" s="1"/>
  <c r="AW21" i="85"/>
  <c r="AP21" i="85" s="1"/>
  <c r="AE13" i="85" s="1"/>
  <c r="AI33" i="85"/>
  <c r="AI19" i="85"/>
  <c r="AJ13" i="85"/>
  <c r="AJ24" i="85" s="1"/>
  <c r="AI15" i="85"/>
  <c r="AW14" i="85"/>
  <c r="AQ14" i="85" s="1"/>
  <c r="AF20" i="85" s="1"/>
  <c r="AI30" i="85"/>
  <c r="AW13" i="85"/>
  <c r="AL21" i="85" s="1"/>
  <c r="AW20" i="85"/>
  <c r="AO20" i="85" s="1"/>
  <c r="AD14" i="85" s="1"/>
  <c r="AU36" i="85"/>
  <c r="AI24" i="84"/>
  <c r="AL32" i="84"/>
  <c r="AN17" i="89"/>
  <c r="AK16" i="85"/>
  <c r="AK19" i="85"/>
  <c r="AI35" i="85"/>
  <c r="AK32" i="85"/>
  <c r="AI13" i="85"/>
  <c r="AK30" i="85"/>
  <c r="AW23" i="85"/>
  <c r="AL11" i="85" s="1"/>
  <c r="AW16" i="85"/>
  <c r="AO16" i="85" s="1"/>
  <c r="AD18" i="85" s="1"/>
  <c r="AI17" i="85"/>
  <c r="AK31" i="85"/>
  <c r="AI21" i="85"/>
  <c r="AI14" i="85"/>
  <c r="AK17" i="85"/>
  <c r="AJ35" i="85"/>
  <c r="AJ36" i="85" s="1"/>
  <c r="AK11" i="85"/>
  <c r="AS21" i="88"/>
  <c r="AD13" i="88" s="1"/>
  <c r="AS22" i="88"/>
  <c r="AD12" i="88" s="1"/>
  <c r="AL20" i="84"/>
  <c r="AP17" i="84"/>
  <c r="AE17" i="84" s="1"/>
  <c r="AO19" i="84"/>
  <c r="AD15" i="84" s="1"/>
  <c r="AP23" i="84"/>
  <c r="AE11" i="84" s="1"/>
  <c r="AO17" i="84"/>
  <c r="AD17" i="84" s="1"/>
  <c r="AO14" i="84"/>
  <c r="AD20" i="84" s="1"/>
  <c r="AP13" i="84"/>
  <c r="AE21" i="84" s="1"/>
  <c r="AP14" i="84"/>
  <c r="AE20" i="84" s="1"/>
  <c r="AQ17" i="84"/>
  <c r="AF17" i="84" s="1"/>
  <c r="AO13" i="84"/>
  <c r="AD21" i="84" s="1"/>
  <c r="AQ23" i="84"/>
  <c r="AF11" i="84" s="1"/>
  <c r="AP30" i="80"/>
  <c r="AE35" i="80" s="1"/>
  <c r="AP33" i="80"/>
  <c r="AE32" i="80" s="1"/>
  <c r="AO15" i="80"/>
  <c r="AD19" i="80" s="1"/>
  <c r="AP19" i="80"/>
  <c r="AE15" i="80" s="1"/>
  <c r="AL35" i="80"/>
  <c r="AL12" i="80"/>
  <c r="AO31" i="80"/>
  <c r="AD34" i="80" s="1"/>
  <c r="AO33" i="80"/>
  <c r="AD32" i="80" s="1"/>
  <c r="AQ33" i="80"/>
  <c r="AF32" i="80" s="1"/>
  <c r="AQ14" i="80"/>
  <c r="AF20" i="80" s="1"/>
  <c r="AQ12" i="80"/>
  <c r="AF22" i="80" s="1"/>
  <c r="AL15" i="80"/>
  <c r="AL34" i="80"/>
  <c r="AQ20" i="80"/>
  <c r="AF14" i="80" s="1"/>
  <c r="AU21" i="90"/>
  <c r="AF13" i="90" s="1"/>
  <c r="AV20" i="90"/>
  <c r="AG14" i="90" s="1"/>
  <c r="AN24" i="90"/>
  <c r="AV21" i="90"/>
  <c r="AG13" i="90" s="1"/>
  <c r="AT31" i="90"/>
  <c r="AE32" i="90" s="1"/>
  <c r="AS21" i="90"/>
  <c r="AD13" i="90" s="1"/>
  <c r="AV14" i="90"/>
  <c r="AG20" i="90" s="1"/>
  <c r="AV18" i="90"/>
  <c r="AG16" i="90" s="1"/>
  <c r="AR23" i="83"/>
  <c r="AE11" i="83" s="1"/>
  <c r="AS23" i="83"/>
  <c r="AF11" i="83" s="1"/>
  <c r="AT32" i="83"/>
  <c r="AG33" i="83" s="1"/>
  <c r="AQ32" i="83"/>
  <c r="AD33" i="83" s="1"/>
  <c r="AS32" i="83"/>
  <c r="AF33" i="83" s="1"/>
  <c r="AR32" i="83"/>
  <c r="AE33" i="83" s="1"/>
  <c r="AD20" i="83"/>
  <c r="AN16" i="83"/>
  <c r="AS14" i="83"/>
  <c r="AF20" i="83" s="1"/>
  <c r="AN11" i="83"/>
  <c r="AQ23" i="83"/>
  <c r="AD11" i="83" s="1"/>
  <c r="AQ13" i="83"/>
  <c r="AT18" i="83"/>
  <c r="AG16" i="83" s="1"/>
  <c r="AR19" i="83"/>
  <c r="AE15" i="83" s="1"/>
  <c r="AT14" i="83"/>
  <c r="AG20" i="83" s="1"/>
  <c r="AD19" i="83"/>
  <c r="AI32" i="82"/>
  <c r="AQ34" i="82"/>
  <c r="AF31" i="82" s="1"/>
  <c r="AW31" i="82"/>
  <c r="AO31" i="82" s="1"/>
  <c r="AD34" i="82" s="1"/>
  <c r="AI22" i="82"/>
  <c r="AL21" i="81"/>
  <c r="AP13" i="81"/>
  <c r="AE21" i="81" s="1"/>
  <c r="AJ24" i="83"/>
  <c r="AQ33" i="82"/>
  <c r="AF32" i="82" s="1"/>
  <c r="AL32" i="82"/>
  <c r="AO33" i="82"/>
  <c r="AD32" i="82" s="1"/>
  <c r="AR30" i="83"/>
  <c r="AE35" i="83" s="1"/>
  <c r="AS30" i="83"/>
  <c r="AF35" i="83" s="1"/>
  <c r="AN20" i="89"/>
  <c r="AO19" i="86"/>
  <c r="AD15" i="86" s="1"/>
  <c r="AV13" i="90"/>
  <c r="AG21" i="90" s="1"/>
  <c r="AP35" i="84"/>
  <c r="AE30" i="84" s="1"/>
  <c r="AS19" i="83"/>
  <c r="AF15" i="83" s="1"/>
  <c r="AN15" i="83"/>
  <c r="AW16" i="80"/>
  <c r="AP16" i="80" s="1"/>
  <c r="AE18" i="80" s="1"/>
  <c r="AP13" i="80"/>
  <c r="AE21" i="80" s="1"/>
  <c r="AO18" i="84"/>
  <c r="AD16" i="84" s="1"/>
  <c r="AR14" i="83"/>
  <c r="AE20" i="83" s="1"/>
  <c r="AP18" i="84"/>
  <c r="AE16" i="84" s="1"/>
  <c r="AR15" i="83"/>
  <c r="AE19" i="83" s="1"/>
  <c r="AP18" i="80"/>
  <c r="AE16" i="80" s="1"/>
  <c r="AT19" i="83"/>
  <c r="AG15" i="83" s="1"/>
  <c r="AL15" i="86"/>
  <c r="AT13" i="90"/>
  <c r="AE21" i="90" s="1"/>
  <c r="AQ35" i="84"/>
  <c r="AF30" i="84" s="1"/>
  <c r="AL30" i="84"/>
  <c r="AT16" i="83"/>
  <c r="AG18" i="83" s="1"/>
  <c r="AI35" i="82"/>
  <c r="AI13" i="82"/>
  <c r="AT6" i="80"/>
  <c r="AI6" i="80" s="1"/>
  <c r="AR14" i="89"/>
  <c r="AE20" i="89" s="1"/>
  <c r="AW17" i="90"/>
  <c r="AH17" i="90" s="1"/>
  <c r="AN20" i="83"/>
  <c r="AL16" i="84"/>
  <c r="AT33" i="83"/>
  <c r="AG32" i="83" s="1"/>
  <c r="AL16" i="80"/>
  <c r="AQ19" i="86"/>
  <c r="AF15" i="86" s="1"/>
  <c r="AW23" i="90"/>
  <c r="AH11" i="90" s="1"/>
  <c r="AQ19" i="84"/>
  <c r="AF15" i="84" s="1"/>
  <c r="AO13" i="80"/>
  <c r="AD21" i="80" s="1"/>
  <c r="AK24" i="90"/>
  <c r="AO18" i="80"/>
  <c r="AD16" i="80" s="1"/>
  <c r="AQ13" i="80"/>
  <c r="AF21" i="80" s="1"/>
  <c r="AV17" i="90"/>
  <c r="AG17" i="90" s="1"/>
  <c r="AU17" i="90"/>
  <c r="AF17" i="90" s="1"/>
  <c r="AZ6" i="83"/>
  <c r="AM6" i="83" s="1"/>
  <c r="AI16" i="82"/>
  <c r="AS14" i="90"/>
  <c r="AD20" i="90" s="1"/>
  <c r="AT16" i="88"/>
  <c r="AE18" i="88" s="1"/>
  <c r="AQ23" i="80"/>
  <c r="AF11" i="80" s="1"/>
  <c r="AL19" i="80"/>
  <c r="AU16" i="88"/>
  <c r="AF18" i="88" s="1"/>
  <c r="AT14" i="90"/>
  <c r="AE20" i="90" s="1"/>
  <c r="AS23" i="90"/>
  <c r="AD11" i="90" s="1"/>
  <c r="AL12" i="84"/>
  <c r="AP20" i="90"/>
  <c r="AN29" i="89"/>
  <c r="AU23" i="90"/>
  <c r="AF11" i="90" s="1"/>
  <c r="AV31" i="79"/>
  <c r="AG32" i="79" s="1"/>
  <c r="AL20" i="82"/>
  <c r="AP14" i="82"/>
  <c r="AE20" i="82" s="1"/>
  <c r="AO14" i="82"/>
  <c r="AD20" i="82" s="1"/>
  <c r="AQ14" i="82"/>
  <c r="AF20" i="82" s="1"/>
  <c r="AQ35" i="82"/>
  <c r="AF30" i="82" s="1"/>
  <c r="AO35" i="82"/>
  <c r="AD30" i="82" s="1"/>
  <c r="AL30" i="82"/>
  <c r="AP35" i="82"/>
  <c r="AE30" i="82" s="1"/>
  <c r="AN35" i="83"/>
  <c r="AR29" i="89"/>
  <c r="AE34" i="89" s="1"/>
  <c r="AU20" i="90"/>
  <c r="AF14" i="90" s="1"/>
  <c r="AP21" i="90"/>
  <c r="AS18" i="88"/>
  <c r="AD16" i="88" s="1"/>
  <c r="AO22" i="86"/>
  <c r="AD12" i="86" s="1"/>
  <c r="AS15" i="83"/>
  <c r="AF19" i="83" s="1"/>
  <c r="AP14" i="90"/>
  <c r="AT18" i="88"/>
  <c r="AE16" i="88" s="1"/>
  <c r="AQ31" i="86"/>
  <c r="AF34" i="86" s="1"/>
  <c r="AT20" i="90"/>
  <c r="AE14" i="90" s="1"/>
  <c r="AT18" i="90"/>
  <c r="AE16" i="90" s="1"/>
  <c r="AW18" i="90"/>
  <c r="AH16" i="90" s="1"/>
  <c r="AU12" i="88"/>
  <c r="AF22" i="88" s="1"/>
  <c r="AW33" i="86"/>
  <c r="AQ33" i="86" s="1"/>
  <c r="AF32" i="86" s="1"/>
  <c r="AT24" i="82"/>
  <c r="AT36" i="82"/>
  <c r="AJ24" i="89"/>
  <c r="AR12" i="83"/>
  <c r="AE22" i="83" s="1"/>
  <c r="AW20" i="90"/>
  <c r="AH14" i="90" s="1"/>
  <c r="AT12" i="83"/>
  <c r="AG22" i="83" s="1"/>
  <c r="AU36" i="86"/>
  <c r="AW31" i="84"/>
  <c r="AQ31" i="84" s="1"/>
  <c r="AF34" i="84" s="1"/>
  <c r="AP33" i="90"/>
  <c r="AP23" i="80"/>
  <c r="AE11" i="80" s="1"/>
  <c r="AU17" i="88"/>
  <c r="AF17" i="88" s="1"/>
  <c r="AV16" i="90"/>
  <c r="AG18" i="90" s="1"/>
  <c r="AU13" i="88"/>
  <c r="AF21" i="88" s="1"/>
  <c r="AY24" i="83"/>
  <c r="AL20" i="80"/>
  <c r="AP34" i="84"/>
  <c r="AE31" i="84" s="1"/>
  <c r="AT34" i="90"/>
  <c r="AE29" i="90" s="1"/>
  <c r="AU24" i="80"/>
  <c r="AW24" i="80" s="1"/>
  <c r="AO22" i="84"/>
  <c r="AD12" i="84" s="1"/>
  <c r="AS31" i="79"/>
  <c r="AD32" i="79" s="1"/>
  <c r="AK24" i="88"/>
  <c r="AV30" i="90"/>
  <c r="AG33" i="90" s="1"/>
  <c r="AQ12" i="83"/>
  <c r="AT17" i="88"/>
  <c r="AE17" i="88" s="1"/>
  <c r="AN34" i="89"/>
  <c r="AS16" i="88"/>
  <c r="AD18" i="88" s="1"/>
  <c r="AN18" i="89"/>
  <c r="AO19" i="80"/>
  <c r="AD15" i="80" s="1"/>
  <c r="AT23" i="90"/>
  <c r="AE11" i="90" s="1"/>
  <c r="AP22" i="84"/>
  <c r="AE12" i="84" s="1"/>
  <c r="AL31" i="84"/>
  <c r="AV34" i="90"/>
  <c r="AG29" i="90" s="1"/>
  <c r="AS34" i="90"/>
  <c r="AD29" i="90" s="1"/>
  <c r="AT31" i="79"/>
  <c r="AE32" i="79" s="1"/>
  <c r="AQ20" i="84"/>
  <c r="AF14" i="84" s="1"/>
  <c r="AW31" i="79"/>
  <c r="AH32" i="79" s="1"/>
  <c r="AI11" i="82"/>
  <c r="AP34" i="80"/>
  <c r="AE31" i="80" s="1"/>
  <c r="AP31" i="90"/>
  <c r="AT22" i="83"/>
  <c r="AG12" i="83" s="1"/>
  <c r="AO34" i="84"/>
  <c r="AD31" i="84" s="1"/>
  <c r="AT35" i="83"/>
  <c r="AG30" i="83" s="1"/>
  <c r="AU31" i="79"/>
  <c r="AF32" i="79" s="1"/>
  <c r="AP31" i="86"/>
  <c r="AE34" i="86" s="1"/>
  <c r="AU24" i="86"/>
  <c r="BE24" i="90"/>
  <c r="BE6" i="90" s="1"/>
  <c r="AW6" i="90" s="1"/>
  <c r="AH6" i="90" s="1"/>
  <c r="AQ20" i="83"/>
  <c r="AD14" i="83" s="1"/>
  <c r="AN13" i="89"/>
  <c r="AP20" i="80"/>
  <c r="AE14" i="80" s="1"/>
  <c r="AL14" i="80"/>
  <c r="AU15" i="88"/>
  <c r="AF19" i="88" s="1"/>
  <c r="AR20" i="83"/>
  <c r="AE14" i="83" s="1"/>
  <c r="AQ21" i="89"/>
  <c r="AD13" i="89" s="1"/>
  <c r="AW6" i="86"/>
  <c r="AP6" i="86" s="1"/>
  <c r="AE6" i="86" s="1"/>
  <c r="AV6" i="80"/>
  <c r="AK6" i="80" s="1"/>
  <c r="BE24" i="88"/>
  <c r="AQ18" i="82"/>
  <c r="AF16" i="82" s="1"/>
  <c r="AP18" i="82"/>
  <c r="AE16" i="82" s="1"/>
  <c r="AL16" i="82"/>
  <c r="AO18" i="82"/>
  <c r="AD16" i="82" s="1"/>
  <c r="AQ23" i="82"/>
  <c r="AF11" i="82" s="1"/>
  <c r="AP23" i="82"/>
  <c r="AE11" i="82" s="1"/>
  <c r="AL11" i="82"/>
  <c r="AP32" i="84"/>
  <c r="AE33" i="84" s="1"/>
  <c r="AQ30" i="83"/>
  <c r="AD35" i="83" s="1"/>
  <c r="AW19" i="90"/>
  <c r="AH15" i="90" s="1"/>
  <c r="AN19" i="83"/>
  <c r="AN32" i="83"/>
  <c r="AL31" i="80"/>
  <c r="AV32" i="90"/>
  <c r="AG31" i="90" s="1"/>
  <c r="AQ17" i="83"/>
  <c r="AD17" i="83" s="1"/>
  <c r="AT15" i="90"/>
  <c r="AE19" i="90" s="1"/>
  <c r="AQ22" i="89"/>
  <c r="AD12" i="89" s="1"/>
  <c r="AL18" i="86"/>
  <c r="AS13" i="90"/>
  <c r="AD21" i="90" s="1"/>
  <c r="AP19" i="84"/>
  <c r="AE15" i="84" s="1"/>
  <c r="AS34" i="89"/>
  <c r="AF29" i="89" s="1"/>
  <c r="AI15" i="82"/>
  <c r="AS16" i="83"/>
  <c r="AF18" i="83" s="1"/>
  <c r="AS22" i="83"/>
  <c r="AF12" i="83" s="1"/>
  <c r="AR33" i="83"/>
  <c r="AE32" i="83" s="1"/>
  <c r="AO11" i="80"/>
  <c r="AD23" i="80" s="1"/>
  <c r="AN21" i="89"/>
  <c r="AN11" i="89"/>
  <c r="AQ34" i="89"/>
  <c r="AD29" i="89" s="1"/>
  <c r="AP12" i="86"/>
  <c r="AE22" i="86" s="1"/>
  <c r="AI31" i="82"/>
  <c r="AO34" i="82"/>
  <c r="AD31" i="82" s="1"/>
  <c r="AQ17" i="80"/>
  <c r="AF17" i="80" s="1"/>
  <c r="AL34" i="86"/>
  <c r="BE29" i="90"/>
  <c r="AV29" i="90" s="1"/>
  <c r="AG34" i="90" s="1"/>
  <c r="AS17" i="83"/>
  <c r="AF17" i="83" s="1"/>
  <c r="AQ22" i="83"/>
  <c r="AD12" i="83" s="1"/>
  <c r="BA36" i="83"/>
  <c r="AP15" i="90"/>
  <c r="AS33" i="83"/>
  <c r="AF32" i="83" s="1"/>
  <c r="AT32" i="90"/>
  <c r="AE31" i="90" s="1"/>
  <c r="AN17" i="83"/>
  <c r="AW15" i="90"/>
  <c r="AH19" i="90" s="1"/>
  <c r="AN12" i="89"/>
  <c r="AQ32" i="86"/>
  <c r="AF33" i="86" s="1"/>
  <c r="AU24" i="82"/>
  <c r="AQ16" i="83"/>
  <c r="AD18" i="83" s="1"/>
  <c r="AR22" i="83"/>
  <c r="AE12" i="83" s="1"/>
  <c r="AL33" i="84"/>
  <c r="AS31" i="89"/>
  <c r="AF32" i="89" s="1"/>
  <c r="AP11" i="80"/>
  <c r="AE23" i="80" s="1"/>
  <c r="AQ13" i="89"/>
  <c r="AD21" i="89" s="1"/>
  <c r="AN30" i="83"/>
  <c r="AP17" i="80"/>
  <c r="AE17" i="80" s="1"/>
  <c r="AO34" i="86"/>
  <c r="AD31" i="86" s="1"/>
  <c r="AP34" i="86"/>
  <c r="AE31" i="86" s="1"/>
  <c r="BC35" i="90"/>
  <c r="BE35" i="90" s="1"/>
  <c r="AO23" i="82"/>
  <c r="AD11" i="82" s="1"/>
  <c r="AU15" i="90"/>
  <c r="AF19" i="90" s="1"/>
  <c r="AV19" i="90"/>
  <c r="AG15" i="90" s="1"/>
  <c r="AT15" i="83"/>
  <c r="AG19" i="83" s="1"/>
  <c r="AU32" i="90"/>
  <c r="AF31" i="90" s="1"/>
  <c r="AQ11" i="80"/>
  <c r="AF23" i="80" s="1"/>
  <c r="AP15" i="80"/>
  <c r="AE19" i="80" s="1"/>
  <c r="AS32" i="90"/>
  <c r="AD31" i="90" s="1"/>
  <c r="AU13" i="90"/>
  <c r="AF21" i="90" s="1"/>
  <c r="AS15" i="90"/>
  <c r="AD19" i="90" s="1"/>
  <c r="AS13" i="88"/>
  <c r="AD21" i="88" s="1"/>
  <c r="AR22" i="89"/>
  <c r="AE12" i="89" s="1"/>
  <c r="AR16" i="83"/>
  <c r="AE18" i="83" s="1"/>
  <c r="AM24" i="83"/>
  <c r="AW36" i="80"/>
  <c r="AP16" i="86"/>
  <c r="AE18" i="86" s="1"/>
  <c r="AO12" i="86"/>
  <c r="AD22" i="86" s="1"/>
  <c r="AQ32" i="84"/>
  <c r="AF33" i="84" s="1"/>
  <c r="AN32" i="89"/>
  <c r="AO17" i="80"/>
  <c r="AD17" i="80" s="1"/>
  <c r="AO34" i="80"/>
  <c r="AD31" i="80" s="1"/>
  <c r="AQ34" i="86"/>
  <c r="AF31" i="86" s="1"/>
  <c r="AQ21" i="86"/>
  <c r="AF13" i="86" s="1"/>
  <c r="AS16" i="90"/>
  <c r="AD18" i="90" s="1"/>
  <c r="AU36" i="84"/>
  <c r="AO22" i="90"/>
  <c r="AO24" i="90" s="1"/>
  <c r="BE12" i="90"/>
  <c r="AI24" i="80"/>
  <c r="AU18" i="88"/>
  <c r="AF16" i="88" s="1"/>
  <c r="AW20" i="86"/>
  <c r="AJ14" i="86"/>
  <c r="AI20" i="86"/>
  <c r="AI24" i="86" s="1"/>
  <c r="AT24" i="86"/>
  <c r="AW14" i="86"/>
  <c r="BE33" i="88"/>
  <c r="AP30" i="88" s="1"/>
  <c r="AJ16" i="86"/>
  <c r="AW18" i="86"/>
  <c r="AP20" i="84"/>
  <c r="AE14" i="84" s="1"/>
  <c r="AL14" i="84"/>
  <c r="AJ17" i="86"/>
  <c r="AW17" i="86"/>
  <c r="AL11" i="80"/>
  <c r="AO32" i="80"/>
  <c r="AD33" i="80" s="1"/>
  <c r="AP18" i="90"/>
  <c r="AQ35" i="80"/>
  <c r="AF30" i="80" s="1"/>
  <c r="AP35" i="80"/>
  <c r="AE30" i="80" s="1"/>
  <c r="AT19" i="88"/>
  <c r="AE15" i="88" s="1"/>
  <c r="AQ30" i="89"/>
  <c r="AD33" i="89" s="1"/>
  <c r="AL33" i="80"/>
  <c r="AV6" i="84"/>
  <c r="AW24" i="83"/>
  <c r="AS20" i="83"/>
  <c r="AF14" i="83" s="1"/>
  <c r="AW16" i="84"/>
  <c r="AQ16" i="84" s="1"/>
  <c r="AF18" i="84" s="1"/>
  <c r="BE6" i="88"/>
  <c r="AT6" i="88" s="1"/>
  <c r="AP33" i="82"/>
  <c r="AE32" i="82" s="1"/>
  <c r="AN22" i="83"/>
  <c r="AO35" i="86"/>
  <c r="AD30" i="86" s="1"/>
  <c r="AU16" i="90"/>
  <c r="AF18" i="90" s="1"/>
  <c r="AO35" i="80"/>
  <c r="AD30" i="80" s="1"/>
  <c r="AU19" i="88"/>
  <c r="AF15" i="88" s="1"/>
  <c r="AP32" i="80"/>
  <c r="AE33" i="80" s="1"/>
  <c r="AP35" i="86"/>
  <c r="AE30" i="86" s="1"/>
  <c r="AX6" i="83"/>
  <c r="AK6" i="83" s="1"/>
  <c r="AN14" i="83"/>
  <c r="AS15" i="88"/>
  <c r="AD19" i="88" s="1"/>
  <c r="AV24" i="82"/>
  <c r="AV6" i="82"/>
  <c r="AK6" i="82" s="1"/>
  <c r="AR19" i="89"/>
  <c r="AE15" i="89" s="1"/>
  <c r="AQ19" i="89"/>
  <c r="AD15" i="89" s="1"/>
  <c r="AS30" i="90"/>
  <c r="AD33" i="90" s="1"/>
  <c r="AW30" i="90"/>
  <c r="AH33" i="90" s="1"/>
  <c r="AU30" i="90"/>
  <c r="AF33" i="90" s="1"/>
  <c r="AQ35" i="83"/>
  <c r="AD30" i="83" s="1"/>
  <c r="AL33" i="86"/>
  <c r="AP32" i="86"/>
  <c r="AE33" i="86" s="1"/>
  <c r="AN13" i="83"/>
  <c r="AQ21" i="83"/>
  <c r="AD13" i="83" s="1"/>
  <c r="AR21" i="83"/>
  <c r="AE13" i="83" s="1"/>
  <c r="AT21" i="83"/>
  <c r="AG13" i="83" s="1"/>
  <c r="AR12" i="89"/>
  <c r="AE22" i="89" s="1"/>
  <c r="AN22" i="89"/>
  <c r="AT16" i="90"/>
  <c r="AE18" i="90" s="1"/>
  <c r="AN33" i="89"/>
  <c r="AU11" i="88"/>
  <c r="AF23" i="88" s="1"/>
  <c r="AQ22" i="86"/>
  <c r="AF12" i="86" s="1"/>
  <c r="AL12" i="86"/>
  <c r="AT34" i="83"/>
  <c r="AG31" i="83" s="1"/>
  <c r="AS34" i="83"/>
  <c r="AF31" i="83" s="1"/>
  <c r="AQ34" i="83"/>
  <c r="AD31" i="83" s="1"/>
  <c r="AR34" i="83"/>
  <c r="AE31" i="83" s="1"/>
  <c r="AN31" i="83"/>
  <c r="AU22" i="88"/>
  <c r="AF12" i="88" s="1"/>
  <c r="AS35" i="83"/>
  <c r="AF30" i="83" s="1"/>
  <c r="AJ36" i="84"/>
  <c r="AU21" i="88"/>
  <c r="AF13" i="88" s="1"/>
  <c r="AT21" i="88"/>
  <c r="AE13" i="88" s="1"/>
  <c r="AS11" i="79"/>
  <c r="AD23" i="79" s="1"/>
  <c r="AV11" i="90"/>
  <c r="AG23" i="90" s="1"/>
  <c r="AT11" i="90"/>
  <c r="AE23" i="90" s="1"/>
  <c r="AT11" i="88"/>
  <c r="AE23" i="88" s="1"/>
  <c r="AS11" i="88"/>
  <c r="AD23" i="88" s="1"/>
  <c r="AP23" i="90"/>
  <c r="AU11" i="90"/>
  <c r="AF23" i="90" s="1"/>
  <c r="AQ11" i="82"/>
  <c r="AF23" i="82" s="1"/>
  <c r="AW11" i="90"/>
  <c r="AH23" i="90" s="1"/>
  <c r="AL13" i="82"/>
  <c r="AP21" i="82"/>
  <c r="AE13" i="82" s="1"/>
  <c r="AO21" i="82"/>
  <c r="AD13" i="82" s="1"/>
  <c r="AQ21" i="82"/>
  <c r="AF13" i="82" s="1"/>
  <c r="AL23" i="86"/>
  <c r="AO11" i="86"/>
  <c r="AD23" i="86" s="1"/>
  <c r="AQ11" i="86"/>
  <c r="AF23" i="86" s="1"/>
  <c r="AL22" i="82"/>
  <c r="AQ12" i="82"/>
  <c r="AF22" i="82" s="1"/>
  <c r="AP12" i="82"/>
  <c r="AE22" i="82" s="1"/>
  <c r="AL15" i="82"/>
  <c r="AP19" i="82"/>
  <c r="AE15" i="82" s="1"/>
  <c r="AQ19" i="82"/>
  <c r="AF15" i="82" s="1"/>
  <c r="AI6" i="84"/>
  <c r="AL6" i="83"/>
  <c r="AL19" i="82"/>
  <c r="AP15" i="82"/>
  <c r="AE19" i="82" s="1"/>
  <c r="AQ15" i="82"/>
  <c r="AF19" i="82" s="1"/>
  <c r="AL23" i="84"/>
  <c r="AP11" i="84"/>
  <c r="AE23" i="84" s="1"/>
  <c r="AQ11" i="84"/>
  <c r="AF23" i="84" s="1"/>
  <c r="AQ11" i="83"/>
  <c r="AS11" i="83"/>
  <c r="AF23" i="83" s="1"/>
  <c r="AN23" i="83"/>
  <c r="AR11" i="83"/>
  <c r="AE23" i="83" s="1"/>
  <c r="AJ6" i="80"/>
  <c r="AL23" i="82"/>
  <c r="AP11" i="82"/>
  <c r="AE23" i="82" s="1"/>
  <c r="AP30" i="82"/>
  <c r="AE35" i="82" s="1"/>
  <c r="AL35" i="82"/>
  <c r="AQ30" i="82"/>
  <c r="AF35" i="82" s="1"/>
  <c r="AJ6" i="82"/>
  <c r="AL21" i="86"/>
  <c r="AO13" i="86"/>
  <c r="AD21" i="86" s="1"/>
  <c r="AQ13" i="86"/>
  <c r="AF21" i="86" s="1"/>
  <c r="AO30" i="82"/>
  <c r="AD35" i="82" s="1"/>
  <c r="AW11" i="79"/>
  <c r="AH23" i="79" s="1"/>
  <c r="AT11" i="79"/>
  <c r="AE23" i="79" s="1"/>
  <c r="AP23" i="79"/>
  <c r="AP24" i="79" s="1"/>
  <c r="BE24" i="79"/>
  <c r="BE6" i="79" s="1"/>
  <c r="AV6" i="79" s="1"/>
  <c r="AG6" i="79" s="1"/>
  <c r="AU11" i="79"/>
  <c r="AF23" i="79" s="1"/>
  <c r="AK6" i="90"/>
  <c r="AP35" i="79"/>
  <c r="AO15" i="68"/>
  <c r="AD19" i="68" s="1"/>
  <c r="AO30" i="68"/>
  <c r="AD33" i="68" s="1"/>
  <c r="AP22" i="68"/>
  <c r="AE12" i="68" s="1"/>
  <c r="AQ22" i="68"/>
  <c r="AF12" i="68" s="1"/>
  <c r="AP21" i="68"/>
  <c r="AE13" i="68" s="1"/>
  <c r="AO22" i="68"/>
  <c r="AD12" i="68" s="1"/>
  <c r="AO13" i="68"/>
  <c r="AD21" i="68" s="1"/>
  <c r="AQ15" i="68"/>
  <c r="AF19" i="68" s="1"/>
  <c r="AO33" i="68"/>
  <c r="AD30" i="68" s="1"/>
  <c r="AP32" i="68"/>
  <c r="AE31" i="68" s="1"/>
  <c r="AQ17" i="68"/>
  <c r="AF17" i="68" s="1"/>
  <c r="AP33" i="68"/>
  <c r="AE30" i="68" s="1"/>
  <c r="AQ16" i="68"/>
  <c r="AF18" i="68" s="1"/>
  <c r="AO16" i="68"/>
  <c r="AD18" i="68" s="1"/>
  <c r="AO17" i="68"/>
  <c r="AD17" i="68" s="1"/>
  <c r="AK24" i="67"/>
  <c r="AQ21" i="67"/>
  <c r="AF13" i="67" s="1"/>
  <c r="AQ17" i="67"/>
  <c r="AF17" i="67" s="1"/>
  <c r="AQ31" i="67"/>
  <c r="AF32" i="67" s="1"/>
  <c r="AQ14" i="67"/>
  <c r="AF20" i="67" s="1"/>
  <c r="AS20" i="50"/>
  <c r="AD18" i="50" s="1"/>
  <c r="AJ24" i="57"/>
  <c r="AW24" i="67"/>
  <c r="AO19" i="67"/>
  <c r="AD15" i="67" s="1"/>
  <c r="AP17" i="49"/>
  <c r="AE15" i="49" s="1"/>
  <c r="AI14" i="61"/>
  <c r="AW20" i="61"/>
  <c r="AN14" i="65"/>
  <c r="AE14" i="65" s="1"/>
  <c r="AO14" i="65"/>
  <c r="AF14" i="65" s="1"/>
  <c r="AS25" i="50"/>
  <c r="AD13" i="50" s="1"/>
  <c r="AQ23" i="67"/>
  <c r="AF11" i="67" s="1"/>
  <c r="AO33" i="70"/>
  <c r="AD30" i="70" s="1"/>
  <c r="AI24" i="67"/>
  <c r="AS15" i="50"/>
  <c r="AD23" i="50" s="1"/>
  <c r="AO12" i="67"/>
  <c r="AD22" i="67" s="1"/>
  <c r="AP16" i="68"/>
  <c r="AE18" i="68" s="1"/>
  <c r="AO16" i="49"/>
  <c r="AD16" i="49" s="1"/>
  <c r="AQ13" i="49"/>
  <c r="AF19" i="49" s="1"/>
  <c r="AS24" i="50"/>
  <c r="AD14" i="50" s="1"/>
  <c r="AO13" i="49"/>
  <c r="AD19" i="49" s="1"/>
  <c r="AG42" i="65"/>
  <c r="AG48" i="65" s="1"/>
  <c r="AK24" i="61"/>
  <c r="AE42" i="65"/>
  <c r="AE48" i="65" s="1"/>
  <c r="AS40" i="65"/>
  <c r="AO23" i="67"/>
  <c r="AD11" i="67" s="1"/>
  <c r="AO29" i="49"/>
  <c r="AD32" i="49" s="1"/>
  <c r="AK24" i="69"/>
  <c r="AS36" i="50"/>
  <c r="AD33" i="50" s="1"/>
  <c r="AO19" i="49"/>
  <c r="AD13" i="49" s="1"/>
  <c r="AO14" i="70"/>
  <c r="AD20" i="70" s="1"/>
  <c r="AQ32" i="68"/>
  <c r="AF31" i="68" s="1"/>
  <c r="AQ10" i="65"/>
  <c r="AH18" i="65" s="1"/>
  <c r="AN10" i="65"/>
  <c r="AE18" i="65" s="1"/>
  <c r="AJ45" i="65"/>
  <c r="AP10" i="65"/>
  <c r="AG18" i="65" s="1"/>
  <c r="AO10" i="65"/>
  <c r="AF18" i="65" s="1"/>
  <c r="AT29" i="61"/>
  <c r="AI21" i="61"/>
  <c r="AW13" i="61"/>
  <c r="AO13" i="61" s="1"/>
  <c r="AD21" i="61" s="1"/>
  <c r="AJ34" i="70"/>
  <c r="AJ35" i="70" s="1"/>
  <c r="AK53" i="60"/>
  <c r="AL33" i="52"/>
  <c r="AD45" i="60"/>
  <c r="AW41" i="60"/>
  <c r="AO14" i="60" s="1"/>
  <c r="AD18" i="60" s="1"/>
  <c r="AI13" i="81"/>
  <c r="AW21" i="81"/>
  <c r="AO21" i="81" s="1"/>
  <c r="AD13" i="81" s="1"/>
  <c r="AK37" i="55"/>
  <c r="AI18" i="58"/>
  <c r="AW16" i="58"/>
  <c r="AJ18" i="52"/>
  <c r="AX16" i="52"/>
  <c r="AM18" i="52" s="1"/>
  <c r="AN49" i="53"/>
  <c r="AV32" i="55"/>
  <c r="AN5" i="55" s="1"/>
  <c r="AD5" i="55" s="1"/>
  <c r="AD32" i="55"/>
  <c r="AI30" i="61"/>
  <c r="AW33" i="61"/>
  <c r="AO26" i="50"/>
  <c r="AK41" i="55"/>
  <c r="AW23" i="69"/>
  <c r="AI11" i="69"/>
  <c r="AP13" i="68"/>
  <c r="AE21" i="68" s="1"/>
  <c r="AJ23" i="49"/>
  <c r="AK34" i="67"/>
  <c r="AK35" i="67" s="1"/>
  <c r="AV35" i="67"/>
  <c r="AK34" i="57"/>
  <c r="AK35" i="57" s="1"/>
  <c r="AW16" i="54"/>
  <c r="AL16" i="54" s="1"/>
  <c r="AI16" i="54"/>
  <c r="AQ33" i="70"/>
  <c r="AF30" i="70" s="1"/>
  <c r="AM48" i="53"/>
  <c r="AL32" i="52"/>
  <c r="AT20" i="50"/>
  <c r="AE18" i="50" s="1"/>
  <c r="AK20" i="54"/>
  <c r="AM46" i="53"/>
  <c r="AU20" i="50"/>
  <c r="AF18" i="50" s="1"/>
  <c r="AR38" i="60"/>
  <c r="AJ36" i="55"/>
  <c r="AK11" i="54"/>
  <c r="AW33" i="54"/>
  <c r="AL28" i="54" s="1"/>
  <c r="AI28" i="54"/>
  <c r="AD53" i="55"/>
  <c r="AV54" i="55"/>
  <c r="AN26" i="55" s="1"/>
  <c r="AD25" i="55" s="1"/>
  <c r="AN33" i="59"/>
  <c r="AE28" i="59" s="1"/>
  <c r="AJ28" i="59"/>
  <c r="AW33" i="50"/>
  <c r="AH36" i="50" s="1"/>
  <c r="AJ37" i="55"/>
  <c r="AV52" i="55"/>
  <c r="AN24" i="55" s="1"/>
  <c r="AD27" i="55" s="1"/>
  <c r="AD55" i="55"/>
  <c r="AW57" i="60"/>
  <c r="AO29" i="60" s="1"/>
  <c r="AD26" i="60" s="1"/>
  <c r="AD54" i="60"/>
  <c r="AD48" i="51"/>
  <c r="BA66" i="53"/>
  <c r="AM65" i="53"/>
  <c r="AV36" i="50"/>
  <c r="AG33" i="50" s="1"/>
  <c r="AK24" i="68"/>
  <c r="AN48" i="53"/>
  <c r="AJ20" i="54"/>
  <c r="AW19" i="69"/>
  <c r="AI15" i="69"/>
  <c r="AF56" i="51"/>
  <c r="AF57" i="51" s="1"/>
  <c r="AO57" i="51"/>
  <c r="AO23" i="51"/>
  <c r="AF28" i="51" s="1"/>
  <c r="AV35" i="61"/>
  <c r="AK34" i="61"/>
  <c r="AK35" i="61" s="1"/>
  <c r="AW17" i="69"/>
  <c r="AO17" i="69" s="1"/>
  <c r="AD17" i="69" s="1"/>
  <c r="AI17" i="69"/>
  <c r="AK52" i="55"/>
  <c r="AW34" i="81"/>
  <c r="AO34" i="81" s="1"/>
  <c r="AD31" i="81" s="1"/>
  <c r="AI31" i="81"/>
  <c r="AJ35" i="55"/>
  <c r="AK24" i="57"/>
  <c r="AK56" i="55"/>
  <c r="AU66" i="53"/>
  <c r="AG65" i="53"/>
  <c r="AG66" i="53" s="1"/>
  <c r="AD46" i="55"/>
  <c r="AV36" i="55"/>
  <c r="AN9" i="55" s="1"/>
  <c r="AD19" i="55" s="1"/>
  <c r="AQ13" i="67"/>
  <c r="AF21" i="67" s="1"/>
  <c r="AJ31" i="54"/>
  <c r="AJ55" i="55"/>
  <c r="AW34" i="50"/>
  <c r="AH35" i="50" s="1"/>
  <c r="AJ46" i="55"/>
  <c r="BC53" i="53"/>
  <c r="BB21" i="53" s="1"/>
  <c r="AN11" i="53" s="1"/>
  <c r="AD43" i="53"/>
  <c r="AW34" i="69"/>
  <c r="AO34" i="69" s="1"/>
  <c r="AD29" i="69" s="1"/>
  <c r="AI29" i="69"/>
  <c r="AW32" i="69"/>
  <c r="AO32" i="69" s="1"/>
  <c r="AD31" i="69" s="1"/>
  <c r="AI31" i="69"/>
  <c r="AJ30" i="54"/>
  <c r="AQ34" i="70"/>
  <c r="AF29" i="70" s="1"/>
  <c r="AQ30" i="68"/>
  <c r="AF33" i="68" s="1"/>
  <c r="AV23" i="50"/>
  <c r="AG15" i="50" s="1"/>
  <c r="AK53" i="55"/>
  <c r="AP14" i="49"/>
  <c r="AE18" i="49" s="1"/>
  <c r="AW23" i="50"/>
  <c r="AH15" i="50" s="1"/>
  <c r="AD42" i="55"/>
  <c r="AV40" i="55"/>
  <c r="AN13" i="55" s="1"/>
  <c r="AD15" i="55" s="1"/>
  <c r="AV6" i="81"/>
  <c r="AV24" i="81"/>
  <c r="AK38" i="55"/>
  <c r="AW22" i="50"/>
  <c r="AH16" i="50" s="1"/>
  <c r="AK5" i="54"/>
  <c r="AL14" i="52"/>
  <c r="AI32" i="55"/>
  <c r="AK6" i="52"/>
  <c r="AX31" i="52"/>
  <c r="AM32" i="52" s="1"/>
  <c r="AJ32" i="52"/>
  <c r="AW35" i="68"/>
  <c r="AJ15" i="61"/>
  <c r="AK11" i="52"/>
  <c r="AK35" i="55"/>
  <c r="AU35" i="52"/>
  <c r="AJ34" i="52"/>
  <c r="AX29" i="52"/>
  <c r="AP29" i="52" s="1"/>
  <c r="AD34" i="52" s="1"/>
  <c r="AP59" i="60"/>
  <c r="AP53" i="60"/>
  <c r="AV34" i="50"/>
  <c r="AG35" i="50" s="1"/>
  <c r="AI15" i="81"/>
  <c r="AW19" i="81"/>
  <c r="AH56" i="65"/>
  <c r="AH57" i="65" s="1"/>
  <c r="AQ57" i="65"/>
  <c r="AI33" i="49"/>
  <c r="AI34" i="49" s="1"/>
  <c r="AW28" i="49"/>
  <c r="AO28" i="49" s="1"/>
  <c r="AD33" i="49" s="1"/>
  <c r="AV19" i="50"/>
  <c r="AG19" i="50" s="1"/>
  <c r="AE56" i="65"/>
  <c r="AE57" i="65" s="1"/>
  <c r="AN57" i="65"/>
  <c r="AU34" i="50"/>
  <c r="AF35" i="50" s="1"/>
  <c r="AI22" i="69"/>
  <c r="AW12" i="69"/>
  <c r="AO12" i="69" s="1"/>
  <c r="AD22" i="69" s="1"/>
  <c r="AJ14" i="54"/>
  <c r="AM51" i="53"/>
  <c r="AL16" i="52"/>
  <c r="AM60" i="53"/>
  <c r="AQ13" i="81"/>
  <c r="AF21" i="81" s="1"/>
  <c r="AL20" i="52"/>
  <c r="AP18" i="67"/>
  <c r="AE16" i="67" s="1"/>
  <c r="AL12" i="52"/>
  <c r="AQ22" i="81"/>
  <c r="AF12" i="81" s="1"/>
  <c r="AV37" i="50"/>
  <c r="AG32" i="50" s="1"/>
  <c r="AW15" i="69"/>
  <c r="AI19" i="69"/>
  <c r="AW21" i="61"/>
  <c r="AI13" i="61"/>
  <c r="AJ43" i="55"/>
  <c r="AJ59" i="60"/>
  <c r="AK55" i="55"/>
  <c r="AI13" i="57"/>
  <c r="AW21" i="57"/>
  <c r="AO21" i="57" s="1"/>
  <c r="AD13" i="57" s="1"/>
  <c r="AK18" i="54"/>
  <c r="BC61" i="53"/>
  <c r="BB29" i="53" s="1"/>
  <c r="AN32" i="53" s="1"/>
  <c r="AD64" i="53"/>
  <c r="AU13" i="55"/>
  <c r="AK15" i="55" s="1"/>
  <c r="AK42" i="55"/>
  <c r="AQ15" i="49"/>
  <c r="AF17" i="49" s="1"/>
  <c r="AP19" i="49"/>
  <c r="AE13" i="49" s="1"/>
  <c r="AN19" i="59"/>
  <c r="AE14" i="59" s="1"/>
  <c r="AJ14" i="59"/>
  <c r="AU24" i="57"/>
  <c r="AU6" i="57"/>
  <c r="AP20" i="68"/>
  <c r="AE14" i="68" s="1"/>
  <c r="AN37" i="53"/>
  <c r="AW43" i="60"/>
  <c r="AQ34" i="60"/>
  <c r="AF34" i="60" s="1"/>
  <c r="AF48" i="60"/>
  <c r="AF50" i="60" s="1"/>
  <c r="AQ50" i="60"/>
  <c r="AJ32" i="55"/>
  <c r="AK6" i="69"/>
  <c r="AJ14" i="81"/>
  <c r="AJ24" i="81" s="1"/>
  <c r="AU35" i="61"/>
  <c r="AJ34" i="61"/>
  <c r="AJ35" i="61" s="1"/>
  <c r="AW22" i="54"/>
  <c r="AL10" i="54" s="1"/>
  <c r="AI10" i="54"/>
  <c r="AL11" i="52"/>
  <c r="AK35" i="81"/>
  <c r="AK36" i="81" s="1"/>
  <c r="AK39" i="55"/>
  <c r="BC44" i="53"/>
  <c r="AR12" i="53" s="1"/>
  <c r="AD20" i="53" s="1"/>
  <c r="AD52" i="53"/>
  <c r="AI20" i="58"/>
  <c r="AW14" i="58"/>
  <c r="AJ20" i="59"/>
  <c r="AN13" i="59"/>
  <c r="AE20" i="59" s="1"/>
  <c r="AW17" i="54"/>
  <c r="AL15" i="54" s="1"/>
  <c r="AI15" i="54"/>
  <c r="AJ28" i="54"/>
  <c r="AG46" i="60"/>
  <c r="AN62" i="53"/>
  <c r="AD57" i="60"/>
  <c r="AW54" i="60"/>
  <c r="AO26" i="60" s="1"/>
  <c r="AD29" i="60" s="1"/>
  <c r="AX13" i="52"/>
  <c r="AM21" i="52" s="1"/>
  <c r="AJ21" i="52"/>
  <c r="AM13" i="59"/>
  <c r="AD20" i="59" s="1"/>
  <c r="AJ51" i="55"/>
  <c r="AD38" i="60"/>
  <c r="AW48" i="60"/>
  <c r="AN64" i="53"/>
  <c r="AD55" i="60"/>
  <c r="AW56" i="60"/>
  <c r="AM49" i="53"/>
  <c r="AO15" i="49"/>
  <c r="AD17" i="49" s="1"/>
  <c r="AI23" i="81"/>
  <c r="AW11" i="81"/>
  <c r="AW25" i="50"/>
  <c r="AH13" i="50" s="1"/>
  <c r="AW19" i="61"/>
  <c r="AI15" i="61"/>
  <c r="AH54" i="60"/>
  <c r="AO37" i="50"/>
  <c r="AO38" i="50" s="1"/>
  <c r="AK34" i="69"/>
  <c r="AK35" i="69" s="1"/>
  <c r="BC54" i="53"/>
  <c r="AR22" i="53" s="1"/>
  <c r="AD10" i="53" s="1"/>
  <c r="AD42" i="53"/>
  <c r="AW20" i="50"/>
  <c r="AH18" i="50" s="1"/>
  <c r="AP23" i="67"/>
  <c r="AE11" i="67" s="1"/>
  <c r="AW23" i="58"/>
  <c r="AI11" i="58"/>
  <c r="AD56" i="55"/>
  <c r="AV51" i="55"/>
  <c r="AT23" i="55" s="1"/>
  <c r="AJ28" i="55" s="1"/>
  <c r="AJ56" i="55"/>
  <c r="AT66" i="53"/>
  <c r="AF65" i="53"/>
  <c r="AF66" i="53" s="1"/>
  <c r="AD47" i="60"/>
  <c r="AF48" i="55"/>
  <c r="AG56" i="55"/>
  <c r="AG57" i="55" s="1"/>
  <c r="AK34" i="68"/>
  <c r="AK35" i="68" s="1"/>
  <c r="AO59" i="60"/>
  <c r="AO53" i="60"/>
  <c r="AW17" i="61"/>
  <c r="AI17" i="61"/>
  <c r="AO30" i="49"/>
  <c r="AD31" i="49" s="1"/>
  <c r="AN63" i="53"/>
  <c r="AK46" i="55"/>
  <c r="AW12" i="81"/>
  <c r="AI22" i="81"/>
  <c r="AM43" i="53"/>
  <c r="AJ40" i="55"/>
  <c r="AW34" i="61"/>
  <c r="AI29" i="61"/>
  <c r="AK45" i="55"/>
  <c r="AO13" i="81"/>
  <c r="AD21" i="81" s="1"/>
  <c r="AJ19" i="54"/>
  <c r="AK40" i="55"/>
  <c r="AJ22" i="68"/>
  <c r="AJ24" i="68" s="1"/>
  <c r="AU24" i="68"/>
  <c r="AW24" i="68" s="1"/>
  <c r="AW22" i="69"/>
  <c r="AO22" i="69" s="1"/>
  <c r="AD12" i="69" s="1"/>
  <c r="AI12" i="69"/>
  <c r="AJ11" i="54"/>
  <c r="AL19" i="52"/>
  <c r="AW58" i="60"/>
  <c r="AV30" i="60" s="1"/>
  <c r="AK25" i="60" s="1"/>
  <c r="AD53" i="60"/>
  <c r="AW31" i="54"/>
  <c r="AL30" i="54" s="1"/>
  <c r="AI30" i="54"/>
  <c r="AI18" i="61"/>
  <c r="AW16" i="61"/>
  <c r="AP33" i="49"/>
  <c r="AE28" i="49" s="1"/>
  <c r="AP30" i="67"/>
  <c r="AE33" i="67" s="1"/>
  <c r="AW30" i="58"/>
  <c r="AI33" i="58"/>
  <c r="AP31" i="49"/>
  <c r="AE30" i="49" s="1"/>
  <c r="AI31" i="58"/>
  <c r="AW32" i="58"/>
  <c r="AI32" i="54"/>
  <c r="AW29" i="54"/>
  <c r="AL32" i="54" s="1"/>
  <c r="AW16" i="57"/>
  <c r="AO16" i="57" s="1"/>
  <c r="AD18" i="57" s="1"/>
  <c r="AI18" i="57"/>
  <c r="AQ20" i="70"/>
  <c r="AF14" i="70" s="1"/>
  <c r="AI6" i="58"/>
  <c r="AI14" i="69"/>
  <c r="AW20" i="69"/>
  <c r="AO20" i="69" s="1"/>
  <c r="AD14" i="69" s="1"/>
  <c r="AW20" i="57"/>
  <c r="AI14" i="57"/>
  <c r="AJ24" i="69"/>
  <c r="AI56" i="51"/>
  <c r="AI57" i="51" s="1"/>
  <c r="AR57" i="51"/>
  <c r="AR23" i="51"/>
  <c r="AI28" i="51" s="1"/>
  <c r="AK34" i="52"/>
  <c r="AV35" i="52"/>
  <c r="AV38" i="55"/>
  <c r="AU11" i="55" s="1"/>
  <c r="AK17" i="55" s="1"/>
  <c r="AD44" i="55"/>
  <c r="AG48" i="55"/>
  <c r="AQ23" i="68"/>
  <c r="AF11" i="68" s="1"/>
  <c r="AI34" i="69"/>
  <c r="AW29" i="69"/>
  <c r="AL34" i="69" s="1"/>
  <c r="AJ45" i="55"/>
  <c r="AI32" i="58"/>
  <c r="AW31" i="58"/>
  <c r="AJ35" i="81"/>
  <c r="AJ36" i="81" s="1"/>
  <c r="AT39" i="60"/>
  <c r="AK29" i="54"/>
  <c r="AJ10" i="54"/>
  <c r="AK33" i="54"/>
  <c r="AV34" i="54"/>
  <c r="AT11" i="54"/>
  <c r="AQ11" i="49"/>
  <c r="AF21" i="49" s="1"/>
  <c r="AT34" i="50"/>
  <c r="AE35" i="50" s="1"/>
  <c r="AL15" i="52"/>
  <c r="AK44" i="55"/>
  <c r="AW14" i="81"/>
  <c r="AO14" i="81" s="1"/>
  <c r="AD20" i="81" s="1"/>
  <c r="AI20" i="81"/>
  <c r="BC49" i="53"/>
  <c r="AR17" i="53" s="1"/>
  <c r="AD15" i="53" s="1"/>
  <c r="AD47" i="53"/>
  <c r="AO34" i="67"/>
  <c r="AD29" i="67" s="1"/>
  <c r="BA55" i="53"/>
  <c r="AM53" i="53"/>
  <c r="AJ32" i="54"/>
  <c r="AJ12" i="52"/>
  <c r="AX22" i="52"/>
  <c r="AM12" i="52" s="1"/>
  <c r="AP22" i="81"/>
  <c r="AE12" i="81" s="1"/>
  <c r="AI53" i="60"/>
  <c r="AK19" i="52"/>
  <c r="AI33" i="61"/>
  <c r="AW30" i="61"/>
  <c r="AO30" i="61" s="1"/>
  <c r="AD33" i="61" s="1"/>
  <c r="AJ53" i="55"/>
  <c r="AI13" i="58"/>
  <c r="AW21" i="58"/>
  <c r="AQ34" i="68"/>
  <c r="AF29" i="68" s="1"/>
  <c r="AQ31" i="49"/>
  <c r="AF30" i="49" s="1"/>
  <c r="BC52" i="53"/>
  <c r="AR20" i="53" s="1"/>
  <c r="AD12" i="53" s="1"/>
  <c r="AD44" i="53"/>
  <c r="AP32" i="67"/>
  <c r="AE31" i="67" s="1"/>
  <c r="AI19" i="81"/>
  <c r="AW15" i="81"/>
  <c r="AO15" i="81" s="1"/>
  <c r="AD19" i="81" s="1"/>
  <c r="AQ19" i="49"/>
  <c r="AF13" i="49" s="1"/>
  <c r="AJ17" i="54"/>
  <c r="AJ18" i="59"/>
  <c r="AN15" i="59"/>
  <c r="AE18" i="59" s="1"/>
  <c r="AI17" i="54"/>
  <c r="AW15" i="54"/>
  <c r="AL17" i="54" s="1"/>
  <c r="AQ20" i="67"/>
  <c r="AF14" i="67" s="1"/>
  <c r="AI23" i="69"/>
  <c r="AW11" i="69"/>
  <c r="AO11" i="69" s="1"/>
  <c r="AD23" i="69" s="1"/>
  <c r="AN45" i="53"/>
  <c r="AQ32" i="49"/>
  <c r="AF29" i="49" s="1"/>
  <c r="AP17" i="67"/>
  <c r="AE17" i="67" s="1"/>
  <c r="AP33" i="70"/>
  <c r="AE30" i="70" s="1"/>
  <c r="AH48" i="51"/>
  <c r="AI34" i="70"/>
  <c r="AI35" i="70" s="1"/>
  <c r="AW29" i="70"/>
  <c r="AL34" i="70" s="1"/>
  <c r="AL35" i="70" s="1"/>
  <c r="AL55" i="53"/>
  <c r="AD52" i="55"/>
  <c r="AV55" i="55"/>
  <c r="AT27" i="55" s="1"/>
  <c r="AJ24" i="55" s="1"/>
  <c r="AM42" i="53"/>
  <c r="AU25" i="50"/>
  <c r="AF13" i="50" s="1"/>
  <c r="AN37" i="50"/>
  <c r="AN38" i="50" s="1"/>
  <c r="AJ34" i="69"/>
  <c r="AJ35" i="69" s="1"/>
  <c r="BC48" i="53"/>
  <c r="BA16" i="53" s="1"/>
  <c r="AM16" i="53" s="1"/>
  <c r="AD48" i="53"/>
  <c r="AY66" i="53"/>
  <c r="AK65" i="53"/>
  <c r="AK66" i="53" s="1"/>
  <c r="AP31" i="67"/>
  <c r="AE32" i="67" s="1"/>
  <c r="AJ22" i="52"/>
  <c r="AU24" i="52"/>
  <c r="AX12" i="52"/>
  <c r="AR12" i="52" s="1"/>
  <c r="AF22" i="52" s="1"/>
  <c r="AJ39" i="55"/>
  <c r="AK20" i="52"/>
  <c r="AN47" i="53"/>
  <c r="AJ55" i="65"/>
  <c r="AM24" i="65"/>
  <c r="AD27" i="65" s="1"/>
  <c r="AO24" i="65"/>
  <c r="AF27" i="65" s="1"/>
  <c r="AN24" i="65"/>
  <c r="AE27" i="65" s="1"/>
  <c r="AR24" i="65"/>
  <c r="AI27" i="65" s="1"/>
  <c r="AP24" i="65"/>
  <c r="AG27" i="65" s="1"/>
  <c r="AP12" i="49"/>
  <c r="AE20" i="49" s="1"/>
  <c r="AF56" i="60"/>
  <c r="AF59" i="60" s="1"/>
  <c r="AW55" i="60"/>
  <c r="AN51" i="53"/>
  <c r="AN43" i="53"/>
  <c r="AW22" i="58"/>
  <c r="AO22" i="58" s="1"/>
  <c r="AD12" i="58" s="1"/>
  <c r="AI12" i="58"/>
  <c r="AN21" i="59"/>
  <c r="AE12" i="59" s="1"/>
  <c r="AJ12" i="59"/>
  <c r="AX34" i="52"/>
  <c r="AM29" i="52" s="1"/>
  <c r="AJ29" i="52"/>
  <c r="AJ18" i="54"/>
  <c r="AQ21" i="68"/>
  <c r="AF13" i="68" s="1"/>
  <c r="AK28" i="54"/>
  <c r="AW35" i="81"/>
  <c r="AI30" i="81"/>
  <c r="AU33" i="50"/>
  <c r="AF36" i="50" s="1"/>
  <c r="AK43" i="55"/>
  <c r="AV33" i="50"/>
  <c r="AG36" i="50" s="1"/>
  <c r="AE39" i="60"/>
  <c r="AP20" i="70"/>
  <c r="AE14" i="70" s="1"/>
  <c r="AV6" i="57"/>
  <c r="AV24" i="57"/>
  <c r="AE32" i="55"/>
  <c r="AJ37" i="53"/>
  <c r="AE48" i="60"/>
  <c r="AP50" i="60"/>
  <c r="AP34" i="60"/>
  <c r="AU50" i="60"/>
  <c r="AJ48" i="60"/>
  <c r="AJ50" i="60" s="1"/>
  <c r="AU34" i="60"/>
  <c r="AU59" i="60"/>
  <c r="AT59" i="60"/>
  <c r="AT53" i="60"/>
  <c r="AJ41" i="55"/>
  <c r="AV43" i="55"/>
  <c r="AN16" i="55" s="1"/>
  <c r="AD12" i="55" s="1"/>
  <c r="AD39" i="55"/>
  <c r="AK32" i="52"/>
  <c r="AD42" i="60"/>
  <c r="AW44" i="60"/>
  <c r="AO17" i="60" s="1"/>
  <c r="AD15" i="60" s="1"/>
  <c r="AL22" i="52"/>
  <c r="AW24" i="52"/>
  <c r="AV46" i="55"/>
  <c r="AT19" i="55" s="1"/>
  <c r="AJ9" i="55" s="1"/>
  <c r="AD36" i="55"/>
  <c r="AK26" i="50"/>
  <c r="BC64" i="53"/>
  <c r="BA32" i="53" s="1"/>
  <c r="AM29" i="53" s="1"/>
  <c r="AD61" i="53"/>
  <c r="AJ52" i="55"/>
  <c r="BE32" i="50"/>
  <c r="AP37" i="50" s="1"/>
  <c r="AP38" i="50" s="1"/>
  <c r="AK37" i="50"/>
  <c r="AK38" i="50" s="1"/>
  <c r="AJ34" i="57"/>
  <c r="AJ35" i="57" s="1"/>
  <c r="AW17" i="58"/>
  <c r="AO17" i="58" s="1"/>
  <c r="AD17" i="58" s="1"/>
  <c r="AI17" i="58"/>
  <c r="AO12" i="49"/>
  <c r="AD20" i="49" s="1"/>
  <c r="AI30" i="69"/>
  <c r="AW33" i="69"/>
  <c r="AI24" i="68"/>
  <c r="BC45" i="53"/>
  <c r="AR13" i="53" s="1"/>
  <c r="AD19" i="53" s="1"/>
  <c r="AD51" i="53"/>
  <c r="AO57" i="65"/>
  <c r="AF56" i="65"/>
  <c r="AF57" i="65" s="1"/>
  <c r="AI34" i="57"/>
  <c r="AW29" i="57"/>
  <c r="AO13" i="67"/>
  <c r="AD21" i="67" s="1"/>
  <c r="AW18" i="54"/>
  <c r="AL14" i="54" s="1"/>
  <c r="AI14" i="54"/>
  <c r="AP32" i="49"/>
  <c r="AE29" i="49" s="1"/>
  <c r="AN42" i="53"/>
  <c r="AU35" i="67"/>
  <c r="AJ34" i="67"/>
  <c r="AJ35" i="67" s="1"/>
  <c r="AI34" i="58"/>
  <c r="AW29" i="58"/>
  <c r="AO34" i="68"/>
  <c r="AD29" i="68" s="1"/>
  <c r="AP14" i="68"/>
  <c r="AE20" i="68" s="1"/>
  <c r="AN53" i="53"/>
  <c r="BB55" i="53"/>
  <c r="AW21" i="54"/>
  <c r="AL11" i="54" s="1"/>
  <c r="AI11" i="54"/>
  <c r="AW23" i="61"/>
  <c r="AO23" i="61" s="1"/>
  <c r="AD11" i="61" s="1"/>
  <c r="AI11" i="61"/>
  <c r="AL16" i="68"/>
  <c r="AO18" i="68"/>
  <c r="AD16" i="68" s="1"/>
  <c r="AJ30" i="52"/>
  <c r="AX33" i="52"/>
  <c r="AM30" i="52" s="1"/>
  <c r="BC50" i="53"/>
  <c r="BA18" i="53" s="1"/>
  <c r="AM14" i="53" s="1"/>
  <c r="AD46" i="53"/>
  <c r="AJ29" i="54"/>
  <c r="AS66" i="53"/>
  <c r="AE65" i="53"/>
  <c r="AE66" i="53" s="1"/>
  <c r="AL21" i="52"/>
  <c r="AW33" i="57"/>
  <c r="AI30" i="57"/>
  <c r="AO32" i="49"/>
  <c r="AD29" i="49" s="1"/>
  <c r="AO23" i="68"/>
  <c r="AD11" i="68" s="1"/>
  <c r="AH65" i="53"/>
  <c r="AH66" i="53" s="1"/>
  <c r="AV66" i="53"/>
  <c r="AF56" i="55"/>
  <c r="AF57" i="55" s="1"/>
  <c r="AJ34" i="68"/>
  <c r="AJ35" i="68" s="1"/>
  <c r="AR59" i="60"/>
  <c r="AR53" i="60"/>
  <c r="AW33" i="58"/>
  <c r="AO33" i="58" s="1"/>
  <c r="AD30" i="58" s="1"/>
  <c r="AI30" i="58"/>
  <c r="AI23" i="49"/>
  <c r="AH33" i="59"/>
  <c r="AH34" i="59" s="1"/>
  <c r="AS28" i="59"/>
  <c r="AJ33" i="59" s="1"/>
  <c r="AO30" i="67"/>
  <c r="AD33" i="67" s="1"/>
  <c r="AQ13" i="68"/>
  <c r="AF21" i="68" s="1"/>
  <c r="AQ18" i="68"/>
  <c r="AF16" i="68" s="1"/>
  <c r="AO31" i="49"/>
  <c r="AD30" i="49" s="1"/>
  <c r="AW34" i="57"/>
  <c r="AO34" i="57" s="1"/>
  <c r="AD29" i="57" s="1"/>
  <c r="AI29" i="57"/>
  <c r="AD43" i="55"/>
  <c r="AV39" i="55"/>
  <c r="AU12" i="55" s="1"/>
  <c r="AK16" i="55" s="1"/>
  <c r="BC63" i="53"/>
  <c r="AR31" i="53" s="1"/>
  <c r="AD30" i="53" s="1"/>
  <c r="AD62" i="53"/>
  <c r="AS33" i="50"/>
  <c r="AD36" i="50" s="1"/>
  <c r="AV45" i="55"/>
  <c r="AT18" i="55" s="1"/>
  <c r="AJ10" i="55" s="1"/>
  <c r="AD37" i="55"/>
  <c r="AK13" i="52"/>
  <c r="AP15" i="49"/>
  <c r="AE17" i="49" s="1"/>
  <c r="AO16" i="67"/>
  <c r="AD18" i="67" s="1"/>
  <c r="AK18" i="52"/>
  <c r="AM45" i="53"/>
  <c r="AW6" i="70"/>
  <c r="AO6" i="70" s="1"/>
  <c r="AD6" i="70" s="1"/>
  <c r="AI6" i="70"/>
  <c r="AJ13" i="54"/>
  <c r="AE48" i="51"/>
  <c r="AI32" i="61"/>
  <c r="AW31" i="61"/>
  <c r="AH48" i="55"/>
  <c r="AX23" i="52"/>
  <c r="AM11" i="52" s="1"/>
  <c r="AJ11" i="52"/>
  <c r="AE55" i="53"/>
  <c r="AT34" i="54"/>
  <c r="AI33" i="54"/>
  <c r="AW28" i="54"/>
  <c r="AO28" i="54" s="1"/>
  <c r="AD33" i="54" s="1"/>
  <c r="AW31" i="69"/>
  <c r="AI32" i="69"/>
  <c r="AU34" i="54"/>
  <c r="AJ33" i="54"/>
  <c r="AV59" i="60"/>
  <c r="AV53" i="60"/>
  <c r="AP23" i="68"/>
  <c r="AE11" i="68" s="1"/>
  <c r="AO17" i="70"/>
  <c r="AD17" i="70" s="1"/>
  <c r="AI32" i="57"/>
  <c r="AW31" i="57"/>
  <c r="AO31" i="57" s="1"/>
  <c r="AD32" i="57" s="1"/>
  <c r="AQ14" i="68"/>
  <c r="AF20" i="68" s="1"/>
  <c r="AK21" i="54"/>
  <c r="AK12" i="52"/>
  <c r="AJ15" i="54"/>
  <c r="AU15" i="50"/>
  <c r="AF23" i="50" s="1"/>
  <c r="AS21" i="50"/>
  <c r="AD17" i="50" s="1"/>
  <c r="AJ44" i="55"/>
  <c r="AK15" i="54"/>
  <c r="AJ6" i="68"/>
  <c r="AL29" i="52"/>
  <c r="AO14" i="49"/>
  <c r="AD18" i="49" s="1"/>
  <c r="AN50" i="53"/>
  <c r="AK31" i="52"/>
  <c r="AP30" i="68"/>
  <c r="AE33" i="68" s="1"/>
  <c r="BC46" i="53"/>
  <c r="BB14" i="53" s="1"/>
  <c r="AN18" i="53" s="1"/>
  <c r="AD50" i="53"/>
  <c r="AT23" i="50"/>
  <c r="AE15" i="50" s="1"/>
  <c r="AJ32" i="59"/>
  <c r="AN29" i="59"/>
  <c r="AE32" i="59" s="1"/>
  <c r="AW21" i="69"/>
  <c r="AI13" i="69"/>
  <c r="AQ30" i="67"/>
  <c r="AF33" i="67" s="1"/>
  <c r="AI33" i="57"/>
  <c r="AW30" i="57"/>
  <c r="AS23" i="50"/>
  <c r="AD15" i="50" s="1"/>
  <c r="AS22" i="50"/>
  <c r="AD16" i="50" s="1"/>
  <c r="AH32" i="55"/>
  <c r="AV25" i="50"/>
  <c r="AG13" i="50" s="1"/>
  <c r="AI17" i="81"/>
  <c r="AW17" i="81"/>
  <c r="AI19" i="54"/>
  <c r="AW13" i="54"/>
  <c r="AL19" i="54" s="1"/>
  <c r="AQ33" i="67"/>
  <c r="AF30" i="67" s="1"/>
  <c r="AW36" i="50"/>
  <c r="AH33" i="50" s="1"/>
  <c r="AI55" i="53"/>
  <c r="AT35" i="69"/>
  <c r="AW35" i="69" s="1"/>
  <c r="AT15" i="50"/>
  <c r="AE23" i="50" s="1"/>
  <c r="AP30" i="49"/>
  <c r="AE31" i="49" s="1"/>
  <c r="AD56" i="65"/>
  <c r="AD57" i="65" s="1"/>
  <c r="AM57" i="65"/>
  <c r="AS51" i="65"/>
  <c r="AO23" i="65" s="1"/>
  <c r="AF28" i="65" s="1"/>
  <c r="AQ16" i="49"/>
  <c r="AF16" i="49" s="1"/>
  <c r="AM37" i="50"/>
  <c r="AM38" i="50" s="1"/>
  <c r="AT36" i="81"/>
  <c r="AT30" i="81"/>
  <c r="AI15" i="57"/>
  <c r="AW19" i="57"/>
  <c r="AO19" i="57" s="1"/>
  <c r="AD15" i="57" s="1"/>
  <c r="AQ12" i="67"/>
  <c r="AF22" i="67" s="1"/>
  <c r="AW12" i="57"/>
  <c r="AO12" i="57" s="1"/>
  <c r="AD22" i="57" s="1"/>
  <c r="AI22" i="57"/>
  <c r="AD45" i="55"/>
  <c r="AV37" i="55"/>
  <c r="AU10" i="55" s="1"/>
  <c r="AK18" i="55" s="1"/>
  <c r="AN46" i="53"/>
  <c r="AK19" i="54"/>
  <c r="AJ16" i="52"/>
  <c r="AX18" i="52"/>
  <c r="AP18" i="52" s="1"/>
  <c r="AD16" i="52" s="1"/>
  <c r="AO22" i="70"/>
  <c r="AD12" i="70" s="1"/>
  <c r="AK22" i="52"/>
  <c r="AV24" i="52"/>
  <c r="AP34" i="68"/>
  <c r="AE29" i="68" s="1"/>
  <c r="AW17" i="50"/>
  <c r="AH21" i="50" s="1"/>
  <c r="AQ33" i="49"/>
  <c r="AF28" i="49" s="1"/>
  <c r="AM50" i="53"/>
  <c r="AX21" i="52"/>
  <c r="AM13" i="52" s="1"/>
  <c r="AJ13" i="52"/>
  <c r="AQ29" i="49"/>
  <c r="AF32" i="49" s="1"/>
  <c r="AJ42" i="55"/>
  <c r="AQ16" i="70"/>
  <c r="AF18" i="70" s="1"/>
  <c r="AQ16" i="67"/>
  <c r="AF18" i="67" s="1"/>
  <c r="AD38" i="55"/>
  <c r="AV44" i="55"/>
  <c r="AU22" i="50"/>
  <c r="AF16" i="50" s="1"/>
  <c r="AW6" i="58"/>
  <c r="AL6" i="58" s="1"/>
  <c r="AK6" i="58"/>
  <c r="AJ6" i="70"/>
  <c r="AW35" i="70"/>
  <c r="AM61" i="53"/>
  <c r="AI29" i="54"/>
  <c r="AW32" i="54"/>
  <c r="AL29" i="54" s="1"/>
  <c r="AP17" i="68"/>
  <c r="AE17" i="68" s="1"/>
  <c r="AK21" i="52"/>
  <c r="AV53" i="55"/>
  <c r="AT25" i="55" s="1"/>
  <c r="AJ26" i="55" s="1"/>
  <c r="AD54" i="55"/>
  <c r="AP18" i="49"/>
  <c r="AE14" i="49" s="1"/>
  <c r="AI15" i="58"/>
  <c r="AW19" i="58"/>
  <c r="AT35" i="67"/>
  <c r="AI34" i="67"/>
  <c r="AI35" i="67" s="1"/>
  <c r="AW29" i="67"/>
  <c r="AL34" i="67" s="1"/>
  <c r="AL35" i="67" s="1"/>
  <c r="AW35" i="52"/>
  <c r="AL34" i="52"/>
  <c r="AX17" i="52"/>
  <c r="AM17" i="52" s="1"/>
  <c r="AJ17" i="52"/>
  <c r="AF48" i="51"/>
  <c r="AP23" i="51"/>
  <c r="AG28" i="51" s="1"/>
  <c r="AP57" i="51"/>
  <c r="AG56" i="51"/>
  <c r="AG57" i="51" s="1"/>
  <c r="AW19" i="50"/>
  <c r="AH19" i="50" s="1"/>
  <c r="AK31" i="54"/>
  <c r="BC43" i="53"/>
  <c r="BA11" i="53" s="1"/>
  <c r="AM21" i="53" s="1"/>
  <c r="AD53" i="53"/>
  <c r="AR55" i="53"/>
  <c r="AW13" i="69"/>
  <c r="AO13" i="69" s="1"/>
  <c r="AD21" i="69" s="1"/>
  <c r="AI21" i="69"/>
  <c r="AT21" i="50"/>
  <c r="AE17" i="50" s="1"/>
  <c r="AP31" i="68"/>
  <c r="AE32" i="68" s="1"/>
  <c r="AP12" i="67"/>
  <c r="AE22" i="67" s="1"/>
  <c r="AP11" i="49"/>
  <c r="AE21" i="49" s="1"/>
  <c r="AP34" i="70"/>
  <c r="AE29" i="70" s="1"/>
  <c r="AI21" i="58"/>
  <c r="AW13" i="58"/>
  <c r="AO13" i="58" s="1"/>
  <c r="AD21" i="58" s="1"/>
  <c r="AO19" i="70"/>
  <c r="AD15" i="70" s="1"/>
  <c r="AO14" i="67"/>
  <c r="AD20" i="67" s="1"/>
  <c r="AP15" i="68"/>
  <c r="AE19" i="68" s="1"/>
  <c r="AP22" i="67"/>
  <c r="AE12" i="67" s="1"/>
  <c r="AM21" i="59"/>
  <c r="AD12" i="59" s="1"/>
  <c r="AE53" i="60"/>
  <c r="BC65" i="53"/>
  <c r="BA33" i="53" s="1"/>
  <c r="AM28" i="53" s="1"/>
  <c r="AD60" i="53"/>
  <c r="AW32" i="57"/>
  <c r="AO32" i="57" s="1"/>
  <c r="AD31" i="57" s="1"/>
  <c r="AI31" i="57"/>
  <c r="AT17" i="50"/>
  <c r="AE21" i="50" s="1"/>
  <c r="AK51" i="55"/>
  <c r="AK33" i="52"/>
  <c r="AO21" i="67"/>
  <c r="AD13" i="67" s="1"/>
  <c r="AL13" i="52"/>
  <c r="AU17" i="50"/>
  <c r="AF21" i="50" s="1"/>
  <c r="BC51" i="53"/>
  <c r="AR19" i="53" s="1"/>
  <c r="AD13" i="53" s="1"/>
  <c r="AD45" i="53"/>
  <c r="AI14" i="58"/>
  <c r="AW20" i="58"/>
  <c r="AJ6" i="58"/>
  <c r="AW49" i="60"/>
  <c r="AJ45" i="53"/>
  <c r="AJ55" i="53" s="1"/>
  <c r="AQ59" i="60"/>
  <c r="AJ5" i="54"/>
  <c r="AI16" i="61"/>
  <c r="AW18" i="61"/>
  <c r="AN61" i="53"/>
  <c r="AJ20" i="52"/>
  <c r="AX14" i="52"/>
  <c r="AM20" i="52" s="1"/>
  <c r="AI19" i="61"/>
  <c r="AX19" i="52"/>
  <c r="AM15" i="52" s="1"/>
  <c r="AJ15" i="52"/>
  <c r="AV47" i="55"/>
  <c r="AD35" i="55"/>
  <c r="AI11" i="57"/>
  <c r="AW23" i="57"/>
  <c r="AI56" i="55"/>
  <c r="AI57" i="55" s="1"/>
  <c r="AN52" i="53"/>
  <c r="AL30" i="52"/>
  <c r="AG54" i="60"/>
  <c r="AQ57" i="51"/>
  <c r="AQ23" i="51"/>
  <c r="AH28" i="51" s="1"/>
  <c r="AH56" i="51"/>
  <c r="AH57" i="51" s="1"/>
  <c r="AJ16" i="54"/>
  <c r="AI56" i="65"/>
  <c r="AI57" i="65" s="1"/>
  <c r="AR57" i="65"/>
  <c r="AJ33" i="49"/>
  <c r="AJ34" i="49" s="1"/>
  <c r="AK14" i="54"/>
  <c r="AI20" i="61"/>
  <c r="AW14" i="61"/>
  <c r="AV42" i="55"/>
  <c r="AU15" i="55" s="1"/>
  <c r="AK13" i="55" s="1"/>
  <c r="AD40" i="55"/>
  <c r="AO14" i="68"/>
  <c r="AD20" i="68" s="1"/>
  <c r="AI17" i="57"/>
  <c r="AW17" i="57"/>
  <c r="AO17" i="57" s="1"/>
  <c r="AD17" i="57" s="1"/>
  <c r="AM63" i="53"/>
  <c r="AL31" i="52"/>
  <c r="AH53" i="60"/>
  <c r="AI18" i="54"/>
  <c r="AW14" i="54"/>
  <c r="AL18" i="54" s="1"/>
  <c r="AI19" i="57"/>
  <c r="AW15" i="57"/>
  <c r="AO15" i="57" s="1"/>
  <c r="AD19" i="57" s="1"/>
  <c r="AX32" i="52"/>
  <c r="AM31" i="52" s="1"/>
  <c r="AJ31" i="52"/>
  <c r="AK12" i="54"/>
  <c r="AW20" i="54"/>
  <c r="AL12" i="54" s="1"/>
  <c r="AI12" i="54"/>
  <c r="AM44" i="53"/>
  <c r="AO16" i="70"/>
  <c r="AD18" i="70" s="1"/>
  <c r="BC47" i="53"/>
  <c r="AR15" i="53" s="1"/>
  <c r="AD17" i="53" s="1"/>
  <c r="AD49" i="53"/>
  <c r="AL18" i="52"/>
  <c r="AK14" i="52"/>
  <c r="AW6" i="68"/>
  <c r="AO6" i="68" s="1"/>
  <c r="AD6" i="68" s="1"/>
  <c r="AI6" i="68"/>
  <c r="AJ38" i="55"/>
  <c r="AK16" i="54"/>
  <c r="AE56" i="51"/>
  <c r="AE57" i="51" s="1"/>
  <c r="AN57" i="51"/>
  <c r="AN23" i="51"/>
  <c r="AE28" i="51" s="1"/>
  <c r="AI65" i="53"/>
  <c r="AI66" i="53" s="1"/>
  <c r="AW66" i="53"/>
  <c r="AP22" i="49"/>
  <c r="AE10" i="49" s="1"/>
  <c r="AK24" i="81"/>
  <c r="AN57" i="55"/>
  <c r="AV57" i="55" s="1"/>
  <c r="AZ66" i="53"/>
  <c r="AL65" i="53"/>
  <c r="AL66" i="53" s="1"/>
  <c r="AL37" i="50"/>
  <c r="AL38" i="50" s="1"/>
  <c r="AV41" i="55"/>
  <c r="AU14" i="55" s="1"/>
  <c r="AK14" i="55" s="1"/>
  <c r="AD41" i="55"/>
  <c r="AQ33" i="68"/>
  <c r="AF30" i="68" s="1"/>
  <c r="AJ24" i="70"/>
  <c r="AK34" i="70"/>
  <c r="AK35" i="70" s="1"/>
  <c r="AK17" i="52"/>
  <c r="AW15" i="50"/>
  <c r="AH23" i="50" s="1"/>
  <c r="AI21" i="57"/>
  <c r="AW13" i="57"/>
  <c r="AI16" i="69"/>
  <c r="AW18" i="69"/>
  <c r="AK15" i="52"/>
  <c r="AO34" i="70"/>
  <c r="AD29" i="70" s="1"/>
  <c r="AO33" i="49"/>
  <c r="AD28" i="49" s="1"/>
  <c r="AN60" i="53"/>
  <c r="AO32" i="70"/>
  <c r="AD31" i="70" s="1"/>
  <c r="AK36" i="55"/>
  <c r="AV56" i="55"/>
  <c r="AN28" i="55" s="1"/>
  <c r="AD23" i="55" s="1"/>
  <c r="AD51" i="55"/>
  <c r="AV17" i="50"/>
  <c r="AG21" i="50" s="1"/>
  <c r="AM62" i="53"/>
  <c r="AP34" i="67"/>
  <c r="AE29" i="67" s="1"/>
  <c r="AI29" i="58"/>
  <c r="AW34" i="58"/>
  <c r="AM33" i="59"/>
  <c r="AD28" i="59" s="1"/>
  <c r="AX15" i="52"/>
  <c r="AM19" i="52" s="1"/>
  <c r="AJ19" i="52"/>
  <c r="AJ12" i="54"/>
  <c r="AP29" i="49"/>
  <c r="AE32" i="49" s="1"/>
  <c r="AO21" i="68"/>
  <c r="AD13" i="68" s="1"/>
  <c r="AP16" i="67"/>
  <c r="AE18" i="67" s="1"/>
  <c r="AW20" i="81"/>
  <c r="AO20" i="81" s="1"/>
  <c r="AD14" i="81" s="1"/>
  <c r="AI14" i="81"/>
  <c r="AP16" i="70"/>
  <c r="AE18" i="70" s="1"/>
  <c r="AG32" i="55"/>
  <c r="AO20" i="68"/>
  <c r="AD14" i="68" s="1"/>
  <c r="AI48" i="51"/>
  <c r="AO33" i="67"/>
  <c r="AD30" i="67" s="1"/>
  <c r="AG56" i="65"/>
  <c r="AG57" i="65" s="1"/>
  <c r="AP57" i="65"/>
  <c r="AK24" i="70"/>
  <c r="AH56" i="55"/>
  <c r="AH57" i="55" s="1"/>
  <c r="AK33" i="49"/>
  <c r="AK34" i="49" s="1"/>
  <c r="AO17" i="67"/>
  <c r="AD17" i="67" s="1"/>
  <c r="AL17" i="52"/>
  <c r="AI33" i="81"/>
  <c r="AW32" i="81"/>
  <c r="AO32" i="81" s="1"/>
  <c r="AD33" i="81" s="1"/>
  <c r="AX66" i="53"/>
  <c r="AJ65" i="53"/>
  <c r="AJ66" i="53" s="1"/>
  <c r="AU36" i="50"/>
  <c r="AF33" i="50" s="1"/>
  <c r="AT25" i="50"/>
  <c r="AE13" i="50" s="1"/>
  <c r="AF55" i="53"/>
  <c r="AI20" i="54"/>
  <c r="AW12" i="54"/>
  <c r="AL20" i="54" s="1"/>
  <c r="AJ54" i="55"/>
  <c r="AV20" i="50"/>
  <c r="AG18" i="50" s="1"/>
  <c r="AT33" i="50"/>
  <c r="AE36" i="50" s="1"/>
  <c r="AO31" i="68"/>
  <c r="AD32" i="68" s="1"/>
  <c r="AJ21" i="54"/>
  <c r="AS37" i="50"/>
  <c r="AD32" i="50" s="1"/>
  <c r="AK30" i="54"/>
  <c r="AW15" i="58"/>
  <c r="AI19" i="58"/>
  <c r="AW16" i="81"/>
  <c r="AI18" i="81"/>
  <c r="AW19" i="54"/>
  <c r="AL13" i="54" s="1"/>
  <c r="AI13" i="54"/>
  <c r="AK13" i="54"/>
  <c r="AK32" i="55"/>
  <c r="AO20" i="67"/>
  <c r="AD14" i="67" s="1"/>
  <c r="AF32" i="55"/>
  <c r="AJ6" i="69"/>
  <c r="AM37" i="53"/>
  <c r="AE48" i="55"/>
  <c r="AI24" i="70"/>
  <c r="AI12" i="61"/>
  <c r="AW22" i="61"/>
  <c r="BC62" i="53"/>
  <c r="AR30" i="53" s="1"/>
  <c r="AD31" i="53" s="1"/>
  <c r="AD63" i="53"/>
  <c r="AI54" i="60"/>
  <c r="AE56" i="55"/>
  <c r="AE57" i="55" s="1"/>
  <c r="AI34" i="68"/>
  <c r="AI35" i="68" s="1"/>
  <c r="AW29" i="68"/>
  <c r="AL34" i="68" s="1"/>
  <c r="AL35" i="68" s="1"/>
  <c r="AD41" i="60"/>
  <c r="AW45" i="60"/>
  <c r="AI20" i="69"/>
  <c r="AW14" i="69"/>
  <c r="AO14" i="69" s="1"/>
  <c r="AD20" i="69" s="1"/>
  <c r="AK30" i="52"/>
  <c r="AO18" i="70"/>
  <c r="AD16" i="70" s="1"/>
  <c r="AI33" i="59"/>
  <c r="AI34" i="59" s="1"/>
  <c r="AK10" i="54"/>
  <c r="AI11" i="81"/>
  <c r="AW23" i="81"/>
  <c r="AM57" i="51"/>
  <c r="AM23" i="51"/>
  <c r="AD28" i="51" s="1"/>
  <c r="AD56" i="51"/>
  <c r="AD57" i="51" s="1"/>
  <c r="BC60" i="53"/>
  <c r="BB28" i="53" s="1"/>
  <c r="AN33" i="53" s="1"/>
  <c r="AR66" i="53"/>
  <c r="AD65" i="53"/>
  <c r="AP17" i="70"/>
  <c r="AE17" i="70" s="1"/>
  <c r="AM52" i="53"/>
  <c r="AW30" i="54"/>
  <c r="AL31" i="54" s="1"/>
  <c r="AI31" i="54"/>
  <c r="AV38" i="60"/>
  <c r="BB66" i="53"/>
  <c r="AN65" i="53"/>
  <c r="AK54" i="55"/>
  <c r="AU6" i="52"/>
  <c r="AQ12" i="49"/>
  <c r="AF20" i="49" s="1"/>
  <c r="AW18" i="57"/>
  <c r="AI16" i="57"/>
  <c r="AI22" i="58"/>
  <c r="AW12" i="58"/>
  <c r="AJ22" i="59"/>
  <c r="AN11" i="59"/>
  <c r="AE22" i="59" s="1"/>
  <c r="AO18" i="67"/>
  <c r="AD16" i="67" s="1"/>
  <c r="AO17" i="49"/>
  <c r="AD15" i="49" s="1"/>
  <c r="AS14" i="50"/>
  <c r="AD24" i="50" s="1"/>
  <c r="AW12" i="68"/>
  <c r="AK29" i="52"/>
  <c r="AP13" i="67"/>
  <c r="AE21" i="67" s="1"/>
  <c r="AW21" i="50"/>
  <c r="AH17" i="50" s="1"/>
  <c r="AO19" i="68"/>
  <c r="AD15" i="68" s="1"/>
  <c r="AI16" i="58"/>
  <c r="AW18" i="58"/>
  <c r="AN17" i="59"/>
  <c r="AE16" i="59" s="1"/>
  <c r="AJ16" i="59"/>
  <c r="AW22" i="57"/>
  <c r="AI12" i="57"/>
  <c r="AW37" i="50"/>
  <c r="AH32" i="50" s="1"/>
  <c r="AO22" i="67"/>
  <c r="AD12" i="67" s="1"/>
  <c r="AO21" i="49"/>
  <c r="AD11" i="49" s="1"/>
  <c r="AS35" i="50"/>
  <c r="AD34" i="50" s="1"/>
  <c r="AP21" i="49"/>
  <c r="AE11" i="49" s="1"/>
  <c r="AH23" i="59"/>
  <c r="AO32" i="68"/>
  <c r="AD31" i="68" s="1"/>
  <c r="AO15" i="67"/>
  <c r="AD19" i="67" s="1"/>
  <c r="AU15" i="61"/>
  <c r="AW15" i="61" s="1"/>
  <c r="AU37" i="50"/>
  <c r="AF32" i="50" s="1"/>
  <c r="AQ14" i="49"/>
  <c r="AF18" i="49" s="1"/>
  <c r="AQ21" i="70"/>
  <c r="AF13" i="70" s="1"/>
  <c r="AO30" i="70"/>
  <c r="AD33" i="70" s="1"/>
  <c r="AM64" i="53"/>
  <c r="AO20" i="49"/>
  <c r="AD12" i="49" s="1"/>
  <c r="AN44" i="53"/>
  <c r="AK32" i="54"/>
  <c r="AI34" i="81"/>
  <c r="AW31" i="81"/>
  <c r="AN31" i="59"/>
  <c r="AE30" i="59" s="1"/>
  <c r="AJ30" i="59"/>
  <c r="AJ33" i="52"/>
  <c r="AX30" i="52"/>
  <c r="AM33" i="52" s="1"/>
  <c r="AJ14" i="52"/>
  <c r="AX20" i="52"/>
  <c r="AM14" i="52" s="1"/>
  <c r="AK17" i="54"/>
  <c r="AI18" i="69"/>
  <c r="AW16" i="69"/>
  <c r="AO16" i="69" s="1"/>
  <c r="AD18" i="69" s="1"/>
  <c r="AF32" i="51"/>
  <c r="AO5" i="51"/>
  <c r="AF5" i="51" s="1"/>
  <c r="AK6" i="70"/>
  <c r="AW47" i="60"/>
  <c r="AP20" i="60" s="1"/>
  <c r="AE12" i="60" s="1"/>
  <c r="AS59" i="60"/>
  <c r="AH48" i="60"/>
  <c r="AH50" i="60" s="1"/>
  <c r="AS34" i="60"/>
  <c r="AS50" i="60"/>
  <c r="AW40" i="60"/>
  <c r="AD48" i="60"/>
  <c r="AO50" i="60"/>
  <c r="AO34" i="60"/>
  <c r="AU24" i="81"/>
  <c r="AU6" i="81"/>
  <c r="AV29" i="88" l="1"/>
  <c r="AG34" i="88" s="1"/>
  <c r="AR15" i="60"/>
  <c r="AG17" i="60" s="1"/>
  <c r="AS7" i="50"/>
  <c r="AD7" i="50" s="1"/>
  <c r="AW7" i="50"/>
  <c r="AR5" i="53"/>
  <c r="AD5" i="53" s="1"/>
  <c r="AU19" i="60"/>
  <c r="AJ13" i="60" s="1"/>
  <c r="AP6" i="67"/>
  <c r="AE6" i="67" s="1"/>
  <c r="AO6" i="67"/>
  <c r="AD6" i="67" s="1"/>
  <c r="BE26" i="50"/>
  <c r="AL6" i="67"/>
  <c r="AT19" i="60"/>
  <c r="AI13" i="60" s="1"/>
  <c r="AH7" i="50"/>
  <c r="AP15" i="67"/>
  <c r="AE19" i="67" s="1"/>
  <c r="AQ15" i="67"/>
  <c r="AF19" i="67" s="1"/>
  <c r="AE7" i="50"/>
  <c r="AT7" i="50"/>
  <c r="AG7" i="50"/>
  <c r="AU7" i="50"/>
  <c r="AV7" i="50"/>
  <c r="AF7" i="50"/>
  <c r="AO12" i="70"/>
  <c r="AD22" i="70" s="1"/>
  <c r="AQ12" i="70"/>
  <c r="AF22" i="70" s="1"/>
  <c r="AP12" i="70"/>
  <c r="AE22" i="70" s="1"/>
  <c r="AQ33" i="81"/>
  <c r="AF32" i="81" s="1"/>
  <c r="AS23" i="55"/>
  <c r="AI28" i="55" s="1"/>
  <c r="AP19" i="60"/>
  <c r="AE13" i="60" s="1"/>
  <c r="AO5" i="49"/>
  <c r="AD5" i="49" s="1"/>
  <c r="AQ5" i="49"/>
  <c r="AF5" i="49" s="1"/>
  <c r="AP5" i="49"/>
  <c r="AE5" i="49" s="1"/>
  <c r="AU5" i="53"/>
  <c r="AG5" i="53" s="1"/>
  <c r="AR19" i="60"/>
  <c r="AG13" i="60" s="1"/>
  <c r="AS19" i="60"/>
  <c r="AH13" i="60" s="1"/>
  <c r="AQ19" i="60"/>
  <c r="AF13" i="60" s="1"/>
  <c r="AS5" i="53"/>
  <c r="AE5" i="53" s="1"/>
  <c r="AW5" i="53"/>
  <c r="AI5" i="53" s="1"/>
  <c r="AO19" i="60"/>
  <c r="AD13" i="60" s="1"/>
  <c r="AV19" i="60"/>
  <c r="AK13" i="60" s="1"/>
  <c r="AP33" i="81"/>
  <c r="AE32" i="81" s="1"/>
  <c r="AX5" i="53"/>
  <c r="AJ5" i="53" s="1"/>
  <c r="AZ5" i="53"/>
  <c r="AL5" i="53" s="1"/>
  <c r="AU15" i="60"/>
  <c r="AJ17" i="60" s="1"/>
  <c r="AQ15" i="60"/>
  <c r="AF17" i="60" s="1"/>
  <c r="AO33" i="81"/>
  <c r="AD32" i="81" s="1"/>
  <c r="AT5" i="53"/>
  <c r="AF5" i="53" s="1"/>
  <c r="AO37" i="53"/>
  <c r="AP30" i="69"/>
  <c r="AE33" i="69" s="1"/>
  <c r="AJ32" i="65"/>
  <c r="AO30" i="69"/>
  <c r="AD33" i="69" s="1"/>
  <c r="AE5" i="65"/>
  <c r="BA5" i="53"/>
  <c r="AM5" i="53" s="1"/>
  <c r="AV15" i="60"/>
  <c r="AK17" i="60" s="1"/>
  <c r="AV5" i="53"/>
  <c r="AH5" i="53" s="1"/>
  <c r="BB5" i="53"/>
  <c r="AN5" i="53" s="1"/>
  <c r="AR5" i="65"/>
  <c r="AH5" i="65"/>
  <c r="AG5" i="65"/>
  <c r="AQ30" i="69"/>
  <c r="AF33" i="69" s="1"/>
  <c r="AP5" i="65"/>
  <c r="AM5" i="65"/>
  <c r="AD5" i="65" s="1"/>
  <c r="AO5" i="65"/>
  <c r="AQ5" i="65"/>
  <c r="AU5" i="55"/>
  <c r="AK5" i="55" s="1"/>
  <c r="AQ28" i="49"/>
  <c r="AF33" i="49" s="1"/>
  <c r="AO15" i="60"/>
  <c r="AD17" i="60" s="1"/>
  <c r="AL44" i="60"/>
  <c r="AN5" i="65"/>
  <c r="AI5" i="65"/>
  <c r="AT35" i="61"/>
  <c r="AW35" i="61" s="1"/>
  <c r="AQ33" i="54"/>
  <c r="AF28" i="54" s="1"/>
  <c r="AQ13" i="54"/>
  <c r="AF19" i="54" s="1"/>
  <c r="AP33" i="54"/>
  <c r="AE28" i="54" s="1"/>
  <c r="AU24" i="55"/>
  <c r="AK27" i="55" s="1"/>
  <c r="AT16" i="50"/>
  <c r="AE22" i="50" s="1"/>
  <c r="BA21" i="53"/>
  <c r="AM11" i="53" s="1"/>
  <c r="AT24" i="55"/>
  <c r="AJ27" i="55" s="1"/>
  <c r="AT18" i="50"/>
  <c r="AE20" i="50" s="1"/>
  <c r="AS15" i="60"/>
  <c r="AH17" i="60" s="1"/>
  <c r="AP15" i="60"/>
  <c r="AE17" i="60" s="1"/>
  <c r="AQ15" i="54"/>
  <c r="AF17" i="54" s="1"/>
  <c r="AT5" i="55"/>
  <c r="AJ5" i="55" s="1"/>
  <c r="BA31" i="53"/>
  <c r="AM30" i="53" s="1"/>
  <c r="AR5" i="55"/>
  <c r="AH5" i="55" s="1"/>
  <c r="AO5" i="55"/>
  <c r="AE5" i="55" s="1"/>
  <c r="AQ29" i="52"/>
  <c r="AE34" i="52" s="1"/>
  <c r="AW18" i="50"/>
  <c r="AH20" i="50" s="1"/>
  <c r="AP5" i="55"/>
  <c r="AF5" i="55" s="1"/>
  <c r="AW6" i="57"/>
  <c r="AL6" i="57" s="1"/>
  <c r="AQ5" i="55"/>
  <c r="AG5" i="55" s="1"/>
  <c r="AS5" i="55"/>
  <c r="AI5" i="55" s="1"/>
  <c r="AK7" i="88"/>
  <c r="AD7" i="88" s="1"/>
  <c r="AW34" i="88"/>
  <c r="AH29" i="88" s="1"/>
  <c r="AP29" i="88"/>
  <c r="AK6" i="89"/>
  <c r="AJ7" i="89" s="1"/>
  <c r="AD7" i="89" s="1"/>
  <c r="AR6" i="89"/>
  <c r="AE6" i="89" s="1"/>
  <c r="AP24" i="88"/>
  <c r="AT30" i="88"/>
  <c r="AE33" i="88" s="1"/>
  <c r="AP33" i="88"/>
  <c r="AW29" i="88"/>
  <c r="AH34" i="88" s="1"/>
  <c r="AP34" i="88"/>
  <c r="AS6" i="89"/>
  <c r="AF6" i="89" s="1"/>
  <c r="AT6" i="89"/>
  <c r="AG6" i="89" s="1"/>
  <c r="AI31" i="61"/>
  <c r="AW16" i="50"/>
  <c r="AH22" i="50" s="1"/>
  <c r="BB20" i="53"/>
  <c r="AN12" i="53" s="1"/>
  <c r="BA12" i="53"/>
  <c r="AM20" i="53" s="1"/>
  <c r="BA20" i="53"/>
  <c r="AM12" i="53" s="1"/>
  <c r="AU25" i="55"/>
  <c r="AK26" i="55" s="1"/>
  <c r="AP18" i="81"/>
  <c r="AE16" i="81" s="1"/>
  <c r="AQ18" i="81"/>
  <c r="AF16" i="81" s="1"/>
  <c r="AS16" i="50"/>
  <c r="AD22" i="50" s="1"/>
  <c r="AE50" i="60"/>
  <c r="AW32" i="61"/>
  <c r="AQ32" i="61" s="1"/>
  <c r="AF31" i="61" s="1"/>
  <c r="AU19" i="55"/>
  <c r="AK9" i="55" s="1"/>
  <c r="BB12" i="53"/>
  <c r="AN20" i="53" s="1"/>
  <c r="AP28" i="49"/>
  <c r="AE33" i="49" s="1"/>
  <c r="AT13" i="55"/>
  <c r="AJ15" i="55" s="1"/>
  <c r="AT11" i="55"/>
  <c r="AJ17" i="55" s="1"/>
  <c r="AW30" i="88"/>
  <c r="AH33" i="88" s="1"/>
  <c r="AT29" i="88"/>
  <c r="AE34" i="88" s="1"/>
  <c r="AS29" i="88"/>
  <c r="AD34" i="88" s="1"/>
  <c r="AV34" i="88"/>
  <c r="AG29" i="88" s="1"/>
  <c r="AN6" i="89"/>
  <c r="AU34" i="88"/>
  <c r="AF29" i="88" s="1"/>
  <c r="AS34" i="88"/>
  <c r="AD29" i="88" s="1"/>
  <c r="AT34" i="88"/>
  <c r="AE29" i="88" s="1"/>
  <c r="AV30" i="88"/>
  <c r="AG33" i="88" s="1"/>
  <c r="AP22" i="82"/>
  <c r="AE12" i="82" s="1"/>
  <c r="AU30" i="88"/>
  <c r="AF33" i="88" s="1"/>
  <c r="AS30" i="88"/>
  <c r="AD33" i="88" s="1"/>
  <c r="AU6" i="88"/>
  <c r="AF6" i="88" s="1"/>
  <c r="AO22" i="82"/>
  <c r="AD12" i="82" s="1"/>
  <c r="AW6" i="88"/>
  <c r="AH6" i="88" s="1"/>
  <c r="AP6" i="88"/>
  <c r="AV6" i="88"/>
  <c r="AG6" i="88" s="1"/>
  <c r="AL12" i="82"/>
  <c r="AN28" i="59"/>
  <c r="AE33" i="59" s="1"/>
  <c r="BB33" i="53"/>
  <c r="AN28" i="53" s="1"/>
  <c r="AP6" i="58"/>
  <c r="AE6" i="58" s="1"/>
  <c r="AO15" i="54"/>
  <c r="AD17" i="54" s="1"/>
  <c r="AP15" i="54"/>
  <c r="AE17" i="54" s="1"/>
  <c r="AW35" i="67"/>
  <c r="AQ18" i="54"/>
  <c r="AF14" i="54" s="1"/>
  <c r="AR33" i="53"/>
  <c r="AD28" i="53" s="1"/>
  <c r="AN12" i="55"/>
  <c r="AD16" i="55" s="1"/>
  <c r="AR13" i="52"/>
  <c r="AF21" i="52" s="1"/>
  <c r="AN15" i="55"/>
  <c r="AD13" i="55" s="1"/>
  <c r="AP6" i="70"/>
  <c r="AE6" i="70" s="1"/>
  <c r="AU9" i="55"/>
  <c r="AK19" i="55" s="1"/>
  <c r="AQ6" i="70"/>
  <c r="AF6" i="70" s="1"/>
  <c r="AQ13" i="52"/>
  <c r="AE21" i="52" s="1"/>
  <c r="BA29" i="53"/>
  <c r="AM32" i="53" s="1"/>
  <c r="AQ6" i="58"/>
  <c r="AF6" i="58" s="1"/>
  <c r="AR29" i="53"/>
  <c r="AD32" i="53" s="1"/>
  <c r="AW38" i="60"/>
  <c r="AT11" i="60" s="1"/>
  <c r="AI21" i="60" s="1"/>
  <c r="AT29" i="60"/>
  <c r="AI26" i="60" s="1"/>
  <c r="AR29" i="60"/>
  <c r="AG26" i="60" s="1"/>
  <c r="AT26" i="55"/>
  <c r="AJ25" i="55" s="1"/>
  <c r="AS29" i="60"/>
  <c r="AH26" i="60" s="1"/>
  <c r="AW24" i="57"/>
  <c r="AP20" i="50"/>
  <c r="AS18" i="50"/>
  <c r="AD20" i="50" s="1"/>
  <c r="AU26" i="55"/>
  <c r="AK25" i="55" s="1"/>
  <c r="AO18" i="81"/>
  <c r="AD16" i="81" s="1"/>
  <c r="AQ16" i="54"/>
  <c r="AF16" i="54" s="1"/>
  <c r="AR29" i="52"/>
  <c r="AF34" i="52" s="1"/>
  <c r="AQ29" i="54"/>
  <c r="AF32" i="54" s="1"/>
  <c r="AR16" i="52"/>
  <c r="AF18" i="52" s="1"/>
  <c r="AH59" i="60"/>
  <c r="AP16" i="54"/>
  <c r="AE16" i="54" s="1"/>
  <c r="BB18" i="53"/>
  <c r="AN14" i="53" s="1"/>
  <c r="AQ16" i="52"/>
  <c r="AE18" i="52" s="1"/>
  <c r="AQ31" i="52"/>
  <c r="AE32" i="52" s="1"/>
  <c r="AP13" i="52"/>
  <c r="AD21" i="52" s="1"/>
  <c r="AO16" i="54"/>
  <c r="AD16" i="54" s="1"/>
  <c r="AJ6" i="59"/>
  <c r="AM6" i="59"/>
  <c r="AD6" i="59" s="1"/>
  <c r="AN6" i="59"/>
  <c r="AE6" i="59" s="1"/>
  <c r="AP22" i="50"/>
  <c r="AV16" i="50"/>
  <c r="AG22" i="50" s="1"/>
  <c r="AV18" i="50"/>
  <c r="AG20" i="50" s="1"/>
  <c r="AQ34" i="52"/>
  <c r="AE29" i="52" s="1"/>
  <c r="AR28" i="53"/>
  <c r="AD33" i="53" s="1"/>
  <c r="AQ22" i="54"/>
  <c r="AF10" i="54" s="1"/>
  <c r="AQ33" i="52"/>
  <c r="AE30" i="52" s="1"/>
  <c r="AR17" i="52"/>
  <c r="AF17" i="52" s="1"/>
  <c r="AR21" i="52"/>
  <c r="AF13" i="52" s="1"/>
  <c r="AO13" i="54"/>
  <c r="AD19" i="54" s="1"/>
  <c r="AP17" i="54"/>
  <c r="AE15" i="54" s="1"/>
  <c r="BB22" i="53"/>
  <c r="AN10" i="53" s="1"/>
  <c r="AP34" i="52"/>
  <c r="AD29" i="52" s="1"/>
  <c r="BB17" i="53"/>
  <c r="AN15" i="53" s="1"/>
  <c r="BB31" i="53"/>
  <c r="AN30" i="53" s="1"/>
  <c r="AP20" i="54"/>
  <c r="AE12" i="54" s="1"/>
  <c r="AQ17" i="54"/>
  <c r="AF15" i="54" s="1"/>
  <c r="AS28" i="53"/>
  <c r="AE33" i="53" s="1"/>
  <c r="AP22" i="54"/>
  <c r="AE10" i="54" s="1"/>
  <c r="AT9" i="55"/>
  <c r="AJ19" i="55" s="1"/>
  <c r="AQ31" i="54"/>
  <c r="AF30" i="54" s="1"/>
  <c r="AR33" i="52"/>
  <c r="AF30" i="52" s="1"/>
  <c r="AR34" i="52"/>
  <c r="AF29" i="52" s="1"/>
  <c r="AO18" i="54"/>
  <c r="AD14" i="54" s="1"/>
  <c r="AQ14" i="52"/>
  <c r="AE20" i="52" s="1"/>
  <c r="BA22" i="53"/>
  <c r="AM10" i="53" s="1"/>
  <c r="AT28" i="53"/>
  <c r="AF33" i="53" s="1"/>
  <c r="AT33" i="88"/>
  <c r="AE30" i="88" s="1"/>
  <c r="AU33" i="88"/>
  <c r="AF30" i="88" s="1"/>
  <c r="AV33" i="88"/>
  <c r="AG30" i="88" s="1"/>
  <c r="AW33" i="88"/>
  <c r="AH30" i="88" s="1"/>
  <c r="AS6" i="88"/>
  <c r="AD6" i="88" s="1"/>
  <c r="AQ16" i="82"/>
  <c r="AF18" i="82" s="1"/>
  <c r="AQ16" i="80"/>
  <c r="AF18" i="80" s="1"/>
  <c r="AQ6" i="89"/>
  <c r="AD6" i="89" s="1"/>
  <c r="AL18" i="80"/>
  <c r="AL24" i="80" s="1"/>
  <c r="AL21" i="82"/>
  <c r="AP31" i="84"/>
  <c r="AE34" i="84" s="1"/>
  <c r="AO31" i="84"/>
  <c r="AD34" i="84" s="1"/>
  <c r="AL12" i="85"/>
  <c r="AP19" i="85"/>
  <c r="AE15" i="85" s="1"/>
  <c r="AO22" i="85"/>
  <c r="AD12" i="85" s="1"/>
  <c r="AQ22" i="85"/>
  <c r="AF12" i="85" s="1"/>
  <c r="AQ17" i="82"/>
  <c r="AF17" i="82" s="1"/>
  <c r="AL17" i="82"/>
  <c r="AP17" i="82"/>
  <c r="AE17" i="82" s="1"/>
  <c r="AW6" i="84"/>
  <c r="AP6" i="84" s="1"/>
  <c r="AE6" i="84" s="1"/>
  <c r="AP35" i="85"/>
  <c r="AE30" i="85" s="1"/>
  <c r="AQ31" i="85"/>
  <c r="AF34" i="85" s="1"/>
  <c r="AQ35" i="85"/>
  <c r="AF30" i="85" s="1"/>
  <c r="AL31" i="85"/>
  <c r="AQ18" i="85"/>
  <c r="AF16" i="85" s="1"/>
  <c r="AW36" i="84"/>
  <c r="AQ17" i="85"/>
  <c r="AF17" i="85" s="1"/>
  <c r="AQ33" i="85"/>
  <c r="AF32" i="85" s="1"/>
  <c r="AL30" i="85"/>
  <c r="AL33" i="82"/>
  <c r="AP13" i="82"/>
  <c r="AE21" i="82" s="1"/>
  <c r="AQ15" i="85"/>
  <c r="AF19" i="85" s="1"/>
  <c r="AP31" i="82"/>
  <c r="AE34" i="82" s="1"/>
  <c r="AQ13" i="82"/>
  <c r="AF21" i="82" s="1"/>
  <c r="AQ21" i="85"/>
  <c r="AF13" i="85" s="1"/>
  <c r="AK24" i="85"/>
  <c r="AQ19" i="85"/>
  <c r="AF15" i="85" s="1"/>
  <c r="AO19" i="85"/>
  <c r="AD15" i="85" s="1"/>
  <c r="AO32" i="85"/>
  <c r="AD33" i="85" s="1"/>
  <c r="AO33" i="85"/>
  <c r="AD32" i="85" s="1"/>
  <c r="AO18" i="85"/>
  <c r="AD16" i="85" s="1"/>
  <c r="AP33" i="85"/>
  <c r="AE32" i="85" s="1"/>
  <c r="AQ32" i="82"/>
  <c r="AF33" i="82" s="1"/>
  <c r="AO32" i="82"/>
  <c r="AD33" i="82" s="1"/>
  <c r="AU6" i="90"/>
  <c r="AF6" i="90" s="1"/>
  <c r="AL16" i="85"/>
  <c r="AK36" i="85"/>
  <c r="AW36" i="85"/>
  <c r="AV6" i="90"/>
  <c r="AG6" i="90" s="1"/>
  <c r="AP30" i="85"/>
  <c r="AE35" i="85" s="1"/>
  <c r="AO12" i="85"/>
  <c r="AD22" i="85" s="1"/>
  <c r="AK6" i="84"/>
  <c r="AL14" i="85"/>
  <c r="AO17" i="85"/>
  <c r="AD17" i="85" s="1"/>
  <c r="AL17" i="85"/>
  <c r="AP34" i="85"/>
  <c r="AE31" i="85" s="1"/>
  <c r="AO34" i="85"/>
  <c r="AD31" i="85" s="1"/>
  <c r="AP6" i="90"/>
  <c r="BA24" i="83"/>
  <c r="AP33" i="86"/>
  <c r="AE32" i="86" s="1"/>
  <c r="AW24" i="86"/>
  <c r="AL22" i="85"/>
  <c r="AO23" i="85"/>
  <c r="AD11" i="85" s="1"/>
  <c r="AQ23" i="85"/>
  <c r="AF11" i="85" s="1"/>
  <c r="AI36" i="85"/>
  <c r="AW36" i="82"/>
  <c r="AP16" i="82"/>
  <c r="AE18" i="82" s="1"/>
  <c r="AP16" i="85"/>
  <c r="AE18" i="85" s="1"/>
  <c r="AQ16" i="85"/>
  <c r="AF18" i="85" s="1"/>
  <c r="AL18" i="85"/>
  <c r="AP20" i="85"/>
  <c r="AE14" i="85" s="1"/>
  <c r="AQ20" i="85"/>
  <c r="AF14" i="85" s="1"/>
  <c r="AP14" i="85"/>
  <c r="AE20" i="85" s="1"/>
  <c r="AO14" i="85"/>
  <c r="AD20" i="85" s="1"/>
  <c r="AL20" i="85"/>
  <c r="AO31" i="85"/>
  <c r="AD34" i="85" s="1"/>
  <c r="AL34" i="85"/>
  <c r="AQ30" i="85"/>
  <c r="AF35" i="85" s="1"/>
  <c r="AW24" i="85"/>
  <c r="AL18" i="82"/>
  <c r="AI36" i="82"/>
  <c r="AO13" i="85"/>
  <c r="AD21" i="85" s="1"/>
  <c r="AQ13" i="85"/>
  <c r="AF21" i="85" s="1"/>
  <c r="AO30" i="85"/>
  <c r="AD35" i="85" s="1"/>
  <c r="AP32" i="85"/>
  <c r="AE33" i="85" s="1"/>
  <c r="AQ32" i="85"/>
  <c r="AF33" i="85" s="1"/>
  <c r="AP13" i="85"/>
  <c r="AE21" i="85" s="1"/>
  <c r="AQ31" i="82"/>
  <c r="AF34" i="82" s="1"/>
  <c r="AI24" i="85"/>
  <c r="AO21" i="85"/>
  <c r="AD13" i="85" s="1"/>
  <c r="AL13" i="85"/>
  <c r="AW6" i="85"/>
  <c r="AP6" i="85" s="1"/>
  <c r="AO15" i="85"/>
  <c r="AD19" i="85" s="1"/>
  <c r="AQ12" i="85"/>
  <c r="AF22" i="85" s="1"/>
  <c r="AP23" i="85"/>
  <c r="AE11" i="85" s="1"/>
  <c r="AP15" i="85"/>
  <c r="AE19" i="85" s="1"/>
  <c r="AO33" i="86"/>
  <c r="AD32" i="86" s="1"/>
  <c r="AW36" i="86"/>
  <c r="AL32" i="86"/>
  <c r="AP16" i="84"/>
  <c r="AE18" i="84" s="1"/>
  <c r="AL34" i="84"/>
  <c r="AL36" i="84" s="1"/>
  <c r="AO16" i="80"/>
  <c r="AD18" i="80" s="1"/>
  <c r="AL36" i="80"/>
  <c r="AT6" i="90"/>
  <c r="AE6" i="90" s="1"/>
  <c r="AS6" i="90"/>
  <c r="AD6" i="90" s="1"/>
  <c r="AD23" i="83"/>
  <c r="AD21" i="83"/>
  <c r="BA6" i="83"/>
  <c r="AS6" i="83" s="1"/>
  <c r="AF6" i="83" s="1"/>
  <c r="AD22" i="83"/>
  <c r="AL34" i="82"/>
  <c r="AL36" i="86"/>
  <c r="AE6" i="88"/>
  <c r="AT6" i="82"/>
  <c r="AI6" i="82" s="1"/>
  <c r="AW6" i="80"/>
  <c r="AQ6" i="80" s="1"/>
  <c r="AF6" i="80" s="1"/>
  <c r="AN35" i="89"/>
  <c r="AW24" i="82"/>
  <c r="AL6" i="86"/>
  <c r="AI24" i="82"/>
  <c r="AQ6" i="86"/>
  <c r="AF6" i="86" s="1"/>
  <c r="AN24" i="89"/>
  <c r="AN36" i="83"/>
  <c r="AO6" i="86"/>
  <c r="AD6" i="86" s="1"/>
  <c r="AJ24" i="86"/>
  <c r="AS29" i="90"/>
  <c r="AD34" i="90" s="1"/>
  <c r="AU29" i="90"/>
  <c r="AF34" i="90" s="1"/>
  <c r="AP34" i="90"/>
  <c r="AP35" i="90" s="1"/>
  <c r="AW29" i="90"/>
  <c r="AH34" i="90" s="1"/>
  <c r="AT29" i="90"/>
  <c r="AE34" i="90" s="1"/>
  <c r="AS33" i="88"/>
  <c r="AD30" i="88" s="1"/>
  <c r="AL14" i="86"/>
  <c r="AO20" i="86"/>
  <c r="AD14" i="86" s="1"/>
  <c r="AP20" i="86"/>
  <c r="AE14" i="86" s="1"/>
  <c r="AQ20" i="86"/>
  <c r="AF14" i="86" s="1"/>
  <c r="AP17" i="86"/>
  <c r="AE17" i="86" s="1"/>
  <c r="AO17" i="86"/>
  <c r="AD17" i="86" s="1"/>
  <c r="AL17" i="86"/>
  <c r="AQ17" i="86"/>
  <c r="AF17" i="86" s="1"/>
  <c r="AL16" i="86"/>
  <c r="AQ18" i="86"/>
  <c r="AF16" i="86" s="1"/>
  <c r="AO18" i="86"/>
  <c r="AD16" i="86" s="1"/>
  <c r="AP18" i="86"/>
  <c r="AE16" i="86" s="1"/>
  <c r="AQ14" i="86"/>
  <c r="AF20" i="86" s="1"/>
  <c r="AL20" i="86"/>
  <c r="AO14" i="86"/>
  <c r="AD20" i="86" s="1"/>
  <c r="AP14" i="86"/>
  <c r="AE20" i="86" s="1"/>
  <c r="AW12" i="90"/>
  <c r="AH22" i="90" s="1"/>
  <c r="AP22" i="90"/>
  <c r="AP24" i="90" s="1"/>
  <c r="AS12" i="90"/>
  <c r="AD22" i="90" s="1"/>
  <c r="AT12" i="90"/>
  <c r="AE22" i="90" s="1"/>
  <c r="AU12" i="90"/>
  <c r="AF22" i="90" s="1"/>
  <c r="AV12" i="90"/>
  <c r="AG22" i="90" s="1"/>
  <c r="AL18" i="84"/>
  <c r="AL24" i="84" s="1"/>
  <c r="AO16" i="84"/>
  <c r="AD18" i="84" s="1"/>
  <c r="AN24" i="83"/>
  <c r="AU6" i="79"/>
  <c r="AF6" i="79" s="1"/>
  <c r="AT6" i="79"/>
  <c r="AE6" i="79" s="1"/>
  <c r="AS6" i="79"/>
  <c r="AD6" i="79" s="1"/>
  <c r="AW6" i="79"/>
  <c r="AH6" i="79" s="1"/>
  <c r="AP6" i="79"/>
  <c r="AP6" i="68"/>
  <c r="AE6" i="68" s="1"/>
  <c r="AQ15" i="52"/>
  <c r="AE19" i="52" s="1"/>
  <c r="AT32" i="50"/>
  <c r="AE37" i="50" s="1"/>
  <c r="AP30" i="60"/>
  <c r="AE25" i="60" s="1"/>
  <c r="AN25" i="55"/>
  <c r="AD26" i="55" s="1"/>
  <c r="AL35" i="52"/>
  <c r="AN18" i="55"/>
  <c r="AD10" i="55" s="1"/>
  <c r="AP23" i="55"/>
  <c r="AF28" i="55" s="1"/>
  <c r="BB19" i="53"/>
  <c r="AN13" i="53" s="1"/>
  <c r="AO6" i="58"/>
  <c r="AD6" i="58" s="1"/>
  <c r="AR15" i="52"/>
  <c r="AF19" i="52" s="1"/>
  <c r="AN23" i="55"/>
  <c r="AD28" i="55" s="1"/>
  <c r="AK35" i="52"/>
  <c r="AI24" i="81"/>
  <c r="AO23" i="55"/>
  <c r="AE28" i="55" s="1"/>
  <c r="AR23" i="55"/>
  <c r="AH28" i="55" s="1"/>
  <c r="AS30" i="60"/>
  <c r="AH25" i="60" s="1"/>
  <c r="AP19" i="52"/>
  <c r="AD15" i="52" s="1"/>
  <c r="AX19" i="53"/>
  <c r="AJ13" i="53" s="1"/>
  <c r="AU32" i="50"/>
  <c r="AF37" i="50" s="1"/>
  <c r="AP29" i="69"/>
  <c r="AE34" i="69" s="1"/>
  <c r="AT30" i="60"/>
  <c r="AI25" i="60" s="1"/>
  <c r="AQ28" i="54"/>
  <c r="AF33" i="54" s="1"/>
  <c r="AO30" i="60"/>
  <c r="AD25" i="60" s="1"/>
  <c r="AO22" i="54"/>
  <c r="AD10" i="54" s="1"/>
  <c r="AQ13" i="65"/>
  <c r="AH15" i="65" s="1"/>
  <c r="AO13" i="65"/>
  <c r="AF15" i="65" s="1"/>
  <c r="AM13" i="65"/>
  <c r="AD15" i="65" s="1"/>
  <c r="AR13" i="65"/>
  <c r="AI15" i="65" s="1"/>
  <c r="AN13" i="65"/>
  <c r="AE15" i="65" s="1"/>
  <c r="AJ42" i="65"/>
  <c r="AJ48" i="65" s="1"/>
  <c r="AQ20" i="61"/>
  <c r="AF14" i="61" s="1"/>
  <c r="AP20" i="61"/>
  <c r="AE14" i="61" s="1"/>
  <c r="AL14" i="61"/>
  <c r="AO20" i="61"/>
  <c r="AD14" i="61" s="1"/>
  <c r="AK23" i="54"/>
  <c r="AO12" i="54"/>
  <c r="AD20" i="54" s="1"/>
  <c r="AP15" i="52"/>
  <c r="AD19" i="52" s="1"/>
  <c r="AQ17" i="52"/>
  <c r="AE17" i="52" s="1"/>
  <c r="AI24" i="57"/>
  <c r="AR11" i="53"/>
  <c r="AD21" i="53" s="1"/>
  <c r="AP17" i="52"/>
  <c r="AD17" i="52" s="1"/>
  <c r="AR14" i="53"/>
  <c r="AD18" i="53" s="1"/>
  <c r="AP28" i="54"/>
  <c r="AE33" i="54" s="1"/>
  <c r="AR18" i="53"/>
  <c r="AD14" i="53" s="1"/>
  <c r="AR16" i="53"/>
  <c r="AD16" i="53" s="1"/>
  <c r="AP29" i="54"/>
  <c r="AE32" i="54" s="1"/>
  <c r="AO29" i="69"/>
  <c r="AD34" i="69" s="1"/>
  <c r="AO29" i="54"/>
  <c r="AD32" i="54" s="1"/>
  <c r="AQ23" i="55"/>
  <c r="AG28" i="55" s="1"/>
  <c r="AO17" i="54"/>
  <c r="AD15" i="54" s="1"/>
  <c r="AP31" i="52"/>
  <c r="AD32" i="52" s="1"/>
  <c r="AP13" i="65"/>
  <c r="AG15" i="65" s="1"/>
  <c r="AP16" i="52"/>
  <c r="AD18" i="52" s="1"/>
  <c r="AL46" i="60"/>
  <c r="AP13" i="60"/>
  <c r="AE19" i="60" s="1"/>
  <c r="AU13" i="60"/>
  <c r="AJ19" i="60" s="1"/>
  <c r="AO13" i="60"/>
  <c r="AD19" i="60" s="1"/>
  <c r="AQ13" i="60"/>
  <c r="AF19" i="60" s="1"/>
  <c r="AS13" i="60"/>
  <c r="AH19" i="60" s="1"/>
  <c r="AT13" i="60"/>
  <c r="AI19" i="60" s="1"/>
  <c r="AV13" i="60"/>
  <c r="AK19" i="60" s="1"/>
  <c r="AL16" i="57"/>
  <c r="AQ18" i="57"/>
  <c r="AF16" i="57" s="1"/>
  <c r="AP18" i="57"/>
  <c r="AE16" i="57" s="1"/>
  <c r="AL21" i="57"/>
  <c r="AP13" i="57"/>
  <c r="AE21" i="57" s="1"/>
  <c r="AQ13" i="57"/>
  <c r="AF21" i="57" s="1"/>
  <c r="AL19" i="61"/>
  <c r="AQ15" i="61"/>
  <c r="AF19" i="61" s="1"/>
  <c r="AK57" i="55"/>
  <c r="AQ30" i="54"/>
  <c r="AF31" i="54" s="1"/>
  <c r="AR17" i="55"/>
  <c r="AH11" i="55" s="1"/>
  <c r="AQ17" i="55"/>
  <c r="AG11" i="55" s="1"/>
  <c r="AS17" i="55"/>
  <c r="AI11" i="55" s="1"/>
  <c r="AO17" i="55"/>
  <c r="AE11" i="55" s="1"/>
  <c r="AP17" i="55"/>
  <c r="AF11" i="55" s="1"/>
  <c r="AL32" i="69"/>
  <c r="AP31" i="69"/>
  <c r="AE32" i="69" s="1"/>
  <c r="AQ31" i="69"/>
  <c r="AF32" i="69" s="1"/>
  <c r="AQ31" i="61"/>
  <c r="AF32" i="61" s="1"/>
  <c r="AL32" i="61"/>
  <c r="AO31" i="61"/>
  <c r="AD32" i="61" s="1"/>
  <c r="AP31" i="61"/>
  <c r="AE32" i="61" s="1"/>
  <c r="AL34" i="57"/>
  <c r="AW35" i="57"/>
  <c r="AL30" i="69"/>
  <c r="AP33" i="69"/>
  <c r="AE30" i="69" s="1"/>
  <c r="AQ33" i="69"/>
  <c r="AF30" i="69" s="1"/>
  <c r="AP29" i="57"/>
  <c r="AE34" i="57" s="1"/>
  <c r="AO61" i="53"/>
  <c r="AU32" i="53"/>
  <c r="AG29" i="53" s="1"/>
  <c r="AT32" i="53"/>
  <c r="AF29" i="53" s="1"/>
  <c r="AW32" i="53"/>
  <c r="AI29" i="53" s="1"/>
  <c r="AS32" i="53"/>
  <c r="AE29" i="53" s="1"/>
  <c r="AV32" i="53"/>
  <c r="AH29" i="53" s="1"/>
  <c r="AY32" i="53"/>
  <c r="AK29" i="53" s="1"/>
  <c r="AX32" i="53"/>
  <c r="AJ29" i="53" s="1"/>
  <c r="AZ32" i="53"/>
  <c r="AL29" i="53" s="1"/>
  <c r="AL30" i="81"/>
  <c r="AQ35" i="81"/>
  <c r="AF30" i="81" s="1"/>
  <c r="AP35" i="81"/>
  <c r="AE30" i="81" s="1"/>
  <c r="AJ35" i="52"/>
  <c r="AP27" i="55"/>
  <c r="AF24" i="55" s="1"/>
  <c r="AO27" i="55"/>
  <c r="AE24" i="55" s="1"/>
  <c r="AR27" i="55"/>
  <c r="AH24" i="55" s="1"/>
  <c r="AQ27" i="55"/>
  <c r="AG24" i="55" s="1"/>
  <c r="AS27" i="55"/>
  <c r="AI24" i="55" s="1"/>
  <c r="AP21" i="58"/>
  <c r="AE13" i="58" s="1"/>
  <c r="AO21" i="58"/>
  <c r="AD13" i="58" s="1"/>
  <c r="AL13" i="58"/>
  <c r="AQ21" i="58"/>
  <c r="AF13" i="58" s="1"/>
  <c r="AQ32" i="54"/>
  <c r="AF29" i="54" s="1"/>
  <c r="AT12" i="61"/>
  <c r="AI35" i="69"/>
  <c r="AO43" i="53"/>
  <c r="AV21" i="53"/>
  <c r="AH11" i="53" s="1"/>
  <c r="AX21" i="53"/>
  <c r="AJ11" i="53" s="1"/>
  <c r="AU21" i="53"/>
  <c r="AG11" i="53" s="1"/>
  <c r="AT21" i="53"/>
  <c r="AF11" i="53" s="1"/>
  <c r="AZ21" i="53"/>
  <c r="AL11" i="53" s="1"/>
  <c r="AW21" i="53"/>
  <c r="AI11" i="53" s="1"/>
  <c r="AS21" i="53"/>
  <c r="AE11" i="53" s="1"/>
  <c r="AY21" i="53"/>
  <c r="AK11" i="53" s="1"/>
  <c r="AU23" i="55"/>
  <c r="AK28" i="55" s="1"/>
  <c r="AL15" i="69"/>
  <c r="AQ19" i="69"/>
  <c r="AF15" i="69" s="1"/>
  <c r="AP19" i="69"/>
  <c r="AE15" i="69" s="1"/>
  <c r="AQ29" i="57"/>
  <c r="AF34" i="57" s="1"/>
  <c r="AI24" i="69"/>
  <c r="AP29" i="70"/>
  <c r="AE34" i="70" s="1"/>
  <c r="AL22" i="81"/>
  <c r="AP12" i="81"/>
  <c r="AE22" i="81" s="1"/>
  <c r="AQ12" i="81"/>
  <c r="AF22" i="81" s="1"/>
  <c r="AL17" i="61"/>
  <c r="AP17" i="61"/>
  <c r="AE17" i="61" s="1"/>
  <c r="AQ17" i="61"/>
  <c r="AF17" i="61" s="1"/>
  <c r="AJ57" i="55"/>
  <c r="AJ34" i="54"/>
  <c r="AL24" i="52"/>
  <c r="AL13" i="61"/>
  <c r="AQ21" i="61"/>
  <c r="AF13" i="61" s="1"/>
  <c r="AP21" i="61"/>
  <c r="AE13" i="61" s="1"/>
  <c r="AL19" i="69"/>
  <c r="AQ15" i="69"/>
  <c r="AF19" i="69" s="1"/>
  <c r="AP15" i="69"/>
  <c r="AE19" i="69" s="1"/>
  <c r="AM66" i="53"/>
  <c r="AL15" i="81"/>
  <c r="AQ19" i="81"/>
  <c r="AF15" i="81" s="1"/>
  <c r="AP19" i="81"/>
  <c r="AE15" i="81" s="1"/>
  <c r="AE58" i="60"/>
  <c r="AE59" i="60" s="1"/>
  <c r="AK24" i="52"/>
  <c r="AP20" i="52"/>
  <c r="AD14" i="52" s="1"/>
  <c r="AO30" i="54"/>
  <c r="AD31" i="54" s="1"/>
  <c r="BC66" i="53"/>
  <c r="AO65" i="53"/>
  <c r="AL11" i="81"/>
  <c r="AP23" i="81"/>
  <c r="AE11" i="81" s="1"/>
  <c r="AQ23" i="81"/>
  <c r="AF11" i="81" s="1"/>
  <c r="AO29" i="68"/>
  <c r="AD34" i="68" s="1"/>
  <c r="AQ19" i="54"/>
  <c r="AF13" i="54" s="1"/>
  <c r="AO19" i="54"/>
  <c r="AD13" i="54" s="1"/>
  <c r="AX28" i="53"/>
  <c r="AJ33" i="53" s="1"/>
  <c r="AL33" i="81"/>
  <c r="AP32" i="81"/>
  <c r="AE33" i="81" s="1"/>
  <c r="AQ32" i="81"/>
  <c r="AF33" i="81" s="1"/>
  <c r="AP34" i="58"/>
  <c r="AE29" i="58" s="1"/>
  <c r="AL29" i="58"/>
  <c r="AO34" i="58"/>
  <c r="AD29" i="58" s="1"/>
  <c r="AQ34" i="58"/>
  <c r="AF29" i="58" s="1"/>
  <c r="AP28" i="55"/>
  <c r="AF23" i="55" s="1"/>
  <c r="AR28" i="55"/>
  <c r="AH23" i="55" s="1"/>
  <c r="AQ28" i="55"/>
  <c r="AG23" i="55" s="1"/>
  <c r="AO28" i="55"/>
  <c r="AE23" i="55" s="1"/>
  <c r="AS28" i="55"/>
  <c r="AI23" i="55" s="1"/>
  <c r="AL16" i="69"/>
  <c r="AQ18" i="69"/>
  <c r="AF16" i="69" s="1"/>
  <c r="AP18" i="69"/>
  <c r="AE16" i="69" s="1"/>
  <c r="AO13" i="57"/>
  <c r="AD21" i="57" s="1"/>
  <c r="AZ28" i="53"/>
  <c r="AL33" i="53" s="1"/>
  <c r="AO49" i="53"/>
  <c r="AW15" i="53"/>
  <c r="AI17" i="53" s="1"/>
  <c r="AY15" i="53"/>
  <c r="AK17" i="53" s="1"/>
  <c r="AU15" i="53"/>
  <c r="AG17" i="53" s="1"/>
  <c r="AX15" i="53"/>
  <c r="AJ17" i="53" s="1"/>
  <c r="AZ15" i="53"/>
  <c r="AL17" i="53" s="1"/>
  <c r="AT15" i="53"/>
  <c r="AF17" i="53" s="1"/>
  <c r="AS15" i="53"/>
  <c r="AE17" i="53" s="1"/>
  <c r="AV15" i="53"/>
  <c r="AH17" i="53" s="1"/>
  <c r="AO20" i="54"/>
  <c r="AD12" i="54" s="1"/>
  <c r="AQ20" i="54"/>
  <c r="AF12" i="54" s="1"/>
  <c r="AL19" i="57"/>
  <c r="AP15" i="57"/>
  <c r="AE19" i="57" s="1"/>
  <c r="AQ15" i="57"/>
  <c r="AF19" i="57" s="1"/>
  <c r="AL17" i="57"/>
  <c r="AQ17" i="57"/>
  <c r="AF17" i="57" s="1"/>
  <c r="AP17" i="57"/>
  <c r="AE17" i="57" s="1"/>
  <c r="AP15" i="55"/>
  <c r="AF13" i="55" s="1"/>
  <c r="AS15" i="55"/>
  <c r="AI13" i="55" s="1"/>
  <c r="AR15" i="55"/>
  <c r="AH13" i="55" s="1"/>
  <c r="AQ15" i="55"/>
  <c r="AG13" i="55" s="1"/>
  <c r="AO15" i="55"/>
  <c r="AE13" i="55" s="1"/>
  <c r="AD48" i="55"/>
  <c r="AP14" i="52"/>
  <c r="AD20" i="52" s="1"/>
  <c r="AP18" i="61"/>
  <c r="AE16" i="61" s="1"/>
  <c r="AQ18" i="61"/>
  <c r="AF16" i="61" s="1"/>
  <c r="AL16" i="61"/>
  <c r="AP20" i="58"/>
  <c r="AE14" i="58" s="1"/>
  <c r="AL14" i="58"/>
  <c r="AO20" i="58"/>
  <c r="AD14" i="58" s="1"/>
  <c r="AQ20" i="58"/>
  <c r="AF14" i="58" s="1"/>
  <c r="AD66" i="53"/>
  <c r="AO29" i="67"/>
  <c r="AD34" i="67" s="1"/>
  <c r="AQ19" i="58"/>
  <c r="AF15" i="58" s="1"/>
  <c r="AO19" i="58"/>
  <c r="AD15" i="58" s="1"/>
  <c r="AP19" i="58"/>
  <c r="AE15" i="58" s="1"/>
  <c r="AL15" i="58"/>
  <c r="AO25" i="55"/>
  <c r="AE26" i="55" s="1"/>
  <c r="AR25" i="55"/>
  <c r="AH26" i="55" s="1"/>
  <c r="AS25" i="55"/>
  <c r="AI26" i="55" s="1"/>
  <c r="AP25" i="55"/>
  <c r="AF26" i="55" s="1"/>
  <c r="AQ25" i="55"/>
  <c r="AG26" i="55" s="1"/>
  <c r="AN17" i="55"/>
  <c r="AD11" i="55" s="1"/>
  <c r="AP21" i="52"/>
  <c r="AD13" i="52" s="1"/>
  <c r="AM16" i="52"/>
  <c r="AQ18" i="52"/>
  <c r="AE16" i="52" s="1"/>
  <c r="AL22" i="57"/>
  <c r="AQ12" i="57"/>
  <c r="AF22" i="57" s="1"/>
  <c r="AP12" i="57"/>
  <c r="AE22" i="57" s="1"/>
  <c r="AP23" i="65"/>
  <c r="AG28" i="65" s="1"/>
  <c r="AQ23" i="65"/>
  <c r="AH28" i="65" s="1"/>
  <c r="AR23" i="65"/>
  <c r="AI28" i="65" s="1"/>
  <c r="AN23" i="65"/>
  <c r="AE28" i="65" s="1"/>
  <c r="AM23" i="65"/>
  <c r="AD28" i="65" s="1"/>
  <c r="AJ56" i="65"/>
  <c r="AJ57" i="65" s="1"/>
  <c r="AS57" i="65"/>
  <c r="AL17" i="81"/>
  <c r="AP17" i="81"/>
  <c r="AE17" i="81" s="1"/>
  <c r="AQ17" i="81"/>
  <c r="AF17" i="81" s="1"/>
  <c r="AL33" i="57"/>
  <c r="AQ30" i="57"/>
  <c r="AF33" i="57" s="1"/>
  <c r="AP30" i="57"/>
  <c r="AE33" i="57" s="1"/>
  <c r="AO31" i="69"/>
  <c r="AD32" i="69" s="1"/>
  <c r="AP23" i="52"/>
  <c r="AD11" i="52" s="1"/>
  <c r="AP19" i="54"/>
  <c r="AE13" i="54" s="1"/>
  <c r="AT24" i="81"/>
  <c r="AW24" i="81" s="1"/>
  <c r="AT6" i="81"/>
  <c r="AS18" i="55"/>
  <c r="AI10" i="55" s="1"/>
  <c r="AP18" i="55"/>
  <c r="AF10" i="55" s="1"/>
  <c r="AQ18" i="55"/>
  <c r="AG10" i="55" s="1"/>
  <c r="AR18" i="55"/>
  <c r="AH10" i="55" s="1"/>
  <c r="AO18" i="55"/>
  <c r="AE10" i="55" s="1"/>
  <c r="AQ12" i="55"/>
  <c r="AG16" i="55" s="1"/>
  <c r="AP12" i="55"/>
  <c r="AF16" i="55" s="1"/>
  <c r="AS12" i="55"/>
  <c r="AI16" i="55" s="1"/>
  <c r="AR12" i="55"/>
  <c r="AH16" i="55" s="1"/>
  <c r="AO12" i="55"/>
  <c r="AE16" i="55" s="1"/>
  <c r="AM28" i="59"/>
  <c r="AD33" i="59" s="1"/>
  <c r="AL30" i="58"/>
  <c r="AP33" i="58"/>
  <c r="AE30" i="58" s="1"/>
  <c r="AQ33" i="58"/>
  <c r="AF30" i="58" s="1"/>
  <c r="AP29" i="68"/>
  <c r="AE34" i="68" s="1"/>
  <c r="AP33" i="52"/>
  <c r="AD30" i="52" s="1"/>
  <c r="AL11" i="61"/>
  <c r="AQ23" i="61"/>
  <c r="AF11" i="61" s="1"/>
  <c r="AP23" i="61"/>
  <c r="AE11" i="61" s="1"/>
  <c r="AO21" i="54"/>
  <c r="AD11" i="54" s="1"/>
  <c r="AN55" i="53"/>
  <c r="AS32" i="50"/>
  <c r="AD37" i="50" s="1"/>
  <c r="AN19" i="55"/>
  <c r="AD9" i="55" s="1"/>
  <c r="AT14" i="55"/>
  <c r="AJ14" i="55" s="1"/>
  <c r="AE34" i="60"/>
  <c r="AO35" i="81"/>
  <c r="AD30" i="81" s="1"/>
  <c r="AL12" i="58"/>
  <c r="AQ22" i="58"/>
  <c r="AF12" i="58" s="1"/>
  <c r="AP22" i="58"/>
  <c r="AE12" i="58" s="1"/>
  <c r="AN27" i="55"/>
  <c r="AD24" i="55" s="1"/>
  <c r="AO44" i="53"/>
  <c r="AZ20" i="53"/>
  <c r="AL12" i="53" s="1"/>
  <c r="AW20" i="53"/>
  <c r="AI12" i="53" s="1"/>
  <c r="AV20" i="53"/>
  <c r="AH12" i="53" s="1"/>
  <c r="AS20" i="53"/>
  <c r="AE12" i="53" s="1"/>
  <c r="AX20" i="53"/>
  <c r="AJ12" i="53" s="1"/>
  <c r="AU20" i="53"/>
  <c r="AG12" i="53" s="1"/>
  <c r="AT20" i="53"/>
  <c r="AF12" i="53" s="1"/>
  <c r="AY20" i="53"/>
  <c r="AK12" i="53" s="1"/>
  <c r="AL33" i="61"/>
  <c r="AP30" i="61"/>
  <c r="AE33" i="61" s="1"/>
  <c r="AQ30" i="61"/>
  <c r="AF33" i="61" s="1"/>
  <c r="AP22" i="52"/>
  <c r="AD12" i="52" s="1"/>
  <c r="AR19" i="52"/>
  <c r="AF15" i="52" s="1"/>
  <c r="AT23" i="54"/>
  <c r="AW23" i="54" s="1"/>
  <c r="AT5" i="54"/>
  <c r="AQ11" i="55"/>
  <c r="AG17" i="55" s="1"/>
  <c r="AS11" i="55"/>
  <c r="AI17" i="55" s="1"/>
  <c r="AP11" i="55"/>
  <c r="AF17" i="55" s="1"/>
  <c r="AR11" i="55"/>
  <c r="AH17" i="55" s="1"/>
  <c r="AO11" i="55"/>
  <c r="AE17" i="55" s="1"/>
  <c r="AL14" i="69"/>
  <c r="AP20" i="69"/>
  <c r="AE14" i="69" s="1"/>
  <c r="AQ20" i="69"/>
  <c r="AF14" i="69" s="1"/>
  <c r="AL18" i="57"/>
  <c r="AQ16" i="57"/>
  <c r="AF18" i="57" s="1"/>
  <c r="AP16" i="57"/>
  <c r="AE18" i="57" s="1"/>
  <c r="AL29" i="61"/>
  <c r="AP34" i="61"/>
  <c r="AE29" i="61" s="1"/>
  <c r="AQ34" i="61"/>
  <c r="AF29" i="61" s="1"/>
  <c r="AO17" i="61"/>
  <c r="AD17" i="61" s="1"/>
  <c r="AQ29" i="68"/>
  <c r="AF34" i="68" s="1"/>
  <c r="AP23" i="58"/>
  <c r="AE11" i="58" s="1"/>
  <c r="AL11" i="58"/>
  <c r="AQ23" i="58"/>
  <c r="AF11" i="58" s="1"/>
  <c r="AO23" i="58"/>
  <c r="AD11" i="58" s="1"/>
  <c r="AD55" i="53"/>
  <c r="AW32" i="50"/>
  <c r="AH37" i="50" s="1"/>
  <c r="AL23" i="81"/>
  <c r="AP11" i="81"/>
  <c r="AE23" i="81" s="1"/>
  <c r="AQ11" i="81"/>
  <c r="AF23" i="81" s="1"/>
  <c r="AU21" i="60"/>
  <c r="AJ11" i="60" s="1"/>
  <c r="AP21" i="60"/>
  <c r="AE11" i="60" s="1"/>
  <c r="AR21" i="60"/>
  <c r="AG11" i="60" s="1"/>
  <c r="AO21" i="60"/>
  <c r="AD11" i="60" s="1"/>
  <c r="AQ21" i="60"/>
  <c r="AF11" i="60" s="1"/>
  <c r="AV21" i="60"/>
  <c r="AK11" i="60" s="1"/>
  <c r="AS21" i="60"/>
  <c r="AH11" i="60" s="1"/>
  <c r="AT21" i="60"/>
  <c r="AI11" i="60" s="1"/>
  <c r="AL38" i="60"/>
  <c r="AL13" i="57"/>
  <c r="AP21" i="57"/>
  <c r="AE13" i="57" s="1"/>
  <c r="AQ21" i="57"/>
  <c r="AF13" i="57" s="1"/>
  <c r="AO21" i="61"/>
  <c r="AD13" i="61" s="1"/>
  <c r="AR22" i="52"/>
  <c r="AF12" i="52" s="1"/>
  <c r="AR18" i="52"/>
  <c r="AF16" i="52" s="1"/>
  <c r="AP18" i="54"/>
  <c r="AE14" i="54" s="1"/>
  <c r="AQ23" i="52"/>
  <c r="AE11" i="52" s="1"/>
  <c r="AK6" i="81"/>
  <c r="AL29" i="69"/>
  <c r="AQ34" i="69"/>
  <c r="AF29" i="69" s="1"/>
  <c r="AP34" i="69"/>
  <c r="AE29" i="69" s="1"/>
  <c r="AQ9" i="55"/>
  <c r="AG19" i="55" s="1"/>
  <c r="AR9" i="55"/>
  <c r="AH19" i="55" s="1"/>
  <c r="AP9" i="55"/>
  <c r="AF19" i="55" s="1"/>
  <c r="AO9" i="55"/>
  <c r="AE19" i="55" s="1"/>
  <c r="AS9" i="55"/>
  <c r="AI19" i="55" s="1"/>
  <c r="AG48" i="60"/>
  <c r="AG50" i="60" s="1"/>
  <c r="AR50" i="60"/>
  <c r="AR34" i="60"/>
  <c r="AL11" i="69"/>
  <c r="AP23" i="69"/>
  <c r="AE11" i="69" s="1"/>
  <c r="AQ23" i="69"/>
  <c r="AF11" i="69" s="1"/>
  <c r="AQ33" i="61"/>
  <c r="AF30" i="61" s="1"/>
  <c r="AP33" i="61"/>
  <c r="AE30" i="61" s="1"/>
  <c r="AO33" i="61"/>
  <c r="AD30" i="61" s="1"/>
  <c r="AL30" i="61"/>
  <c r="AU18" i="55"/>
  <c r="AK10" i="55" s="1"/>
  <c r="AR30" i="52"/>
  <c r="AF33" i="52" s="1"/>
  <c r="AL21" i="61"/>
  <c r="AP13" i="61"/>
  <c r="AE21" i="61" s="1"/>
  <c r="AQ13" i="61"/>
  <c r="AF21" i="61" s="1"/>
  <c r="AI34" i="61"/>
  <c r="AW29" i="61"/>
  <c r="AO29" i="61" s="1"/>
  <c r="AD34" i="61" s="1"/>
  <c r="AD34" i="60"/>
  <c r="AL12" i="57"/>
  <c r="AP22" i="57"/>
  <c r="AE12" i="57" s="1"/>
  <c r="AQ22" i="57"/>
  <c r="AF12" i="57" s="1"/>
  <c r="AQ12" i="58"/>
  <c r="AF22" i="58" s="1"/>
  <c r="AO12" i="58"/>
  <c r="AD22" i="58" s="1"/>
  <c r="AP12" i="58"/>
  <c r="AE22" i="58" s="1"/>
  <c r="AL22" i="58"/>
  <c r="AL18" i="81"/>
  <c r="AP16" i="81"/>
  <c r="AE18" i="81" s="1"/>
  <c r="AQ16" i="81"/>
  <c r="AF18" i="81" s="1"/>
  <c r="AT22" i="60"/>
  <c r="AI10" i="60" s="1"/>
  <c r="AU22" i="60"/>
  <c r="AJ10" i="60" s="1"/>
  <c r="AS22" i="60"/>
  <c r="AH10" i="60" s="1"/>
  <c r="AP22" i="60"/>
  <c r="AE10" i="60" s="1"/>
  <c r="AQ22" i="60"/>
  <c r="AF10" i="60" s="1"/>
  <c r="AR22" i="60"/>
  <c r="AG10" i="60" s="1"/>
  <c r="AO22" i="60"/>
  <c r="AD10" i="60" s="1"/>
  <c r="AV22" i="60"/>
  <c r="AK10" i="60" s="1"/>
  <c r="AL37" i="60"/>
  <c r="AP13" i="58"/>
  <c r="AE21" i="58" s="1"/>
  <c r="AQ13" i="58"/>
  <c r="AF21" i="58" s="1"/>
  <c r="AL21" i="58"/>
  <c r="AP10" i="55"/>
  <c r="AF18" i="55" s="1"/>
  <c r="AQ10" i="55"/>
  <c r="AG18" i="55" s="1"/>
  <c r="AO10" i="55"/>
  <c r="AE18" i="55" s="1"/>
  <c r="AS10" i="55"/>
  <c r="AI18" i="55" s="1"/>
  <c r="AR10" i="55"/>
  <c r="AH18" i="55" s="1"/>
  <c r="AL13" i="69"/>
  <c r="AQ21" i="69"/>
  <c r="AF13" i="69" s="1"/>
  <c r="AP21" i="69"/>
  <c r="AE13" i="69" s="1"/>
  <c r="AJ24" i="52"/>
  <c r="AL30" i="57"/>
  <c r="AQ33" i="57"/>
  <c r="AF30" i="57" s="1"/>
  <c r="AP33" i="57"/>
  <c r="AE30" i="57" s="1"/>
  <c r="AT27" i="60"/>
  <c r="AI28" i="60" s="1"/>
  <c r="AP27" i="60"/>
  <c r="AE28" i="60" s="1"/>
  <c r="AV27" i="60"/>
  <c r="AK28" i="60" s="1"/>
  <c r="AL56" i="60"/>
  <c r="AU27" i="60"/>
  <c r="AJ28" i="60" s="1"/>
  <c r="AS27" i="60"/>
  <c r="AH28" i="60" s="1"/>
  <c r="AQ27" i="60"/>
  <c r="AF28" i="60" s="1"/>
  <c r="AR27" i="60"/>
  <c r="AG28" i="60" s="1"/>
  <c r="AO27" i="60"/>
  <c r="AD28" i="60" s="1"/>
  <c r="AM22" i="52"/>
  <c r="AX24" i="52"/>
  <c r="AT10" i="55"/>
  <c r="AJ18" i="55" s="1"/>
  <c r="AL14" i="57"/>
  <c r="AQ20" i="57"/>
  <c r="AF14" i="57" s="1"/>
  <c r="AP20" i="57"/>
  <c r="AE14" i="57" s="1"/>
  <c r="AI24" i="58"/>
  <c r="AP28" i="60"/>
  <c r="AE27" i="60" s="1"/>
  <c r="AQ28" i="60"/>
  <c r="AF27" i="60" s="1"/>
  <c r="AO28" i="60"/>
  <c r="AD27" i="60" s="1"/>
  <c r="AV28" i="60"/>
  <c r="AK27" i="60" s="1"/>
  <c r="AU28" i="60"/>
  <c r="AJ27" i="60" s="1"/>
  <c r="AL55" i="60"/>
  <c r="AS28" i="60"/>
  <c r="AH27" i="60" s="1"/>
  <c r="AR28" i="60"/>
  <c r="AG27" i="60" s="1"/>
  <c r="AT28" i="60"/>
  <c r="AI27" i="60" s="1"/>
  <c r="AR13" i="60"/>
  <c r="AG19" i="60" s="1"/>
  <c r="AJ6" i="81"/>
  <c r="AH34" i="60"/>
  <c r="AL22" i="68"/>
  <c r="AL24" i="68" s="1"/>
  <c r="AQ12" i="68"/>
  <c r="AF22" i="68" s="1"/>
  <c r="AO12" i="68"/>
  <c r="AD22" i="68" s="1"/>
  <c r="AO63" i="53"/>
  <c r="AX30" i="53"/>
  <c r="AJ31" i="53" s="1"/>
  <c r="AZ30" i="53"/>
  <c r="AL31" i="53" s="1"/>
  <c r="AW30" i="53"/>
  <c r="AI31" i="53" s="1"/>
  <c r="AT30" i="53"/>
  <c r="AF31" i="53" s="1"/>
  <c r="AS30" i="53"/>
  <c r="AE31" i="53" s="1"/>
  <c r="AU30" i="53"/>
  <c r="AG31" i="53" s="1"/>
  <c r="AY30" i="53"/>
  <c r="AK31" i="53" s="1"/>
  <c r="AV30" i="53"/>
  <c r="AH31" i="53" s="1"/>
  <c r="AI35" i="58"/>
  <c r="AN66" i="53"/>
  <c r="AQ29" i="70"/>
  <c r="AF34" i="70" s="1"/>
  <c r="AN14" i="55"/>
  <c r="AD14" i="55" s="1"/>
  <c r="AT17" i="55"/>
  <c r="AJ11" i="55" s="1"/>
  <c r="AL6" i="68"/>
  <c r="AQ6" i="68"/>
  <c r="AF6" i="68" s="1"/>
  <c r="AP32" i="52"/>
  <c r="AD31" i="52" s="1"/>
  <c r="AO14" i="54"/>
  <c r="AD18" i="54" s="1"/>
  <c r="AR32" i="52"/>
  <c r="AF31" i="52" s="1"/>
  <c r="AL11" i="57"/>
  <c r="AP23" i="57"/>
  <c r="AE11" i="57" s="1"/>
  <c r="AQ23" i="57"/>
  <c r="AF11" i="57" s="1"/>
  <c r="AR20" i="55"/>
  <c r="AH8" i="55" s="1"/>
  <c r="AP20" i="55"/>
  <c r="AF8" i="55" s="1"/>
  <c r="AS20" i="55"/>
  <c r="AI8" i="55" s="1"/>
  <c r="AO20" i="55"/>
  <c r="AE8" i="55" s="1"/>
  <c r="AQ20" i="55"/>
  <c r="AG8" i="55" s="1"/>
  <c r="AO45" i="53"/>
  <c r="AW19" i="53"/>
  <c r="AI13" i="53" s="1"/>
  <c r="AY19" i="53"/>
  <c r="AK13" i="53" s="1"/>
  <c r="AU19" i="53"/>
  <c r="AG13" i="53" s="1"/>
  <c r="AS19" i="53"/>
  <c r="AE13" i="53" s="1"/>
  <c r="AZ19" i="53"/>
  <c r="AL13" i="53" s="1"/>
  <c r="AV19" i="53"/>
  <c r="AH13" i="53" s="1"/>
  <c r="AT19" i="53"/>
  <c r="AF13" i="53" s="1"/>
  <c r="AQ30" i="52"/>
  <c r="AE33" i="52" s="1"/>
  <c r="AO32" i="54"/>
  <c r="AD29" i="54" s="1"/>
  <c r="AT6" i="69"/>
  <c r="AT24" i="69"/>
  <c r="AW24" i="69" s="1"/>
  <c r="AN10" i="55"/>
  <c r="AD18" i="55" s="1"/>
  <c r="AI35" i="81"/>
  <c r="AI36" i="81" s="1"/>
  <c r="AW30" i="81"/>
  <c r="AO30" i="81" s="1"/>
  <c r="AD35" i="81" s="1"/>
  <c r="AO21" i="69"/>
  <c r="AD13" i="69" s="1"/>
  <c r="AO50" i="53"/>
  <c r="AT14" i="53"/>
  <c r="AF18" i="53" s="1"/>
  <c r="AY14" i="53"/>
  <c r="AK18" i="53" s="1"/>
  <c r="AV14" i="53"/>
  <c r="AH18" i="53" s="1"/>
  <c r="AW14" i="53"/>
  <c r="AI18" i="53" s="1"/>
  <c r="AU14" i="53"/>
  <c r="AG18" i="53" s="1"/>
  <c r="AZ14" i="53"/>
  <c r="AL18" i="53" s="1"/>
  <c r="AX14" i="53"/>
  <c r="AJ18" i="53" s="1"/>
  <c r="AS14" i="53"/>
  <c r="AE18" i="53" s="1"/>
  <c r="AL32" i="57"/>
  <c r="AP31" i="57"/>
  <c r="AE32" i="57" s="1"/>
  <c r="AQ31" i="57"/>
  <c r="AF32" i="57" s="1"/>
  <c r="AK58" i="60"/>
  <c r="AK59" i="60" s="1"/>
  <c r="AW34" i="54"/>
  <c r="AL33" i="54"/>
  <c r="AL34" i="54" s="1"/>
  <c r="AO62" i="53"/>
  <c r="AU31" i="53"/>
  <c r="AG30" i="53" s="1"/>
  <c r="AY31" i="53"/>
  <c r="AK30" i="53" s="1"/>
  <c r="AV31" i="53"/>
  <c r="AH30" i="53" s="1"/>
  <c r="AX31" i="53"/>
  <c r="AJ30" i="53" s="1"/>
  <c r="AW31" i="53"/>
  <c r="AI30" i="53" s="1"/>
  <c r="AS31" i="53"/>
  <c r="AE30" i="53" s="1"/>
  <c r="AT31" i="53"/>
  <c r="AF30" i="53" s="1"/>
  <c r="AZ31" i="53"/>
  <c r="AL30" i="53" s="1"/>
  <c r="AG58" i="60"/>
  <c r="AG59" i="60" s="1"/>
  <c r="AO33" i="57"/>
  <c r="AD30" i="57" s="1"/>
  <c r="AO46" i="53"/>
  <c r="AT18" i="53"/>
  <c r="AF14" i="53" s="1"/>
  <c r="AV18" i="53"/>
  <c r="AH14" i="53" s="1"/>
  <c r="AS18" i="53"/>
  <c r="AE14" i="53" s="1"/>
  <c r="AX18" i="53"/>
  <c r="AJ14" i="53" s="1"/>
  <c r="AY18" i="53"/>
  <c r="AK14" i="53" s="1"/>
  <c r="AZ18" i="53"/>
  <c r="AL14" i="53" s="1"/>
  <c r="AW18" i="53"/>
  <c r="AI14" i="53" s="1"/>
  <c r="AU18" i="53"/>
  <c r="AG14" i="53" s="1"/>
  <c r="AO51" i="53"/>
  <c r="AT13" i="53"/>
  <c r="AF19" i="53" s="1"/>
  <c r="AZ13" i="53"/>
  <c r="AL19" i="53" s="1"/>
  <c r="AV13" i="53"/>
  <c r="AH19" i="53" s="1"/>
  <c r="AY13" i="53"/>
  <c r="AK19" i="53" s="1"/>
  <c r="AW13" i="53"/>
  <c r="AI19" i="53" s="1"/>
  <c r="AX13" i="53"/>
  <c r="AJ19" i="53" s="1"/>
  <c r="AU13" i="53"/>
  <c r="AG19" i="53" s="1"/>
  <c r="AS13" i="53"/>
  <c r="AE19" i="53" s="1"/>
  <c r="AO33" i="69"/>
  <c r="AD30" i="69" s="1"/>
  <c r="AQ17" i="58"/>
  <c r="AF17" i="58" s="1"/>
  <c r="AP17" i="58"/>
  <c r="AE17" i="58" s="1"/>
  <c r="AL17" i="58"/>
  <c r="AP19" i="55"/>
  <c r="AF9" i="55" s="1"/>
  <c r="AS19" i="55"/>
  <c r="AI9" i="55" s="1"/>
  <c r="AQ19" i="55"/>
  <c r="AG9" i="55" s="1"/>
  <c r="AO19" i="55"/>
  <c r="AE9" i="55" s="1"/>
  <c r="AR19" i="55"/>
  <c r="AH9" i="55" s="1"/>
  <c r="AP17" i="60"/>
  <c r="AE15" i="60" s="1"/>
  <c r="AR17" i="60"/>
  <c r="AG15" i="60" s="1"/>
  <c r="AT17" i="60"/>
  <c r="AI15" i="60" s="1"/>
  <c r="AS17" i="60"/>
  <c r="AH15" i="60" s="1"/>
  <c r="AV17" i="60"/>
  <c r="AK15" i="60" s="1"/>
  <c r="AU17" i="60"/>
  <c r="AJ15" i="60" s="1"/>
  <c r="AQ17" i="60"/>
  <c r="AF15" i="60" s="1"/>
  <c r="AL42" i="60"/>
  <c r="AJ34" i="60"/>
  <c r="AK6" i="57"/>
  <c r="AK34" i="54"/>
  <c r="AP14" i="54"/>
  <c r="AE18" i="54" s="1"/>
  <c r="AJ23" i="59"/>
  <c r="BB13" i="53"/>
  <c r="AN19" i="53" s="1"/>
  <c r="AM55" i="53"/>
  <c r="AO29" i="70"/>
  <c r="AD34" i="70" s="1"/>
  <c r="AL20" i="81"/>
  <c r="AP14" i="81"/>
  <c r="AE20" i="81" s="1"/>
  <c r="AQ14" i="81"/>
  <c r="AF20" i="81" s="1"/>
  <c r="AI21" i="54"/>
  <c r="AI23" i="54" s="1"/>
  <c r="AW11" i="54"/>
  <c r="AQ31" i="58"/>
  <c r="AF32" i="58" s="1"/>
  <c r="AL32" i="58"/>
  <c r="AP31" i="58"/>
  <c r="AE32" i="58" s="1"/>
  <c r="AO31" i="58"/>
  <c r="AD32" i="58" s="1"/>
  <c r="AO20" i="57"/>
  <c r="AD14" i="57" s="1"/>
  <c r="AL31" i="58"/>
  <c r="AQ32" i="58"/>
  <c r="AF31" i="58" s="1"/>
  <c r="AP32" i="58"/>
  <c r="AE31" i="58" s="1"/>
  <c r="AO31" i="54"/>
  <c r="AD30" i="54" s="1"/>
  <c r="AP12" i="68"/>
  <c r="AE22" i="68" s="1"/>
  <c r="AT15" i="55"/>
  <c r="AJ13" i="55" s="1"/>
  <c r="AO12" i="81"/>
  <c r="AD22" i="81" s="1"/>
  <c r="AD58" i="60"/>
  <c r="AD59" i="60" s="1"/>
  <c r="AW53" i="60"/>
  <c r="AO42" i="53"/>
  <c r="AW22" i="53"/>
  <c r="AI10" i="53" s="1"/>
  <c r="AS22" i="53"/>
  <c r="AE10" i="53" s="1"/>
  <c r="AY22" i="53"/>
  <c r="AK10" i="53" s="1"/>
  <c r="AT22" i="53"/>
  <c r="AF10" i="53" s="1"/>
  <c r="AU22" i="53"/>
  <c r="AG10" i="53" s="1"/>
  <c r="AV22" i="53"/>
  <c r="AH10" i="53" s="1"/>
  <c r="AX22" i="53"/>
  <c r="AJ10" i="53" s="1"/>
  <c r="AZ22" i="53"/>
  <c r="AL10" i="53" s="1"/>
  <c r="AL15" i="61"/>
  <c r="AQ19" i="61"/>
  <c r="AF15" i="61" s="1"/>
  <c r="AO11" i="81"/>
  <c r="AD23" i="81" s="1"/>
  <c r="BA15" i="53"/>
  <c r="AM17" i="53" s="1"/>
  <c r="AD50" i="60"/>
  <c r="AU26" i="60"/>
  <c r="AJ29" i="60" s="1"/>
  <c r="AQ26" i="60"/>
  <c r="AF29" i="60" s="1"/>
  <c r="AT26" i="60"/>
  <c r="AI29" i="60" s="1"/>
  <c r="AR26" i="60"/>
  <c r="AG29" i="60" s="1"/>
  <c r="AP26" i="60"/>
  <c r="AE29" i="60" s="1"/>
  <c r="AV26" i="60"/>
  <c r="AK29" i="60" s="1"/>
  <c r="AL57" i="60"/>
  <c r="AS26" i="60"/>
  <c r="AH29" i="60" s="1"/>
  <c r="AQ14" i="58"/>
  <c r="AF20" i="58" s="1"/>
  <c r="AO14" i="58"/>
  <c r="AD20" i="58" s="1"/>
  <c r="AP14" i="58"/>
  <c r="AE20" i="58" s="1"/>
  <c r="AL20" i="58"/>
  <c r="AO52" i="53"/>
  <c r="AW12" i="53"/>
  <c r="AI20" i="53" s="1"/>
  <c r="AT12" i="53"/>
  <c r="AF20" i="53" s="1"/>
  <c r="AS12" i="53"/>
  <c r="AE20" i="53" s="1"/>
  <c r="AY12" i="53"/>
  <c r="AK20" i="53" s="1"/>
  <c r="AU12" i="53"/>
  <c r="AG20" i="53" s="1"/>
  <c r="AV12" i="53"/>
  <c r="AH20" i="53" s="1"/>
  <c r="AX12" i="53"/>
  <c r="AJ20" i="53" s="1"/>
  <c r="AZ12" i="53"/>
  <c r="AL20" i="53" s="1"/>
  <c r="AL43" i="60"/>
  <c r="AQ16" i="60"/>
  <c r="AF16" i="60" s="1"/>
  <c r="AT16" i="60"/>
  <c r="AI16" i="60" s="1"/>
  <c r="AV16" i="60"/>
  <c r="AK16" i="60" s="1"/>
  <c r="AO16" i="60"/>
  <c r="AD16" i="60" s="1"/>
  <c r="AR16" i="60"/>
  <c r="AG16" i="60" s="1"/>
  <c r="AS16" i="60"/>
  <c r="AH16" i="60" s="1"/>
  <c r="AP16" i="60"/>
  <c r="AE16" i="60" s="1"/>
  <c r="AU16" i="60"/>
  <c r="AJ16" i="60" s="1"/>
  <c r="AO64" i="53"/>
  <c r="AT29" i="53"/>
  <c r="AF32" i="53" s="1"/>
  <c r="AS29" i="53"/>
  <c r="AE32" i="53" s="1"/>
  <c r="AU29" i="53"/>
  <c r="AG32" i="53" s="1"/>
  <c r="AZ29" i="53"/>
  <c r="AL32" i="53" s="1"/>
  <c r="AV29" i="53"/>
  <c r="AH32" i="53" s="1"/>
  <c r="AX29" i="53"/>
  <c r="AJ32" i="53" s="1"/>
  <c r="AW29" i="53"/>
  <c r="AI32" i="53" s="1"/>
  <c r="AY29" i="53"/>
  <c r="AK32" i="53" s="1"/>
  <c r="AT12" i="55"/>
  <c r="AJ16" i="55" s="1"/>
  <c r="AR14" i="52"/>
  <c r="AF20" i="52" s="1"/>
  <c r="BA13" i="53"/>
  <c r="AM19" i="53" s="1"/>
  <c r="AO19" i="81"/>
  <c r="AD15" i="81" s="1"/>
  <c r="AX35" i="52"/>
  <c r="AM34" i="52"/>
  <c r="AM35" i="52" s="1"/>
  <c r="AU20" i="55"/>
  <c r="AK8" i="55" s="1"/>
  <c r="AR20" i="52"/>
  <c r="AF14" i="52" s="1"/>
  <c r="AP31" i="54"/>
  <c r="AE30" i="54" s="1"/>
  <c r="AL31" i="69"/>
  <c r="AQ32" i="69"/>
  <c r="AF31" i="69" s="1"/>
  <c r="AP32" i="69"/>
  <c r="AE31" i="69" s="1"/>
  <c r="AP30" i="54"/>
  <c r="AE31" i="54" s="1"/>
  <c r="AU28" i="53"/>
  <c r="AG33" i="53" s="1"/>
  <c r="AJ48" i="55"/>
  <c r="AL31" i="81"/>
  <c r="AP34" i="81"/>
  <c r="AE31" i="81" s="1"/>
  <c r="AQ34" i="81"/>
  <c r="AF31" i="81" s="1"/>
  <c r="AP12" i="54"/>
  <c r="AE20" i="54" s="1"/>
  <c r="BA28" i="53"/>
  <c r="AM33" i="53" s="1"/>
  <c r="AS26" i="55"/>
  <c r="AI25" i="55" s="1"/>
  <c r="AR26" i="55"/>
  <c r="AH25" i="55" s="1"/>
  <c r="AP26" i="55"/>
  <c r="AF25" i="55" s="1"/>
  <c r="AO26" i="55"/>
  <c r="AE25" i="55" s="1"/>
  <c r="AQ26" i="55"/>
  <c r="AG25" i="55" s="1"/>
  <c r="AO33" i="54"/>
  <c r="AD28" i="54" s="1"/>
  <c r="AQ21" i="54"/>
  <c r="AF11" i="54" s="1"/>
  <c r="AQ12" i="54"/>
  <c r="AF20" i="54" s="1"/>
  <c r="AR31" i="52"/>
  <c r="AF32" i="52" s="1"/>
  <c r="BB15" i="53"/>
  <c r="AN17" i="53" s="1"/>
  <c r="AV14" i="60"/>
  <c r="AK18" i="60" s="1"/>
  <c r="AT14" i="60"/>
  <c r="AI18" i="60" s="1"/>
  <c r="AR14" i="60"/>
  <c r="AG18" i="60" s="1"/>
  <c r="AP14" i="60"/>
  <c r="AE18" i="60" s="1"/>
  <c r="AU14" i="60"/>
  <c r="AJ18" i="60" s="1"/>
  <c r="AQ14" i="60"/>
  <c r="AF18" i="60" s="1"/>
  <c r="AL45" i="60"/>
  <c r="AS14" i="60"/>
  <c r="AH18" i="60" s="1"/>
  <c r="AL34" i="81"/>
  <c r="AQ31" i="81"/>
  <c r="AF34" i="81" s="1"/>
  <c r="AP31" i="81"/>
  <c r="AE34" i="81" s="1"/>
  <c r="AR14" i="55"/>
  <c r="AH14" i="55" s="1"/>
  <c r="AO14" i="55"/>
  <c r="AE14" i="55" s="1"/>
  <c r="AQ14" i="55"/>
  <c r="AG14" i="55" s="1"/>
  <c r="AP14" i="55"/>
  <c r="AF14" i="55" s="1"/>
  <c r="AS14" i="55"/>
  <c r="AI14" i="55" s="1"/>
  <c r="AL29" i="57"/>
  <c r="AP34" i="57"/>
  <c r="AE29" i="57" s="1"/>
  <c r="AQ34" i="57"/>
  <c r="AF29" i="57" s="1"/>
  <c r="AO31" i="81"/>
  <c r="AD34" i="81" s="1"/>
  <c r="AX6" i="52"/>
  <c r="AP6" i="52" s="1"/>
  <c r="AD6" i="52" s="1"/>
  <c r="AJ6" i="52"/>
  <c r="AV34" i="60"/>
  <c r="AK48" i="60"/>
  <c r="AK50" i="60" s="1"/>
  <c r="AV50" i="60"/>
  <c r="AR18" i="60"/>
  <c r="AG14" i="60" s="1"/>
  <c r="AP18" i="60"/>
  <c r="AE14" i="60" s="1"/>
  <c r="AU18" i="60"/>
  <c r="AJ14" i="60" s="1"/>
  <c r="AO18" i="60"/>
  <c r="AD14" i="60" s="1"/>
  <c r="AL41" i="60"/>
  <c r="AQ18" i="60"/>
  <c r="AF14" i="60" s="1"/>
  <c r="AS18" i="60"/>
  <c r="AH14" i="60" s="1"/>
  <c r="AT18" i="60"/>
  <c r="AI14" i="60" s="1"/>
  <c r="AV18" i="60"/>
  <c r="AK14" i="60" s="1"/>
  <c r="AO15" i="58"/>
  <c r="AD19" i="58" s="1"/>
  <c r="AL19" i="58"/>
  <c r="AP15" i="58"/>
  <c r="AE19" i="58" s="1"/>
  <c r="AQ15" i="58"/>
  <c r="AF19" i="58" s="1"/>
  <c r="AT20" i="60"/>
  <c r="AI12" i="60" s="1"/>
  <c r="AQ20" i="60"/>
  <c r="AF12" i="60" s="1"/>
  <c r="AL39" i="60"/>
  <c r="AU20" i="60"/>
  <c r="AJ12" i="60" s="1"/>
  <c r="AR20" i="60"/>
  <c r="AG12" i="60" s="1"/>
  <c r="AO20" i="60"/>
  <c r="AD12" i="60" s="1"/>
  <c r="AS20" i="60"/>
  <c r="AH12" i="60" s="1"/>
  <c r="AV20" i="60"/>
  <c r="AK12" i="60" s="1"/>
  <c r="AL18" i="69"/>
  <c r="AP16" i="69"/>
  <c r="AE18" i="69" s="1"/>
  <c r="AQ16" i="69"/>
  <c r="AF18" i="69" s="1"/>
  <c r="AP30" i="52"/>
  <c r="AD33" i="52" s="1"/>
  <c r="AJ19" i="61"/>
  <c r="AJ24" i="61" s="1"/>
  <c r="AU24" i="61"/>
  <c r="AU6" i="61" s="1"/>
  <c r="AP15" i="61"/>
  <c r="AE19" i="61" s="1"/>
  <c r="AO22" i="57"/>
  <c r="AD12" i="57" s="1"/>
  <c r="AQ18" i="58"/>
  <c r="AF16" i="58" s="1"/>
  <c r="AP18" i="58"/>
  <c r="AE16" i="58" s="1"/>
  <c r="AL16" i="58"/>
  <c r="AO18" i="58"/>
  <c r="AD16" i="58" s="1"/>
  <c r="AO18" i="57"/>
  <c r="AD16" i="57" s="1"/>
  <c r="AO23" i="81"/>
  <c r="AD11" i="81" s="1"/>
  <c r="AL20" i="69"/>
  <c r="AP14" i="69"/>
  <c r="AE20" i="69" s="1"/>
  <c r="AQ14" i="69"/>
  <c r="AF20" i="69" s="1"/>
  <c r="AL12" i="61"/>
  <c r="AO22" i="61"/>
  <c r="AD12" i="61" s="1"/>
  <c r="AQ22" i="61"/>
  <c r="AF12" i="61" s="1"/>
  <c r="AP22" i="61"/>
  <c r="AE12" i="61" s="1"/>
  <c r="AO16" i="81"/>
  <c r="AD18" i="81" s="1"/>
  <c r="AL14" i="81"/>
  <c r="AQ20" i="81"/>
  <c r="AF14" i="81" s="1"/>
  <c r="AD57" i="55"/>
  <c r="AQ19" i="52"/>
  <c r="AE15" i="52" s="1"/>
  <c r="AO18" i="69"/>
  <c r="AD16" i="69" s="1"/>
  <c r="AW28" i="53"/>
  <c r="AI33" i="53" s="1"/>
  <c r="AQ20" i="52"/>
  <c r="AE14" i="52" s="1"/>
  <c r="BA30" i="53"/>
  <c r="AM31" i="53" s="1"/>
  <c r="AQ14" i="61"/>
  <c r="AF20" i="61" s="1"/>
  <c r="AP14" i="61"/>
  <c r="AE20" i="61" s="1"/>
  <c r="AL20" i="61"/>
  <c r="AO14" i="61"/>
  <c r="AD20" i="61" s="1"/>
  <c r="AO23" i="57"/>
  <c r="AD11" i="57" s="1"/>
  <c r="AN20" i="55"/>
  <c r="AD8" i="55" s="1"/>
  <c r="AO15" i="61"/>
  <c r="AD19" i="61" s="1"/>
  <c r="BB32" i="53"/>
  <c r="AN29" i="53" s="1"/>
  <c r="AU28" i="55"/>
  <c r="AK23" i="55" s="1"/>
  <c r="AL31" i="57"/>
  <c r="AP32" i="57"/>
  <c r="AE31" i="57" s="1"/>
  <c r="AQ32" i="57"/>
  <c r="AF31" i="57" s="1"/>
  <c r="AO60" i="53"/>
  <c r="AU33" i="53"/>
  <c r="AG28" i="53" s="1"/>
  <c r="AT33" i="53"/>
  <c r="AF28" i="53" s="1"/>
  <c r="AS33" i="53"/>
  <c r="AE28" i="53" s="1"/>
  <c r="AX33" i="53"/>
  <c r="AJ28" i="53" s="1"/>
  <c r="AZ33" i="53"/>
  <c r="AL28" i="53" s="1"/>
  <c r="AW33" i="53"/>
  <c r="AI28" i="53" s="1"/>
  <c r="AY33" i="53"/>
  <c r="AK28" i="53" s="1"/>
  <c r="AV33" i="53"/>
  <c r="AH28" i="53" s="1"/>
  <c r="AL21" i="69"/>
  <c r="AQ13" i="69"/>
  <c r="AF21" i="69" s="1"/>
  <c r="AP13" i="69"/>
  <c r="AE21" i="69" s="1"/>
  <c r="AO53" i="53"/>
  <c r="BC55" i="53"/>
  <c r="AY11" i="53"/>
  <c r="AK21" i="53" s="1"/>
  <c r="AX11" i="53"/>
  <c r="AJ21" i="53" s="1"/>
  <c r="AT11" i="53"/>
  <c r="AF21" i="53" s="1"/>
  <c r="AW11" i="53"/>
  <c r="AI21" i="53" s="1"/>
  <c r="AV11" i="53"/>
  <c r="AH21" i="53" s="1"/>
  <c r="AS11" i="53"/>
  <c r="AE21" i="53" s="1"/>
  <c r="AU11" i="53"/>
  <c r="AG21" i="53" s="1"/>
  <c r="AZ11" i="53"/>
  <c r="AL21" i="53" s="1"/>
  <c r="BA14" i="53"/>
  <c r="AM18" i="53" s="1"/>
  <c r="AQ12" i="52"/>
  <c r="AE22" i="52" s="1"/>
  <c r="AL15" i="57"/>
  <c r="AQ19" i="57"/>
  <c r="AF15" i="57" s="1"/>
  <c r="AP19" i="57"/>
  <c r="AE15" i="57" s="1"/>
  <c r="AO17" i="81"/>
  <c r="AD17" i="81" s="1"/>
  <c r="AO30" i="57"/>
  <c r="AD33" i="57" s="1"/>
  <c r="AQ32" i="52"/>
  <c r="AE31" i="52" s="1"/>
  <c r="AQ22" i="52"/>
  <c r="AE12" i="52" s="1"/>
  <c r="AL6" i="70"/>
  <c r="BA19" i="53"/>
  <c r="AM13" i="53" s="1"/>
  <c r="AQ21" i="52"/>
  <c r="AE13" i="52" s="1"/>
  <c r="AI35" i="57"/>
  <c r="AV28" i="53"/>
  <c r="AH33" i="53" s="1"/>
  <c r="AP32" i="54"/>
  <c r="AE29" i="54" s="1"/>
  <c r="BB11" i="53"/>
  <c r="AN21" i="53" s="1"/>
  <c r="AP29" i="58"/>
  <c r="AE34" i="58" s="1"/>
  <c r="AO29" i="58"/>
  <c r="AD34" i="58" s="1"/>
  <c r="AQ29" i="58"/>
  <c r="AF34" i="58" s="1"/>
  <c r="AL34" i="58"/>
  <c r="AP29" i="67"/>
  <c r="AE34" i="67" s="1"/>
  <c r="AO29" i="57"/>
  <c r="AD34" i="57" s="1"/>
  <c r="AR32" i="53"/>
  <c r="AD29" i="53" s="1"/>
  <c r="AP16" i="55"/>
  <c r="AF12" i="55" s="1"/>
  <c r="AO16" i="55"/>
  <c r="AE12" i="55" s="1"/>
  <c r="AR16" i="55"/>
  <c r="AH12" i="55" s="1"/>
  <c r="AQ16" i="55"/>
  <c r="AG12" i="55" s="1"/>
  <c r="AS16" i="55"/>
  <c r="AI12" i="55" s="1"/>
  <c r="AI58" i="60"/>
  <c r="AI59" i="60" s="1"/>
  <c r="AT16" i="55"/>
  <c r="AJ12" i="55" s="1"/>
  <c r="AP12" i="52"/>
  <c r="AD22" i="52" s="1"/>
  <c r="AY28" i="53"/>
  <c r="AK33" i="53" s="1"/>
  <c r="AO48" i="53"/>
  <c r="AV16" i="53"/>
  <c r="AH16" i="53" s="1"/>
  <c r="AT16" i="53"/>
  <c r="AF16" i="53" s="1"/>
  <c r="AX16" i="53"/>
  <c r="AJ16" i="53" s="1"/>
  <c r="AW16" i="53"/>
  <c r="AI16" i="53" s="1"/>
  <c r="AS16" i="53"/>
  <c r="AE16" i="53" s="1"/>
  <c r="AY16" i="53"/>
  <c r="AK16" i="53" s="1"/>
  <c r="AU16" i="53"/>
  <c r="AG16" i="53" s="1"/>
  <c r="AZ16" i="53"/>
  <c r="AL16" i="53" s="1"/>
  <c r="AV32" i="50"/>
  <c r="AG37" i="50" s="1"/>
  <c r="AL23" i="69"/>
  <c r="AP11" i="69"/>
  <c r="AE23" i="69" s="1"/>
  <c r="AQ11" i="69"/>
  <c r="AF23" i="69" s="1"/>
  <c r="AL19" i="81"/>
  <c r="AQ15" i="81"/>
  <c r="AF19" i="81" s="1"/>
  <c r="AP15" i="81"/>
  <c r="AE19" i="81" s="1"/>
  <c r="AO47" i="53"/>
  <c r="BA17" i="53"/>
  <c r="AM15" i="53" s="1"/>
  <c r="AS17" i="53"/>
  <c r="AE15" i="53" s="1"/>
  <c r="AW17" i="53"/>
  <c r="AI15" i="53" s="1"/>
  <c r="AT17" i="53"/>
  <c r="AF15" i="53" s="1"/>
  <c r="AV17" i="53"/>
  <c r="AH15" i="53" s="1"/>
  <c r="AZ17" i="53"/>
  <c r="AL15" i="53" s="1"/>
  <c r="AY17" i="53"/>
  <c r="AK15" i="53" s="1"/>
  <c r="AX17" i="53"/>
  <c r="AJ15" i="53" s="1"/>
  <c r="AU17" i="53"/>
  <c r="AG15" i="53" s="1"/>
  <c r="AJ23" i="54"/>
  <c r="AI47" i="60"/>
  <c r="AI50" i="60" s="1"/>
  <c r="AT34" i="60"/>
  <c r="AI34" i="60" s="1"/>
  <c r="AT50" i="60"/>
  <c r="AN11" i="55"/>
  <c r="AD17" i="55" s="1"/>
  <c r="AO32" i="58"/>
  <c r="AD31" i="58" s="1"/>
  <c r="AL33" i="58"/>
  <c r="AP30" i="58"/>
  <c r="AE33" i="58" s="1"/>
  <c r="AO30" i="58"/>
  <c r="AD33" i="58" s="1"/>
  <c r="AQ30" i="58"/>
  <c r="AF33" i="58" s="1"/>
  <c r="AP16" i="61"/>
  <c r="AE18" i="61" s="1"/>
  <c r="AQ16" i="61"/>
  <c r="AF18" i="61" s="1"/>
  <c r="AO16" i="61"/>
  <c r="AD18" i="61" s="1"/>
  <c r="AL18" i="61"/>
  <c r="AL53" i="60"/>
  <c r="AU30" i="60"/>
  <c r="AJ25" i="60" s="1"/>
  <c r="AR30" i="60"/>
  <c r="AG25" i="60" s="1"/>
  <c r="AQ30" i="60"/>
  <c r="AF25" i="60" s="1"/>
  <c r="AP21" i="54"/>
  <c r="AE11" i="54" s="1"/>
  <c r="AL12" i="69"/>
  <c r="AP22" i="69"/>
  <c r="AE12" i="69" s="1"/>
  <c r="AQ22" i="69"/>
  <c r="AF12" i="69" s="1"/>
  <c r="AP13" i="54"/>
  <c r="AE19" i="54" s="1"/>
  <c r="AO34" i="61"/>
  <c r="AD29" i="61" s="1"/>
  <c r="BB30" i="53"/>
  <c r="AN31" i="53" s="1"/>
  <c r="AW59" i="60"/>
  <c r="AW39" i="60"/>
  <c r="AQ29" i="69"/>
  <c r="AF34" i="69" s="1"/>
  <c r="AO19" i="61"/>
  <c r="AD15" i="61" s="1"/>
  <c r="AT28" i="55"/>
  <c r="AJ23" i="55" s="1"/>
  <c r="AU16" i="55"/>
  <c r="AK12" i="55" s="1"/>
  <c r="AR23" i="52"/>
  <c r="AF11" i="52" s="1"/>
  <c r="AP20" i="81"/>
  <c r="AE14" i="81" s="1"/>
  <c r="AJ6" i="57"/>
  <c r="AQ14" i="54"/>
  <c r="AF18" i="54" s="1"/>
  <c r="AO15" i="69"/>
  <c r="AD19" i="69" s="1"/>
  <c r="AL22" i="69"/>
  <c r="AP12" i="69"/>
  <c r="AE22" i="69" s="1"/>
  <c r="AQ12" i="69"/>
  <c r="AF22" i="69" s="1"/>
  <c r="AW34" i="49"/>
  <c r="AL33" i="49"/>
  <c r="AL34" i="49" s="1"/>
  <c r="AK48" i="55"/>
  <c r="AP19" i="61"/>
  <c r="AE15" i="61" s="1"/>
  <c r="AU17" i="55"/>
  <c r="AK11" i="55" s="1"/>
  <c r="AP13" i="55"/>
  <c r="AF15" i="55" s="1"/>
  <c r="AO13" i="55"/>
  <c r="AE15" i="55" s="1"/>
  <c r="AR13" i="55"/>
  <c r="AH15" i="55" s="1"/>
  <c r="AQ13" i="55"/>
  <c r="AG15" i="55" s="1"/>
  <c r="AS13" i="55"/>
  <c r="AI15" i="55" s="1"/>
  <c r="AR21" i="53"/>
  <c r="AD11" i="53" s="1"/>
  <c r="AT20" i="55"/>
  <c r="AJ8" i="55" s="1"/>
  <c r="AU27" i="55"/>
  <c r="AK24" i="55" s="1"/>
  <c r="AL17" i="69"/>
  <c r="AQ17" i="69"/>
  <c r="AF17" i="69" s="1"/>
  <c r="AP17" i="69"/>
  <c r="AE17" i="69" s="1"/>
  <c r="AO19" i="69"/>
  <c r="AD15" i="69" s="1"/>
  <c r="BB16" i="53"/>
  <c r="AN16" i="53" s="1"/>
  <c r="AL54" i="60"/>
  <c r="AP29" i="60"/>
  <c r="AE26" i="60" s="1"/>
  <c r="AV29" i="60"/>
  <c r="AK26" i="60" s="1"/>
  <c r="AU29" i="60"/>
  <c r="AJ26" i="60" s="1"/>
  <c r="AQ29" i="60"/>
  <c r="AF26" i="60" s="1"/>
  <c r="AP24" i="55"/>
  <c r="AF27" i="55" s="1"/>
  <c r="AO24" i="55"/>
  <c r="AE27" i="55" s="1"/>
  <c r="AR24" i="55"/>
  <c r="AH27" i="55" s="1"/>
  <c r="AQ24" i="55"/>
  <c r="AG27" i="55" s="1"/>
  <c r="AS24" i="55"/>
  <c r="AI27" i="55" s="1"/>
  <c r="AJ34" i="59"/>
  <c r="AI34" i="54"/>
  <c r="AQ29" i="67"/>
  <c r="AF34" i="67" s="1"/>
  <c r="AO23" i="69"/>
  <c r="AD11" i="69" s="1"/>
  <c r="AP16" i="58"/>
  <c r="AE18" i="58" s="1"/>
  <c r="AQ16" i="58"/>
  <c r="AF18" i="58" s="1"/>
  <c r="AL18" i="58"/>
  <c r="AO16" i="58"/>
  <c r="AD18" i="58" s="1"/>
  <c r="AL13" i="81"/>
  <c r="AQ21" i="81"/>
  <c r="AF13" i="81" s="1"/>
  <c r="AP21" i="81"/>
  <c r="AE13" i="81" s="1"/>
  <c r="AO18" i="61"/>
  <c r="AD16" i="61" s="1"/>
  <c r="AP6" i="57" l="1"/>
  <c r="AE6" i="57" s="1"/>
  <c r="AO6" i="57"/>
  <c r="AD6" i="57" s="1"/>
  <c r="AR11" i="60"/>
  <c r="AG21" i="60" s="1"/>
  <c r="AP32" i="61"/>
  <c r="AE31" i="61" s="1"/>
  <c r="AI35" i="61"/>
  <c r="AL31" i="61"/>
  <c r="AO32" i="61"/>
  <c r="AD31" i="61" s="1"/>
  <c r="AV11" i="60"/>
  <c r="AK21" i="60" s="1"/>
  <c r="AQ6" i="57"/>
  <c r="AF6" i="57" s="1"/>
  <c r="AL48" i="60"/>
  <c r="AO66" i="53"/>
  <c r="AU11" i="60"/>
  <c r="AJ21" i="60" s="1"/>
  <c r="AQ11" i="60"/>
  <c r="AF21" i="60" s="1"/>
  <c r="AO11" i="60"/>
  <c r="AD21" i="60" s="1"/>
  <c r="AS11" i="60"/>
  <c r="AH21" i="60" s="1"/>
  <c r="AP11" i="60"/>
  <c r="AE21" i="60" s="1"/>
  <c r="AP35" i="88"/>
  <c r="AW6" i="82"/>
  <c r="AQ6" i="82" s="1"/>
  <c r="AF6" i="82" s="1"/>
  <c r="AP26" i="50"/>
  <c r="AO6" i="84"/>
  <c r="AD6" i="84" s="1"/>
  <c r="AL6" i="84"/>
  <c r="AQ6" i="84"/>
  <c r="AF6" i="84" s="1"/>
  <c r="AL24" i="82"/>
  <c r="AL36" i="82"/>
  <c r="AT6" i="83"/>
  <c r="AG6" i="83" s="1"/>
  <c r="AL36" i="85"/>
  <c r="AO6" i="85"/>
  <c r="AD6" i="85" s="1"/>
  <c r="AL6" i="80"/>
  <c r="AP6" i="80"/>
  <c r="AE6" i="80" s="1"/>
  <c r="AQ6" i="85"/>
  <c r="AF6" i="85" s="1"/>
  <c r="AL24" i="85"/>
  <c r="AO6" i="80"/>
  <c r="AD6" i="80" s="1"/>
  <c r="AR6" i="83"/>
  <c r="AE6" i="83" s="1"/>
  <c r="AQ6" i="83"/>
  <c r="AD6" i="83" s="1"/>
  <c r="AN6" i="83"/>
  <c r="AE6" i="85"/>
  <c r="AL6" i="85"/>
  <c r="AL24" i="86"/>
  <c r="AM24" i="52"/>
  <c r="AL35" i="57"/>
  <c r="AW50" i="60"/>
  <c r="AL24" i="69"/>
  <c r="AL35" i="69"/>
  <c r="AQ25" i="60"/>
  <c r="AF30" i="60" s="1"/>
  <c r="AS25" i="60"/>
  <c r="AH30" i="60" s="1"/>
  <c r="AL58" i="60"/>
  <c r="AL59" i="60" s="1"/>
  <c r="AU25" i="60"/>
  <c r="AJ30" i="60" s="1"/>
  <c r="AL24" i="58"/>
  <c r="AP25" i="60"/>
  <c r="AE30" i="60" s="1"/>
  <c r="AL35" i="58"/>
  <c r="AL24" i="57"/>
  <c r="AW34" i="60"/>
  <c r="AV6" i="60" s="1"/>
  <c r="AK6" i="60" s="1"/>
  <c r="AL24" i="81"/>
  <c r="AJ6" i="61"/>
  <c r="AO55" i="53"/>
  <c r="AV25" i="60"/>
  <c r="AK30" i="60" s="1"/>
  <c r="AL35" i="81"/>
  <c r="AL36" i="81" s="1"/>
  <c r="AW36" i="81"/>
  <c r="AQ30" i="81"/>
  <c r="AF35" i="81" s="1"/>
  <c r="AP30" i="81"/>
  <c r="AE35" i="81" s="1"/>
  <c r="AW6" i="69"/>
  <c r="AO6" i="69" s="1"/>
  <c r="AD6" i="69" s="1"/>
  <c r="AI6" i="69"/>
  <c r="AG34" i="60"/>
  <c r="AR6" i="60"/>
  <c r="AG6" i="60" s="1"/>
  <c r="AW5" i="54"/>
  <c r="AO5" i="54" s="1"/>
  <c r="AD5" i="54" s="1"/>
  <c r="AI5" i="54"/>
  <c r="AW6" i="81"/>
  <c r="AO6" i="81" s="1"/>
  <c r="AD6" i="81" s="1"/>
  <c r="AI6" i="81"/>
  <c r="AI22" i="61"/>
  <c r="AI24" i="61" s="1"/>
  <c r="AT24" i="61"/>
  <c r="AW12" i="61"/>
  <c r="AK34" i="60"/>
  <c r="AL21" i="54"/>
  <c r="AL23" i="54" s="1"/>
  <c r="AQ11" i="54"/>
  <c r="AF21" i="54" s="1"/>
  <c r="AP11" i="54"/>
  <c r="AE21" i="54" s="1"/>
  <c r="AR25" i="60"/>
  <c r="AG30" i="60" s="1"/>
  <c r="AT25" i="60"/>
  <c r="AI30" i="60" s="1"/>
  <c r="AR12" i="60"/>
  <c r="AG20" i="60" s="1"/>
  <c r="AP12" i="60"/>
  <c r="AE20" i="60" s="1"/>
  <c r="AU12" i="60"/>
  <c r="AJ20" i="60" s="1"/>
  <c r="AL47" i="60"/>
  <c r="AQ12" i="60"/>
  <c r="AF20" i="60" s="1"/>
  <c r="AV12" i="60"/>
  <c r="AK20" i="60" s="1"/>
  <c r="AO12" i="60"/>
  <c r="AD20" i="60" s="1"/>
  <c r="AS12" i="60"/>
  <c r="AH20" i="60" s="1"/>
  <c r="AT12" i="60"/>
  <c r="AI20" i="60" s="1"/>
  <c r="AM6" i="52"/>
  <c r="AQ6" i="52"/>
  <c r="AE6" i="52" s="1"/>
  <c r="AR6" i="52"/>
  <c r="AF6" i="52" s="1"/>
  <c r="AO25" i="60"/>
  <c r="AD30" i="60" s="1"/>
  <c r="AO11" i="54"/>
  <c r="AD21" i="54" s="1"/>
  <c r="AL34" i="61"/>
  <c r="AP29" i="61"/>
  <c r="AE34" i="61" s="1"/>
  <c r="AQ29" i="61"/>
  <c r="AF34" i="61" s="1"/>
  <c r="AL35" i="61" l="1"/>
  <c r="AL50" i="60"/>
  <c r="AL6" i="82"/>
  <c r="AP6" i="82"/>
  <c r="AE6" i="82" s="1"/>
  <c r="AO6" i="82"/>
  <c r="AD6" i="82" s="1"/>
  <c r="AT6" i="61"/>
  <c r="AW24" i="61"/>
  <c r="AW6" i="61" s="1"/>
  <c r="AL6" i="81"/>
  <c r="AQ6" i="81"/>
  <c r="AF6" i="81" s="1"/>
  <c r="AP6" i="81"/>
  <c r="AE6" i="81" s="1"/>
  <c r="AP12" i="61"/>
  <c r="AE22" i="61" s="1"/>
  <c r="AL22" i="61"/>
  <c r="AL24" i="61" s="1"/>
  <c r="AQ12" i="61"/>
  <c r="AF22" i="61" s="1"/>
  <c r="AL6" i="69"/>
  <c r="AQ6" i="69"/>
  <c r="AF6" i="69" s="1"/>
  <c r="AP6" i="69"/>
  <c r="AE6" i="69" s="1"/>
  <c r="AL5" i="54"/>
  <c r="AP5" i="54"/>
  <c r="AE5" i="54" s="1"/>
  <c r="AQ5" i="54"/>
  <c r="AF5" i="54" s="1"/>
  <c r="AO12" i="61"/>
  <c r="AD22" i="61" s="1"/>
  <c r="AT6" i="60"/>
  <c r="AI6" i="60" s="1"/>
  <c r="AL34" i="60"/>
  <c r="AQ6" i="60"/>
  <c r="AF6" i="60" s="1"/>
  <c r="AO6" i="60"/>
  <c r="AD6" i="60" s="1"/>
  <c r="AU6" i="60"/>
  <c r="AJ6" i="60" s="1"/>
  <c r="AS6" i="60"/>
  <c r="AH6" i="60" s="1"/>
  <c r="AP6" i="60"/>
  <c r="AE6" i="60" s="1"/>
  <c r="AL6" i="61" l="1"/>
  <c r="AQ6" i="61"/>
  <c r="AF6" i="61" s="1"/>
  <c r="AP6" i="61"/>
  <c r="AE6" i="61" s="1"/>
  <c r="AI6" i="61"/>
  <c r="AO6" i="61"/>
  <c r="AD6" i="61" s="1"/>
</calcChain>
</file>

<file path=xl/sharedStrings.xml><?xml version="1.0" encoding="utf-8"?>
<sst xmlns="http://schemas.openxmlformats.org/spreadsheetml/2006/main" count="5507" uniqueCount="724">
  <si>
    <t>　　 項目
規模</t>
    <rPh sb="3" eb="5">
      <t>コウモク</t>
    </rPh>
    <rPh sb="6" eb="8">
      <t>キボ</t>
    </rPh>
    <phoneticPr fontId="4"/>
  </si>
  <si>
    <t>行っている</t>
    <rPh sb="0" eb="1">
      <t>オコナ</t>
    </rPh>
    <phoneticPr fontId="4"/>
  </si>
  <si>
    <t>行っていない</t>
    <rPh sb="0" eb="1">
      <t>オコナ</t>
    </rPh>
    <phoneticPr fontId="4"/>
  </si>
  <si>
    <t>週休二日制を行っているか（社）</t>
    <rPh sb="0" eb="2">
      <t>シュウキュウ</t>
    </rPh>
    <rPh sb="2" eb="4">
      <t>フツカ</t>
    </rPh>
    <rPh sb="4" eb="5">
      <t>セイ</t>
    </rPh>
    <rPh sb="6" eb="7">
      <t>オコナ</t>
    </rPh>
    <rPh sb="13" eb="14">
      <t>シャ</t>
    </rPh>
    <phoneticPr fontId="4"/>
  </si>
  <si>
    <t>週休二日制の種類（社）</t>
    <rPh sb="0" eb="2">
      <t>シュウキュウ</t>
    </rPh>
    <rPh sb="2" eb="4">
      <t>フツカ</t>
    </rPh>
    <rPh sb="4" eb="5">
      <t>セイ</t>
    </rPh>
    <rPh sb="6" eb="8">
      <t>シュルイ</t>
    </rPh>
    <rPh sb="9" eb="10">
      <t>シャ</t>
    </rPh>
    <phoneticPr fontId="4"/>
  </si>
  <si>
    <t>業種別　週休二日制の種類（社）</t>
    <rPh sb="0" eb="2">
      <t>ギョウシュ</t>
    </rPh>
    <rPh sb="2" eb="3">
      <t>ベツ</t>
    </rPh>
    <rPh sb="4" eb="6">
      <t>シュウキュウ</t>
    </rPh>
    <rPh sb="6" eb="8">
      <t>フツカ</t>
    </rPh>
    <rPh sb="8" eb="9">
      <t>セイ</t>
    </rPh>
    <rPh sb="10" eb="12">
      <t>シュルイ</t>
    </rPh>
    <rPh sb="13" eb="14">
      <t>シャ</t>
    </rPh>
    <phoneticPr fontId="4"/>
  </si>
  <si>
    <t>規模別　週休二日制の種類（社）</t>
    <rPh sb="0" eb="3">
      <t>キボベツ</t>
    </rPh>
    <rPh sb="4" eb="6">
      <t>シュウキュウ</t>
    </rPh>
    <rPh sb="6" eb="8">
      <t>フツカ</t>
    </rPh>
    <rPh sb="8" eb="9">
      <t>セイ</t>
    </rPh>
    <rPh sb="10" eb="12">
      <t>シュルイ</t>
    </rPh>
    <rPh sb="13" eb="14">
      <t>シャ</t>
    </rPh>
    <phoneticPr fontId="4"/>
  </si>
  <si>
    <t>規模別</t>
    <rPh sb="0" eb="2">
      <t>キボ</t>
    </rPh>
    <rPh sb="2" eb="3">
      <t>ベツ</t>
    </rPh>
    <phoneticPr fontId="4"/>
  </si>
  <si>
    <t>年次有給休暇の状況（常用従業員）</t>
    <rPh sb="0" eb="2">
      <t>ネンジ</t>
    </rPh>
    <rPh sb="2" eb="4">
      <t>ユウキュウ</t>
    </rPh>
    <rPh sb="4" eb="6">
      <t>キュウカ</t>
    </rPh>
    <rPh sb="7" eb="9">
      <t>ジョウキョウ</t>
    </rPh>
    <rPh sb="10" eb="12">
      <t>ジョウヨウ</t>
    </rPh>
    <rPh sb="12" eb="15">
      <t>ジュウギョウイン</t>
    </rPh>
    <phoneticPr fontId="4"/>
  </si>
  <si>
    <t>問18</t>
    <rPh sb="0" eb="1">
      <t>トイ</t>
    </rPh>
    <phoneticPr fontId="4"/>
  </si>
  <si>
    <t>総取得日数</t>
    <rPh sb="0" eb="1">
      <t>ソウ</t>
    </rPh>
    <rPh sb="1" eb="3">
      <t>シュトク</t>
    </rPh>
    <rPh sb="3" eb="5">
      <t>ニッスウ</t>
    </rPh>
    <phoneticPr fontId="4"/>
  </si>
  <si>
    <t>総付与日数</t>
    <rPh sb="0" eb="1">
      <t>ソウ</t>
    </rPh>
    <rPh sb="1" eb="3">
      <t>フヨ</t>
    </rPh>
    <rPh sb="3" eb="5">
      <t>ニッスウ</t>
    </rPh>
    <phoneticPr fontId="4"/>
  </si>
  <si>
    <t>有給対象職員</t>
    <rPh sb="0" eb="2">
      <t>ユウキュウ</t>
    </rPh>
    <rPh sb="2" eb="4">
      <t>タイショウ</t>
    </rPh>
    <rPh sb="4" eb="6">
      <t>ショクイン</t>
    </rPh>
    <phoneticPr fontId="4"/>
  </si>
  <si>
    <t>従業員一人あたり</t>
    <rPh sb="0" eb="3">
      <t>ジュウギョウイン</t>
    </rPh>
    <rPh sb="3" eb="5">
      <t>ヒトリ</t>
    </rPh>
    <phoneticPr fontId="4"/>
  </si>
  <si>
    <t>年次有給休暇の状況（全従業員）</t>
    <rPh sb="0" eb="2">
      <t>ネンジ</t>
    </rPh>
    <rPh sb="2" eb="4">
      <t>ユウキュウ</t>
    </rPh>
    <rPh sb="4" eb="6">
      <t>キュウカ</t>
    </rPh>
    <rPh sb="7" eb="9">
      <t>ジョウキョウ</t>
    </rPh>
    <rPh sb="10" eb="11">
      <t>ゼン</t>
    </rPh>
    <rPh sb="11" eb="14">
      <t>ジュウギョウイン</t>
    </rPh>
    <phoneticPr fontId="4"/>
  </si>
  <si>
    <t>業種別　年次有給休暇の状況（全従業員）</t>
    <rPh sb="0" eb="2">
      <t>ギョウシュ</t>
    </rPh>
    <rPh sb="2" eb="3">
      <t>ベツ</t>
    </rPh>
    <rPh sb="4" eb="6">
      <t>ネンジ</t>
    </rPh>
    <rPh sb="6" eb="8">
      <t>ユウキュウ</t>
    </rPh>
    <rPh sb="8" eb="10">
      <t>キュウカ</t>
    </rPh>
    <rPh sb="11" eb="13">
      <t>ジョウキョウ</t>
    </rPh>
    <rPh sb="14" eb="15">
      <t>ゼン</t>
    </rPh>
    <rPh sb="15" eb="18">
      <t>ジュウギョウイン</t>
    </rPh>
    <phoneticPr fontId="4"/>
  </si>
  <si>
    <t>年次有給休暇の状況（従業員一人あたり）</t>
    <rPh sb="0" eb="2">
      <t>ネンジ</t>
    </rPh>
    <rPh sb="2" eb="4">
      <t>ユウキュウ</t>
    </rPh>
    <rPh sb="4" eb="6">
      <t>キュウカ</t>
    </rPh>
    <rPh sb="7" eb="9">
      <t>ジョウキョウ</t>
    </rPh>
    <rPh sb="10" eb="13">
      <t>ジュウギョウイン</t>
    </rPh>
    <rPh sb="13" eb="15">
      <t>ヒトリ</t>
    </rPh>
    <phoneticPr fontId="4"/>
  </si>
  <si>
    <t>業種別　年次有給休暇の状況（従業員一人あたり）</t>
    <rPh sb="0" eb="2">
      <t>ギョウシュ</t>
    </rPh>
    <rPh sb="2" eb="3">
      <t>ベツ</t>
    </rPh>
    <rPh sb="4" eb="6">
      <t>ネンジ</t>
    </rPh>
    <rPh sb="6" eb="8">
      <t>ユウキュウ</t>
    </rPh>
    <rPh sb="8" eb="10">
      <t>キュウカ</t>
    </rPh>
    <rPh sb="11" eb="13">
      <t>ジョウキョウ</t>
    </rPh>
    <rPh sb="14" eb="17">
      <t>ジュウギョウイン</t>
    </rPh>
    <rPh sb="17" eb="19">
      <t>ヒトリ</t>
    </rPh>
    <phoneticPr fontId="4"/>
  </si>
  <si>
    <t>規模別　年次有給休暇の状況（従業員一人あたり）</t>
    <rPh sb="0" eb="3">
      <t>キボベツ</t>
    </rPh>
    <rPh sb="4" eb="6">
      <t>ネンジ</t>
    </rPh>
    <rPh sb="6" eb="8">
      <t>ユウキュウ</t>
    </rPh>
    <rPh sb="8" eb="10">
      <t>キュウカ</t>
    </rPh>
    <rPh sb="11" eb="13">
      <t>ジョウキョウ</t>
    </rPh>
    <rPh sb="14" eb="17">
      <t>ジュウギョウイン</t>
    </rPh>
    <rPh sb="17" eb="19">
      <t>ヒトリ</t>
    </rPh>
    <phoneticPr fontId="4"/>
  </si>
  <si>
    <t>規模別　年次有給休暇の状況（全従業員）</t>
    <rPh sb="0" eb="3">
      <t>キボベツ</t>
    </rPh>
    <rPh sb="4" eb="6">
      <t>ネンジ</t>
    </rPh>
    <rPh sb="6" eb="8">
      <t>ユウキュウ</t>
    </rPh>
    <rPh sb="8" eb="10">
      <t>キュウカ</t>
    </rPh>
    <rPh sb="11" eb="13">
      <t>ジョウキョウ</t>
    </rPh>
    <rPh sb="14" eb="15">
      <t>ゼン</t>
    </rPh>
    <rPh sb="15" eb="18">
      <t>ジュウギョウイン</t>
    </rPh>
    <phoneticPr fontId="4"/>
  </si>
  <si>
    <t>定めている</t>
    <rPh sb="0" eb="1">
      <t>サダ</t>
    </rPh>
    <phoneticPr fontId="4"/>
  </si>
  <si>
    <t>定めていない</t>
    <rPh sb="0" eb="1">
      <t>サダ</t>
    </rPh>
    <phoneticPr fontId="4"/>
  </si>
  <si>
    <t>無回答</t>
  </si>
  <si>
    <t>問25</t>
    <rPh sb="0" eb="1">
      <t>トイ</t>
    </rPh>
    <phoneticPr fontId="4"/>
  </si>
  <si>
    <t>介護休業制度　最長休業期間</t>
    <rPh sb="0" eb="2">
      <t>カイゴ</t>
    </rPh>
    <rPh sb="2" eb="4">
      <t>キュウギョウ</t>
    </rPh>
    <rPh sb="4" eb="6">
      <t>セイド</t>
    </rPh>
    <rPh sb="7" eb="9">
      <t>サイチョウ</t>
    </rPh>
    <rPh sb="9" eb="11">
      <t>キュウギョウ</t>
    </rPh>
    <rPh sb="11" eb="13">
      <t>キカン</t>
    </rPh>
    <phoneticPr fontId="4"/>
  </si>
  <si>
    <t>3ヶ月</t>
    <rPh sb="2" eb="3">
      <t>ゲツ</t>
    </rPh>
    <phoneticPr fontId="4"/>
  </si>
  <si>
    <t>1年</t>
    <rPh sb="1" eb="2">
      <t>ネン</t>
    </rPh>
    <phoneticPr fontId="4"/>
  </si>
  <si>
    <t>1年以上</t>
    <rPh sb="1" eb="4">
      <t>ネンイジョウ</t>
    </rPh>
    <phoneticPr fontId="4"/>
  </si>
  <si>
    <t>介護休業制度取得</t>
    <rPh sb="0" eb="2">
      <t>カイゴ</t>
    </rPh>
    <rPh sb="2" eb="4">
      <t>キュウギョウ</t>
    </rPh>
    <rPh sb="4" eb="6">
      <t>セイド</t>
    </rPh>
    <rPh sb="6" eb="8">
      <t>シュトク</t>
    </rPh>
    <phoneticPr fontId="4"/>
  </si>
  <si>
    <t>ある</t>
    <phoneticPr fontId="4"/>
  </si>
  <si>
    <t>ない</t>
    <phoneticPr fontId="4"/>
  </si>
  <si>
    <t>雇用に関する問題や取り組みを考える必要があるか（％）</t>
    <rPh sb="0" eb="2">
      <t>コヨウ</t>
    </rPh>
    <rPh sb="3" eb="4">
      <t>カン</t>
    </rPh>
    <rPh sb="6" eb="8">
      <t>モンダイ</t>
    </rPh>
    <rPh sb="9" eb="10">
      <t>ト</t>
    </rPh>
    <rPh sb="11" eb="12">
      <t>ク</t>
    </rPh>
    <rPh sb="14" eb="15">
      <t>カンガ</t>
    </rPh>
    <rPh sb="17" eb="19">
      <t>ヒツヨウ</t>
    </rPh>
    <phoneticPr fontId="4"/>
  </si>
  <si>
    <t>雇用に関する問題や取り組みを考える必要があるか（社）</t>
    <rPh sb="24" eb="25">
      <t>シャ</t>
    </rPh>
    <phoneticPr fontId="4"/>
  </si>
  <si>
    <t>業種別　雇用に関する問題や取り組みを考える必要があるか（％）</t>
    <rPh sb="0" eb="2">
      <t>ギョウシュ</t>
    </rPh>
    <rPh sb="2" eb="3">
      <t>ベツ</t>
    </rPh>
    <phoneticPr fontId="4"/>
  </si>
  <si>
    <t>業種別
雇用に関する問題や取り組みを考える必要があるか（％）</t>
    <rPh sb="0" eb="2">
      <t>ギョウシュ</t>
    </rPh>
    <rPh sb="2" eb="3">
      <t>ベツ</t>
    </rPh>
    <phoneticPr fontId="4"/>
  </si>
  <si>
    <t>業種別
雇用に関する問題や取り組みを考える必要があるか（社）</t>
    <rPh sb="0" eb="2">
      <t>ギョウシュ</t>
    </rPh>
    <rPh sb="2" eb="3">
      <t>ベツ</t>
    </rPh>
    <rPh sb="28" eb="29">
      <t>シャ</t>
    </rPh>
    <phoneticPr fontId="4"/>
  </si>
  <si>
    <t>規模別
雇用に関する問題や取り組みを考える必要があるか（％）</t>
    <rPh sb="0" eb="3">
      <t>キボベツ</t>
    </rPh>
    <phoneticPr fontId="4"/>
  </si>
  <si>
    <t>規模別
雇用に関する問題や取り組みを考える必要があるか（社）</t>
    <rPh sb="0" eb="3">
      <t>キボベツ</t>
    </rPh>
    <rPh sb="28" eb="29">
      <t>シャ</t>
    </rPh>
    <phoneticPr fontId="4"/>
  </si>
  <si>
    <t>雇用問題の種類</t>
    <rPh sb="0" eb="2">
      <t>コヨウ</t>
    </rPh>
    <rPh sb="2" eb="4">
      <t>モンダイ</t>
    </rPh>
    <rPh sb="5" eb="7">
      <t>シュルイ</t>
    </rPh>
    <phoneticPr fontId="4"/>
  </si>
  <si>
    <t>雇用に関する問題や取り組みを考える必要があるか（％）</t>
    <phoneticPr fontId="4"/>
  </si>
  <si>
    <t>規模別　雇用に関する問題や取り組みを考える必要があるか（％）</t>
    <rPh sb="0" eb="3">
      <t>キボベツ</t>
    </rPh>
    <phoneticPr fontId="4"/>
  </si>
  <si>
    <t>業種別　雇用に関する問題や取り組みを考える必要があるか（社）</t>
    <rPh sb="0" eb="2">
      <t>ギョウシュ</t>
    </rPh>
    <rPh sb="2" eb="3">
      <t>ベツ</t>
    </rPh>
    <rPh sb="28" eb="29">
      <t>シャ</t>
    </rPh>
    <phoneticPr fontId="4"/>
  </si>
  <si>
    <t>規模別　雇用に関する問題や取り組みを考える必要があるか（社）</t>
    <rPh sb="0" eb="3">
      <t>キボベツ</t>
    </rPh>
    <rPh sb="28" eb="29">
      <t>シャ</t>
    </rPh>
    <phoneticPr fontId="4"/>
  </si>
  <si>
    <t>雇用に関する問題や取り組み</t>
    <rPh sb="0" eb="2">
      <t>コヨウ</t>
    </rPh>
    <rPh sb="3" eb="4">
      <t>カン</t>
    </rPh>
    <rPh sb="6" eb="8">
      <t>モンダイ</t>
    </rPh>
    <rPh sb="9" eb="10">
      <t>ト</t>
    </rPh>
    <rPh sb="11" eb="12">
      <t>ク</t>
    </rPh>
    <phoneticPr fontId="4"/>
  </si>
  <si>
    <t>完全週休2日制</t>
    <rPh sb="0" eb="2">
      <t>カンゼン</t>
    </rPh>
    <phoneticPr fontId="4"/>
  </si>
  <si>
    <t>隔週 週休2日制</t>
    <rPh sb="0" eb="2">
      <t>カクシュウ</t>
    </rPh>
    <phoneticPr fontId="4"/>
  </si>
  <si>
    <t>月3回 週休2日制</t>
    <rPh sb="0" eb="1">
      <t>ツキ</t>
    </rPh>
    <rPh sb="2" eb="3">
      <t>カイ</t>
    </rPh>
    <phoneticPr fontId="4"/>
  </si>
  <si>
    <t>月2回 週休2日制</t>
    <rPh sb="0" eb="1">
      <t>ツキ</t>
    </rPh>
    <rPh sb="2" eb="3">
      <t>カイ</t>
    </rPh>
    <phoneticPr fontId="4"/>
  </si>
  <si>
    <t>月1回 週休2日制</t>
    <rPh sb="0" eb="1">
      <t>ツキ</t>
    </rPh>
    <rPh sb="2" eb="3">
      <t>カイ</t>
    </rPh>
    <phoneticPr fontId="4"/>
  </si>
  <si>
    <t>その他の週休2日制</t>
    <rPh sb="2" eb="3">
      <t>タ</t>
    </rPh>
    <phoneticPr fontId="4"/>
  </si>
  <si>
    <t>30　雇用に関する問題や取り組み</t>
    <rPh sb="3" eb="5">
      <t>コヨウ</t>
    </rPh>
    <rPh sb="6" eb="7">
      <t>カン</t>
    </rPh>
    <rPh sb="9" eb="11">
      <t>モンダイ</t>
    </rPh>
    <rPh sb="12" eb="13">
      <t>ト</t>
    </rPh>
    <rPh sb="14" eb="15">
      <t>ク</t>
    </rPh>
    <phoneticPr fontId="4"/>
  </si>
  <si>
    <t>問23</t>
    <rPh sb="0" eb="1">
      <t>トイ</t>
    </rPh>
    <phoneticPr fontId="4"/>
  </si>
  <si>
    <t>育児休業制度について（業種別）</t>
    <rPh sb="0" eb="2">
      <t>イクジ</t>
    </rPh>
    <rPh sb="2" eb="4">
      <t>キュウギョウ</t>
    </rPh>
    <rPh sb="4" eb="6">
      <t>セイド</t>
    </rPh>
    <rPh sb="11" eb="13">
      <t>ギョウシュ</t>
    </rPh>
    <rPh sb="13" eb="14">
      <t>ベツ</t>
    </rPh>
    <phoneticPr fontId="4"/>
  </si>
  <si>
    <t>育児休業制度について（規模別）</t>
    <rPh sb="0" eb="2">
      <t>イクジ</t>
    </rPh>
    <rPh sb="2" eb="4">
      <t>キュウギョウ</t>
    </rPh>
    <rPh sb="4" eb="6">
      <t>セイド</t>
    </rPh>
    <rPh sb="11" eb="14">
      <t>キボベツ</t>
    </rPh>
    <phoneticPr fontId="4"/>
  </si>
  <si>
    <r>
      <t xml:space="preserve">業種別・規模別　平均定年退職年齢 </t>
    </r>
    <r>
      <rPr>
        <u/>
        <sz val="8"/>
        <rFont val="HGｺﾞｼｯｸM"/>
        <family val="3"/>
        <charset val="128"/>
      </rPr>
      <t>～資料編より抜粋～</t>
    </r>
    <rPh sb="0" eb="2">
      <t>ギョウシュ</t>
    </rPh>
    <rPh sb="2" eb="3">
      <t>ベツ</t>
    </rPh>
    <rPh sb="4" eb="7">
      <t>キボベツ</t>
    </rPh>
    <rPh sb="8" eb="10">
      <t>ヘイキン</t>
    </rPh>
    <rPh sb="10" eb="12">
      <t>テイネン</t>
    </rPh>
    <rPh sb="12" eb="14">
      <t>タイショク</t>
    </rPh>
    <rPh sb="14" eb="16">
      <t>ネンレイ</t>
    </rPh>
    <rPh sb="18" eb="20">
      <t>シリョウ</t>
    </rPh>
    <rPh sb="20" eb="21">
      <t>ヘン</t>
    </rPh>
    <rPh sb="23" eb="25">
      <t>バッスイ</t>
    </rPh>
    <phoneticPr fontId="4"/>
  </si>
  <si>
    <t>対象外</t>
  </si>
  <si>
    <t>対象外</t>
    <rPh sb="0" eb="3">
      <t>タイショウガイ</t>
    </rPh>
    <phoneticPr fontId="10"/>
  </si>
  <si>
    <t>■対象外：常時使用する従業員の数が30人未満の事業所</t>
    <rPh sb="1" eb="4">
      <t>タイショウガイ</t>
    </rPh>
    <rPh sb="5" eb="7">
      <t>ジョウジ</t>
    </rPh>
    <rPh sb="7" eb="9">
      <t>シヨウ</t>
    </rPh>
    <rPh sb="11" eb="14">
      <t>ジュウギョウイン</t>
    </rPh>
    <rPh sb="15" eb="16">
      <t>カズ</t>
    </rPh>
    <rPh sb="19" eb="20">
      <t>ニン</t>
    </rPh>
    <rPh sb="20" eb="22">
      <t>ミマン</t>
    </rPh>
    <rPh sb="23" eb="26">
      <t>ジギョウショ</t>
    </rPh>
    <phoneticPr fontId="10"/>
  </si>
  <si>
    <t>★理解有：制度を知っていて理解している</t>
    <rPh sb="1" eb="3">
      <t>リカイ</t>
    </rPh>
    <rPh sb="3" eb="4">
      <t>ユウ</t>
    </rPh>
    <rPh sb="5" eb="7">
      <t>セイド</t>
    </rPh>
    <rPh sb="8" eb="9">
      <t>シ</t>
    </rPh>
    <rPh sb="13" eb="15">
      <t>リカイ</t>
    </rPh>
    <phoneticPr fontId="10"/>
  </si>
  <si>
    <t>★理解無：制度を聞いたことがあるのみで制度の内容まで理解していない</t>
    <rPh sb="1" eb="3">
      <t>リカイ</t>
    </rPh>
    <rPh sb="3" eb="4">
      <t>ム</t>
    </rPh>
    <rPh sb="5" eb="7">
      <t>セイド</t>
    </rPh>
    <rPh sb="8" eb="9">
      <t>キ</t>
    </rPh>
    <rPh sb="19" eb="21">
      <t>セイド</t>
    </rPh>
    <rPh sb="22" eb="24">
      <t>ナイヨウ</t>
    </rPh>
    <rPh sb="26" eb="28">
      <t>リカイ</t>
    </rPh>
    <phoneticPr fontId="10"/>
  </si>
  <si>
    <t>★無　知：制度自体を知らない</t>
    <rPh sb="1" eb="2">
      <t>ム</t>
    </rPh>
    <rPh sb="3" eb="4">
      <t>チ</t>
    </rPh>
    <rPh sb="5" eb="7">
      <t>セイド</t>
    </rPh>
    <rPh sb="7" eb="9">
      <t>ジタイ</t>
    </rPh>
    <rPh sb="10" eb="11">
      <t>シ</t>
    </rPh>
    <phoneticPr fontId="10"/>
  </si>
  <si>
    <t>育児休業制度　最長休業期間（子供の年齢）</t>
    <rPh sb="0" eb="2">
      <t>イクジ</t>
    </rPh>
    <rPh sb="2" eb="4">
      <t>キュウギョウ</t>
    </rPh>
    <rPh sb="4" eb="6">
      <t>セイド</t>
    </rPh>
    <rPh sb="7" eb="9">
      <t>サイチョウ</t>
    </rPh>
    <rPh sb="9" eb="11">
      <t>キュウギョウ</t>
    </rPh>
    <rPh sb="11" eb="13">
      <t>キカン</t>
    </rPh>
    <rPh sb="14" eb="16">
      <t>コドモ</t>
    </rPh>
    <rPh sb="17" eb="19">
      <t>ネンレイ</t>
    </rPh>
    <phoneticPr fontId="4"/>
  </si>
  <si>
    <t>育児休業制度取得</t>
    <rPh sb="0" eb="2">
      <t>イクジ</t>
    </rPh>
    <rPh sb="2" eb="4">
      <t>キュウギョウ</t>
    </rPh>
    <rPh sb="4" eb="6">
      <t>セイド</t>
    </rPh>
    <rPh sb="6" eb="8">
      <t>シュトク</t>
    </rPh>
    <phoneticPr fontId="4"/>
  </si>
  <si>
    <t>育児休業制度の有無（社）</t>
    <rPh sb="0" eb="2">
      <t>イクジ</t>
    </rPh>
    <rPh sb="2" eb="4">
      <t>キュウギョウ</t>
    </rPh>
    <rPh sb="4" eb="6">
      <t>セイド</t>
    </rPh>
    <rPh sb="7" eb="9">
      <t>ウム</t>
    </rPh>
    <rPh sb="10" eb="11">
      <t>シャ</t>
    </rPh>
    <phoneticPr fontId="4"/>
  </si>
  <si>
    <t>業種別　育児休業制度の有無（社）</t>
    <rPh sb="0" eb="2">
      <t>ギョウシュ</t>
    </rPh>
    <rPh sb="2" eb="3">
      <t>ベツ</t>
    </rPh>
    <rPh sb="4" eb="6">
      <t>イクジ</t>
    </rPh>
    <rPh sb="6" eb="8">
      <t>キュウギョウ</t>
    </rPh>
    <rPh sb="8" eb="10">
      <t>セイド</t>
    </rPh>
    <rPh sb="11" eb="13">
      <t>ウム</t>
    </rPh>
    <rPh sb="14" eb="15">
      <t>シャ</t>
    </rPh>
    <phoneticPr fontId="4"/>
  </si>
  <si>
    <t>規模別　育児休業制度（社）</t>
    <rPh sb="0" eb="3">
      <t>キボベツ</t>
    </rPh>
    <rPh sb="4" eb="6">
      <t>イクジ</t>
    </rPh>
    <rPh sb="6" eb="8">
      <t>キュウギョウ</t>
    </rPh>
    <rPh sb="8" eb="10">
      <t>セイド</t>
    </rPh>
    <rPh sb="11" eb="12">
      <t>シャ</t>
    </rPh>
    <phoneticPr fontId="4"/>
  </si>
  <si>
    <t>対象者</t>
    <rPh sb="0" eb="3">
      <t>タイショウシャ</t>
    </rPh>
    <phoneticPr fontId="4"/>
  </si>
  <si>
    <t>取得者</t>
    <rPh sb="0" eb="3">
      <t>シュトクシャ</t>
    </rPh>
    <phoneticPr fontId="4"/>
  </si>
  <si>
    <t>育児休業制度取得率</t>
    <rPh sb="0" eb="2">
      <t>イクジ</t>
    </rPh>
    <rPh sb="2" eb="4">
      <t>キュウギョウ</t>
    </rPh>
    <rPh sb="4" eb="6">
      <t>セイド</t>
    </rPh>
    <rPh sb="6" eb="8">
      <t>シュトク</t>
    </rPh>
    <rPh sb="8" eb="9">
      <t>リツ</t>
    </rPh>
    <phoneticPr fontId="4"/>
  </si>
  <si>
    <t>育児休業制度取得率（％）</t>
    <rPh sb="0" eb="2">
      <t>イクジ</t>
    </rPh>
    <rPh sb="2" eb="4">
      <t>キュウギョウ</t>
    </rPh>
    <rPh sb="4" eb="6">
      <t>セイド</t>
    </rPh>
    <rPh sb="6" eb="9">
      <t>シュトクリツ</t>
    </rPh>
    <phoneticPr fontId="4"/>
  </si>
  <si>
    <t>育児休業制度取得者（人）</t>
    <rPh sb="0" eb="2">
      <t>イクジ</t>
    </rPh>
    <rPh sb="2" eb="4">
      <t>キュウギョウ</t>
    </rPh>
    <rPh sb="4" eb="6">
      <t>セイド</t>
    </rPh>
    <rPh sb="6" eb="9">
      <t>シュトクシャ</t>
    </rPh>
    <rPh sb="10" eb="11">
      <t>ニン</t>
    </rPh>
    <phoneticPr fontId="4"/>
  </si>
  <si>
    <t>次世代育成支援対策推進法にもとづく一般事業主行動計画策定</t>
    <rPh sb="0" eb="3">
      <t>ジセダイ</t>
    </rPh>
    <rPh sb="3" eb="5">
      <t>イクセイ</t>
    </rPh>
    <rPh sb="5" eb="7">
      <t>シエン</t>
    </rPh>
    <rPh sb="7" eb="9">
      <t>タイサク</t>
    </rPh>
    <rPh sb="9" eb="11">
      <t>スイシン</t>
    </rPh>
    <rPh sb="11" eb="12">
      <t>ホウ</t>
    </rPh>
    <rPh sb="17" eb="19">
      <t>イッパン</t>
    </rPh>
    <rPh sb="19" eb="22">
      <t>ジギョウヌシ</t>
    </rPh>
    <rPh sb="22" eb="24">
      <t>コウドウ</t>
    </rPh>
    <rPh sb="24" eb="26">
      <t>ケイカク</t>
    </rPh>
    <rPh sb="26" eb="28">
      <t>サクテイ</t>
    </rPh>
    <phoneticPr fontId="4"/>
  </si>
  <si>
    <t>業種別　女性管理職の有無（社）</t>
    <rPh sb="0" eb="2">
      <t>ギョウシュ</t>
    </rPh>
    <rPh sb="2" eb="3">
      <t>ベツ</t>
    </rPh>
    <rPh sb="4" eb="6">
      <t>ジョセイ</t>
    </rPh>
    <rPh sb="6" eb="8">
      <t>カンリ</t>
    </rPh>
    <rPh sb="8" eb="9">
      <t>ショク</t>
    </rPh>
    <rPh sb="10" eb="12">
      <t>ウム</t>
    </rPh>
    <rPh sb="13" eb="14">
      <t>シャ</t>
    </rPh>
    <phoneticPr fontId="4"/>
  </si>
  <si>
    <t>規模別　女性管理職の有無（社）</t>
    <rPh sb="0" eb="3">
      <t>キボベツ</t>
    </rPh>
    <rPh sb="4" eb="6">
      <t>ジョセイ</t>
    </rPh>
    <rPh sb="6" eb="8">
      <t>カンリ</t>
    </rPh>
    <rPh sb="8" eb="9">
      <t>ショク</t>
    </rPh>
    <rPh sb="10" eb="12">
      <t>ウム</t>
    </rPh>
    <rPh sb="13" eb="14">
      <t>シャ</t>
    </rPh>
    <phoneticPr fontId="4"/>
  </si>
  <si>
    <t>未就学児養育者への支援制度（社）</t>
    <rPh sb="0" eb="4">
      <t>ミシュウガクジ</t>
    </rPh>
    <rPh sb="4" eb="7">
      <t>ヨウイクシャ</t>
    </rPh>
    <rPh sb="9" eb="11">
      <t>シエン</t>
    </rPh>
    <rPh sb="11" eb="13">
      <t>セイド</t>
    </rPh>
    <rPh sb="14" eb="15">
      <t>シャ</t>
    </rPh>
    <phoneticPr fontId="4"/>
  </si>
  <si>
    <t>業種別　未就学児養育者への支援制度（社）</t>
    <rPh sb="0" eb="2">
      <t>ギョウシュ</t>
    </rPh>
    <rPh sb="2" eb="3">
      <t>ベツ</t>
    </rPh>
    <rPh sb="18" eb="19">
      <t>シャ</t>
    </rPh>
    <phoneticPr fontId="4"/>
  </si>
  <si>
    <t>規模別　未就学児養育者への支援制度（社）</t>
    <rPh sb="0" eb="3">
      <t>キボベツ</t>
    </rPh>
    <rPh sb="4" eb="8">
      <t>ミシュウガクジ</t>
    </rPh>
    <rPh sb="8" eb="11">
      <t>ヨウイクシャ</t>
    </rPh>
    <rPh sb="13" eb="15">
      <t>シエン</t>
    </rPh>
    <rPh sb="15" eb="17">
      <t>セイド</t>
    </rPh>
    <rPh sb="18" eb="19">
      <t>シャ</t>
    </rPh>
    <phoneticPr fontId="4"/>
  </si>
  <si>
    <t>介護休業制度以外の支援制度について（社）</t>
    <rPh sb="0" eb="2">
      <t>カイゴ</t>
    </rPh>
    <rPh sb="2" eb="4">
      <t>キュウギョウ</t>
    </rPh>
    <rPh sb="4" eb="6">
      <t>セイド</t>
    </rPh>
    <rPh sb="6" eb="8">
      <t>イガイ</t>
    </rPh>
    <rPh sb="9" eb="11">
      <t>シエン</t>
    </rPh>
    <rPh sb="11" eb="13">
      <t>セイド</t>
    </rPh>
    <rPh sb="18" eb="19">
      <t>シャ</t>
    </rPh>
    <phoneticPr fontId="4"/>
  </si>
  <si>
    <t>介護休業制度以外の支援制度について（社）</t>
    <rPh sb="18" eb="19">
      <t>シャ</t>
    </rPh>
    <phoneticPr fontId="4"/>
  </si>
  <si>
    <t>出産･育児･介護等による退職者の再雇用制度（社）</t>
    <rPh sb="0" eb="2">
      <t>シュッサン</t>
    </rPh>
    <rPh sb="3" eb="5">
      <t>イクジ</t>
    </rPh>
    <rPh sb="6" eb="9">
      <t>カイゴナド</t>
    </rPh>
    <rPh sb="12" eb="15">
      <t>タイショクシャ</t>
    </rPh>
    <rPh sb="16" eb="19">
      <t>サイコヨウ</t>
    </rPh>
    <rPh sb="19" eb="21">
      <t>セイド</t>
    </rPh>
    <rPh sb="22" eb="23">
      <t>シャ</t>
    </rPh>
    <phoneticPr fontId="4"/>
  </si>
  <si>
    <t>出産･育児･介護等による退職者の再雇用制度（社）</t>
    <rPh sb="22" eb="23">
      <t>シャ</t>
    </rPh>
    <phoneticPr fontId="4"/>
  </si>
  <si>
    <t>規模別　出産･育児･介護等による退職者の再雇用制度（社）</t>
    <rPh sb="0" eb="3">
      <t>キボベツ</t>
    </rPh>
    <rPh sb="4" eb="6">
      <t>シュッサン</t>
    </rPh>
    <rPh sb="7" eb="9">
      <t>イクジ</t>
    </rPh>
    <rPh sb="10" eb="13">
      <t>カイゴナド</t>
    </rPh>
    <rPh sb="16" eb="19">
      <t>タイショクシャ</t>
    </rPh>
    <rPh sb="20" eb="23">
      <t>サイコヨウ</t>
    </rPh>
    <rPh sb="23" eb="25">
      <t>セイド</t>
    </rPh>
    <rPh sb="26" eb="27">
      <t>シャ</t>
    </rPh>
    <phoneticPr fontId="4"/>
  </si>
  <si>
    <t>規模別　性別により評価しない人事考課基準の有無（社）</t>
    <rPh sb="0" eb="3">
      <t>キボベツ</t>
    </rPh>
    <rPh sb="4" eb="6">
      <t>セイベツ</t>
    </rPh>
    <rPh sb="9" eb="11">
      <t>ヒョウカ</t>
    </rPh>
    <rPh sb="14" eb="16">
      <t>ジンジ</t>
    </rPh>
    <rPh sb="16" eb="18">
      <t>コウカ</t>
    </rPh>
    <rPh sb="18" eb="20">
      <t>キジュン</t>
    </rPh>
    <rPh sb="21" eb="23">
      <t>ウム</t>
    </rPh>
    <rPh sb="24" eb="25">
      <t>シャ</t>
    </rPh>
    <phoneticPr fontId="4"/>
  </si>
  <si>
    <t>性別により評価しない人事考課基準の有無（社）</t>
    <rPh sb="0" eb="2">
      <t>セイベツ</t>
    </rPh>
    <rPh sb="5" eb="7">
      <t>ヒョウカ</t>
    </rPh>
    <rPh sb="10" eb="12">
      <t>ジンジ</t>
    </rPh>
    <rPh sb="12" eb="14">
      <t>コウカ</t>
    </rPh>
    <rPh sb="14" eb="16">
      <t>キジュン</t>
    </rPh>
    <rPh sb="17" eb="19">
      <t>ウム</t>
    </rPh>
    <rPh sb="20" eb="21">
      <t>シャ</t>
    </rPh>
    <phoneticPr fontId="4"/>
  </si>
  <si>
    <t>規模別　性別役割分担の慣行を改善するよう努めている（社）</t>
    <rPh sb="0" eb="3">
      <t>キボベツ</t>
    </rPh>
    <rPh sb="4" eb="6">
      <t>セイベツ</t>
    </rPh>
    <rPh sb="6" eb="8">
      <t>ヤクワリ</t>
    </rPh>
    <rPh sb="8" eb="10">
      <t>ブンタン</t>
    </rPh>
    <rPh sb="11" eb="13">
      <t>カンコウ</t>
    </rPh>
    <rPh sb="14" eb="16">
      <t>カイゼン</t>
    </rPh>
    <rPh sb="20" eb="21">
      <t>ツト</t>
    </rPh>
    <rPh sb="26" eb="27">
      <t>シャ</t>
    </rPh>
    <phoneticPr fontId="4"/>
  </si>
  <si>
    <t>性別役割分担の慣行を改善するよう努めている（社）</t>
    <rPh sb="0" eb="2">
      <t>セイベツ</t>
    </rPh>
    <rPh sb="2" eb="4">
      <t>ヤクワリ</t>
    </rPh>
    <rPh sb="4" eb="6">
      <t>ブンタン</t>
    </rPh>
    <rPh sb="7" eb="9">
      <t>カンコウ</t>
    </rPh>
    <rPh sb="10" eb="12">
      <t>カイゼン</t>
    </rPh>
    <rPh sb="16" eb="17">
      <t>ツト</t>
    </rPh>
    <rPh sb="22" eb="23">
      <t>シャ</t>
    </rPh>
    <phoneticPr fontId="4"/>
  </si>
  <si>
    <t>女性管理職登用の有無（社）</t>
    <rPh sb="0" eb="2">
      <t>ジョセイ</t>
    </rPh>
    <rPh sb="2" eb="4">
      <t>カンリ</t>
    </rPh>
    <rPh sb="4" eb="5">
      <t>ショク</t>
    </rPh>
    <rPh sb="5" eb="7">
      <t>トウヨウ</t>
    </rPh>
    <rPh sb="8" eb="10">
      <t>ウム</t>
    </rPh>
    <rPh sb="11" eb="12">
      <t>シャ</t>
    </rPh>
    <phoneticPr fontId="4"/>
  </si>
  <si>
    <t>女性管理職登用の有無（社）</t>
    <rPh sb="11" eb="12">
      <t>シャ</t>
    </rPh>
    <phoneticPr fontId="4"/>
  </si>
  <si>
    <t>変形労働時間制の有無（社）</t>
    <rPh sb="0" eb="2">
      <t>ヘンケイ</t>
    </rPh>
    <rPh sb="2" eb="4">
      <t>ロウドウ</t>
    </rPh>
    <rPh sb="4" eb="6">
      <t>ジカン</t>
    </rPh>
    <rPh sb="6" eb="7">
      <t>セイ</t>
    </rPh>
    <rPh sb="8" eb="10">
      <t>ウム</t>
    </rPh>
    <rPh sb="11" eb="12">
      <t>シャ</t>
    </rPh>
    <phoneticPr fontId="4"/>
  </si>
  <si>
    <t>業種別　変形労働時間制の有無（社）</t>
    <rPh sb="0" eb="2">
      <t>ギョウシュ</t>
    </rPh>
    <rPh sb="2" eb="3">
      <t>ベツ</t>
    </rPh>
    <rPh sb="4" eb="6">
      <t>ヘンケイ</t>
    </rPh>
    <rPh sb="6" eb="8">
      <t>ロウドウ</t>
    </rPh>
    <rPh sb="8" eb="10">
      <t>ジカン</t>
    </rPh>
    <rPh sb="10" eb="11">
      <t>セイ</t>
    </rPh>
    <rPh sb="12" eb="14">
      <t>ウム</t>
    </rPh>
    <rPh sb="15" eb="16">
      <t>シャ</t>
    </rPh>
    <phoneticPr fontId="4"/>
  </si>
  <si>
    <t>規模別　変形労働時間制の有無（社）</t>
    <rPh sb="0" eb="3">
      <t>キボベツ</t>
    </rPh>
    <rPh sb="4" eb="6">
      <t>ヘンケイ</t>
    </rPh>
    <rPh sb="6" eb="8">
      <t>ロウドウ</t>
    </rPh>
    <rPh sb="8" eb="10">
      <t>ジカン</t>
    </rPh>
    <rPh sb="10" eb="11">
      <t>セイ</t>
    </rPh>
    <rPh sb="12" eb="14">
      <t>ウム</t>
    </rPh>
    <rPh sb="15" eb="16">
      <t>シャ</t>
    </rPh>
    <phoneticPr fontId="4"/>
  </si>
  <si>
    <t>介護休業制度の有無（社）</t>
    <rPh sb="0" eb="2">
      <t>カイゴ</t>
    </rPh>
    <rPh sb="2" eb="4">
      <t>キュウギョウ</t>
    </rPh>
    <rPh sb="4" eb="6">
      <t>セイド</t>
    </rPh>
    <rPh sb="7" eb="9">
      <t>ウム</t>
    </rPh>
    <rPh sb="10" eb="11">
      <t>シャ</t>
    </rPh>
    <phoneticPr fontId="4"/>
  </si>
  <si>
    <t>業種別　介護休業制度の有無（社）</t>
    <rPh sb="0" eb="2">
      <t>ギョウシュ</t>
    </rPh>
    <rPh sb="2" eb="3">
      <t>ベツ</t>
    </rPh>
    <rPh sb="4" eb="6">
      <t>カイゴ</t>
    </rPh>
    <rPh sb="6" eb="8">
      <t>キュウギョウ</t>
    </rPh>
    <rPh sb="8" eb="10">
      <t>セイド</t>
    </rPh>
    <rPh sb="11" eb="13">
      <t>ウム</t>
    </rPh>
    <rPh sb="14" eb="15">
      <t>シャ</t>
    </rPh>
    <phoneticPr fontId="4"/>
  </si>
  <si>
    <t>規模別　介護休業制度の有無（社）</t>
    <rPh sb="0" eb="3">
      <t>キボベツ</t>
    </rPh>
    <rPh sb="4" eb="6">
      <t>カイゴ</t>
    </rPh>
    <rPh sb="6" eb="8">
      <t>キュウギョウ</t>
    </rPh>
    <rPh sb="8" eb="10">
      <t>セイド</t>
    </rPh>
    <rPh sb="11" eb="13">
      <t>ウム</t>
    </rPh>
    <rPh sb="14" eb="15">
      <t>シャ</t>
    </rPh>
    <phoneticPr fontId="4"/>
  </si>
  <si>
    <t>定年制の有無(社）</t>
    <rPh sb="0" eb="3">
      <t>テイネンセイ</t>
    </rPh>
    <rPh sb="4" eb="6">
      <t>ウム</t>
    </rPh>
    <rPh sb="7" eb="8">
      <t>シャ</t>
    </rPh>
    <phoneticPr fontId="4"/>
  </si>
  <si>
    <t>業種別　定年制の有無(社）</t>
    <rPh sb="0" eb="2">
      <t>ギョウシュ</t>
    </rPh>
    <rPh sb="2" eb="3">
      <t>ベツ</t>
    </rPh>
    <rPh sb="4" eb="7">
      <t>テイネンセイ</t>
    </rPh>
    <rPh sb="8" eb="10">
      <t>ウム</t>
    </rPh>
    <rPh sb="11" eb="12">
      <t>シャ</t>
    </rPh>
    <phoneticPr fontId="4"/>
  </si>
  <si>
    <t>規模別　定年制の有無(社）</t>
    <rPh sb="0" eb="3">
      <t>キボベツ</t>
    </rPh>
    <rPh sb="4" eb="7">
      <t>テイネンセイ</t>
    </rPh>
    <rPh sb="8" eb="10">
      <t>ウム</t>
    </rPh>
    <rPh sb="11" eb="12">
      <t>シャ</t>
    </rPh>
    <phoneticPr fontId="4"/>
  </si>
  <si>
    <t>介護休業制度以外の支援制度</t>
    <rPh sb="0" eb="2">
      <t>カイゴ</t>
    </rPh>
    <rPh sb="2" eb="4">
      <t>キュウギョウ</t>
    </rPh>
    <rPh sb="4" eb="6">
      <t>セイド</t>
    </rPh>
    <rPh sb="6" eb="8">
      <t>イガイ</t>
    </rPh>
    <rPh sb="9" eb="11">
      <t>シエン</t>
    </rPh>
    <rPh sb="11" eb="13">
      <t>セイド</t>
    </rPh>
    <phoneticPr fontId="4"/>
  </si>
  <si>
    <t>出産･育児･介護等による退職者の再雇用</t>
    <rPh sb="0" eb="2">
      <t>シュッサン</t>
    </rPh>
    <rPh sb="3" eb="5">
      <t>イクジ</t>
    </rPh>
    <rPh sb="6" eb="9">
      <t>カイゴナド</t>
    </rPh>
    <rPh sb="12" eb="15">
      <t>タイショクシャ</t>
    </rPh>
    <rPh sb="16" eb="19">
      <t>サイコヨウ</t>
    </rPh>
    <phoneticPr fontId="4"/>
  </si>
  <si>
    <t>公正採用選考人権啓発推進員制度</t>
    <phoneticPr fontId="10"/>
  </si>
  <si>
    <t>公正採用選考推進員設置状況</t>
    <phoneticPr fontId="4"/>
  </si>
  <si>
    <t>公正採用選考人権啓発推進員制度
を知っているか。</t>
    <rPh sb="17" eb="18">
      <t>シ</t>
    </rPh>
    <phoneticPr fontId="4"/>
  </si>
  <si>
    <t>公正採用選考人権啓発推進員
の設置</t>
    <rPh sb="15" eb="17">
      <t>セッチ</t>
    </rPh>
    <phoneticPr fontId="4"/>
  </si>
  <si>
    <t>理解
有</t>
    <rPh sb="0" eb="2">
      <t>リカイ</t>
    </rPh>
    <rPh sb="3" eb="4">
      <t>ユウ</t>
    </rPh>
    <phoneticPr fontId="4"/>
  </si>
  <si>
    <t>理解
無</t>
    <rPh sb="0" eb="2">
      <t>リカイ</t>
    </rPh>
    <rPh sb="3" eb="4">
      <t>ム</t>
    </rPh>
    <phoneticPr fontId="4"/>
  </si>
  <si>
    <t>無知</t>
    <rPh sb="0" eb="1">
      <t>ム</t>
    </rPh>
    <rPh sb="1" eb="2">
      <t>チ</t>
    </rPh>
    <phoneticPr fontId="4"/>
  </si>
  <si>
    <t>性別により評価しない人事考課基準の有無</t>
    <rPh sb="0" eb="2">
      <t>セイベツ</t>
    </rPh>
    <rPh sb="5" eb="7">
      <t>ヒョウカ</t>
    </rPh>
    <rPh sb="10" eb="12">
      <t>ジンジ</t>
    </rPh>
    <rPh sb="12" eb="14">
      <t>コウカ</t>
    </rPh>
    <rPh sb="14" eb="16">
      <t>キジュン</t>
    </rPh>
    <rPh sb="17" eb="19">
      <t>ウム</t>
    </rPh>
    <phoneticPr fontId="4"/>
  </si>
  <si>
    <t>性別役割分担の慣行改善</t>
    <rPh sb="0" eb="2">
      <t>セイベツ</t>
    </rPh>
    <rPh sb="2" eb="4">
      <t>ヤクワリ</t>
    </rPh>
    <rPh sb="4" eb="6">
      <t>ブンタン</t>
    </rPh>
    <rPh sb="7" eb="9">
      <t>カンコウ</t>
    </rPh>
    <rPh sb="9" eb="11">
      <t>カイゼン</t>
    </rPh>
    <phoneticPr fontId="4"/>
  </si>
  <si>
    <t>女性管理職の登用</t>
    <rPh sb="0" eb="2">
      <t>ジョセイ</t>
    </rPh>
    <rPh sb="2" eb="4">
      <t>カンリ</t>
    </rPh>
    <rPh sb="4" eb="5">
      <t>ショク</t>
    </rPh>
    <rPh sb="6" eb="8">
      <t>トウヨウ</t>
    </rPh>
    <phoneticPr fontId="4"/>
  </si>
  <si>
    <t>女性管理職の有無</t>
    <rPh sb="0" eb="2">
      <t>ジョセイ</t>
    </rPh>
    <rPh sb="2" eb="4">
      <t>カンリ</t>
    </rPh>
    <rPh sb="4" eb="5">
      <t>ショク</t>
    </rPh>
    <rPh sb="6" eb="8">
      <t>ウム</t>
    </rPh>
    <phoneticPr fontId="4"/>
  </si>
  <si>
    <t>全管理職のうち女性管理職の割合</t>
  </si>
  <si>
    <t>セクシャルハラスメントへの対策</t>
  </si>
  <si>
    <t>している</t>
  </si>
  <si>
    <t>していない</t>
  </si>
  <si>
    <t>あり</t>
  </si>
  <si>
    <t>なし</t>
  </si>
  <si>
    <t>４時間未満</t>
  </si>
  <si>
    <t>７時間以上</t>
  </si>
  <si>
    <t>パートタイマー1日の平均労働時間</t>
  </si>
  <si>
    <t>パートタイマーの退職金制度</t>
  </si>
  <si>
    <t>いる</t>
    <phoneticPr fontId="4"/>
  </si>
  <si>
    <t>女性管理職の有無（社）</t>
    <rPh sb="0" eb="2">
      <t>ジョセイ</t>
    </rPh>
    <rPh sb="2" eb="4">
      <t>カンリ</t>
    </rPh>
    <rPh sb="4" eb="5">
      <t>ショク</t>
    </rPh>
    <rPh sb="6" eb="8">
      <t>ウム</t>
    </rPh>
    <rPh sb="9" eb="10">
      <t>シャ</t>
    </rPh>
    <phoneticPr fontId="4"/>
  </si>
  <si>
    <t>男性管理職</t>
    <rPh sb="0" eb="2">
      <t>ダンセイ</t>
    </rPh>
    <rPh sb="2" eb="4">
      <t>カンリ</t>
    </rPh>
    <rPh sb="4" eb="5">
      <t>ショク</t>
    </rPh>
    <phoneticPr fontId="4"/>
  </si>
  <si>
    <t>女性管理職</t>
    <rPh sb="0" eb="2">
      <t>ジョセイ</t>
    </rPh>
    <rPh sb="2" eb="4">
      <t>カンリ</t>
    </rPh>
    <rPh sb="4" eb="5">
      <t>ショク</t>
    </rPh>
    <phoneticPr fontId="4"/>
  </si>
  <si>
    <t>人数</t>
    <rPh sb="0" eb="2">
      <t>ニンズウ</t>
    </rPh>
    <phoneticPr fontId="4"/>
  </si>
  <si>
    <t>5％未満</t>
    <rPh sb="2" eb="4">
      <t>ミマン</t>
    </rPh>
    <phoneticPr fontId="4"/>
  </si>
  <si>
    <t>女性管理職の割合</t>
    <rPh sb="0" eb="2">
      <t>ジョセイ</t>
    </rPh>
    <rPh sb="2" eb="4">
      <t>カンリ</t>
    </rPh>
    <rPh sb="4" eb="5">
      <t>ショク</t>
    </rPh>
    <rPh sb="6" eb="8">
      <t>ワリアイ</t>
    </rPh>
    <phoneticPr fontId="4"/>
  </si>
  <si>
    <t>全管理職のうち女性管理職の割合（社）</t>
    <rPh sb="0" eb="1">
      <t>ゼン</t>
    </rPh>
    <rPh sb="1" eb="3">
      <t>カンリ</t>
    </rPh>
    <rPh sb="3" eb="4">
      <t>ショク</t>
    </rPh>
    <rPh sb="7" eb="9">
      <t>ジョセイ</t>
    </rPh>
    <rPh sb="9" eb="11">
      <t>カンリ</t>
    </rPh>
    <rPh sb="11" eb="12">
      <t>ショク</t>
    </rPh>
    <rPh sb="13" eb="15">
      <t>ワリアイ</t>
    </rPh>
    <rPh sb="16" eb="17">
      <t>シャ</t>
    </rPh>
    <phoneticPr fontId="4"/>
  </si>
  <si>
    <t>管理職について（業種別）</t>
    <rPh sb="0" eb="2">
      <t>カンリ</t>
    </rPh>
    <rPh sb="2" eb="3">
      <t>ショク</t>
    </rPh>
    <rPh sb="8" eb="10">
      <t>ギョウシュ</t>
    </rPh>
    <rPh sb="10" eb="11">
      <t>ベツ</t>
    </rPh>
    <phoneticPr fontId="4"/>
  </si>
  <si>
    <t>管理職について（規模別）</t>
    <rPh sb="0" eb="2">
      <t>カンリ</t>
    </rPh>
    <rPh sb="2" eb="3">
      <t>ショク</t>
    </rPh>
    <rPh sb="8" eb="10">
      <t>キボ</t>
    </rPh>
    <rPh sb="10" eb="11">
      <t>ベツ</t>
    </rPh>
    <phoneticPr fontId="4"/>
  </si>
  <si>
    <t>全管理職のうち女性管理職の割合（％）</t>
    <rPh sb="0" eb="1">
      <t>ゼン</t>
    </rPh>
    <rPh sb="1" eb="3">
      <t>カンリ</t>
    </rPh>
    <rPh sb="3" eb="4">
      <t>ショク</t>
    </rPh>
    <rPh sb="7" eb="9">
      <t>ジョセイ</t>
    </rPh>
    <rPh sb="9" eb="11">
      <t>カンリ</t>
    </rPh>
    <rPh sb="11" eb="12">
      <t>ショク</t>
    </rPh>
    <rPh sb="13" eb="15">
      <t>ワリアイ</t>
    </rPh>
    <phoneticPr fontId="4"/>
  </si>
  <si>
    <t>業種別　全管理職のうち女性管理職の割合（％）</t>
    <rPh sb="0" eb="2">
      <t>ギョウシュ</t>
    </rPh>
    <rPh sb="2" eb="3">
      <t>ベツ</t>
    </rPh>
    <rPh sb="4" eb="5">
      <t>ゼン</t>
    </rPh>
    <rPh sb="5" eb="7">
      <t>カンリ</t>
    </rPh>
    <rPh sb="7" eb="8">
      <t>ショク</t>
    </rPh>
    <rPh sb="11" eb="13">
      <t>ジョセイ</t>
    </rPh>
    <rPh sb="13" eb="15">
      <t>カンリ</t>
    </rPh>
    <rPh sb="15" eb="16">
      <t>ショク</t>
    </rPh>
    <rPh sb="17" eb="19">
      <t>ワリアイ</t>
    </rPh>
    <phoneticPr fontId="4"/>
  </si>
  <si>
    <t>時差出勤</t>
    <rPh sb="0" eb="2">
      <t>ジサ</t>
    </rPh>
    <rPh sb="2" eb="4">
      <t>シュッキン</t>
    </rPh>
    <phoneticPr fontId="4"/>
  </si>
  <si>
    <t>介護休業制度以外の支援制度（規模別）②</t>
    <rPh sb="0" eb="2">
      <t>カイゴ</t>
    </rPh>
    <rPh sb="2" eb="4">
      <t>キュウギョウ</t>
    </rPh>
    <rPh sb="4" eb="6">
      <t>セイド</t>
    </rPh>
    <rPh sb="6" eb="8">
      <t>イガイ</t>
    </rPh>
    <rPh sb="9" eb="11">
      <t>シエン</t>
    </rPh>
    <rPh sb="11" eb="13">
      <t>セイド</t>
    </rPh>
    <rPh sb="14" eb="17">
      <t>キボベツ</t>
    </rPh>
    <phoneticPr fontId="4"/>
  </si>
  <si>
    <t>介護休業制度以外の支援制度（業種別）②</t>
    <rPh sb="0" eb="2">
      <t>カイゴ</t>
    </rPh>
    <rPh sb="2" eb="4">
      <t>キュウギョウ</t>
    </rPh>
    <rPh sb="4" eb="6">
      <t>セイド</t>
    </rPh>
    <rPh sb="6" eb="8">
      <t>イガイ</t>
    </rPh>
    <rPh sb="9" eb="11">
      <t>シエン</t>
    </rPh>
    <rPh sb="11" eb="13">
      <t>セイド</t>
    </rPh>
    <rPh sb="14" eb="16">
      <t>ギョウシュ</t>
    </rPh>
    <rPh sb="16" eb="17">
      <t>ベツ</t>
    </rPh>
    <phoneticPr fontId="4"/>
  </si>
  <si>
    <t>介護休業制度以外の支援制度（業種別）①</t>
    <rPh sb="0" eb="2">
      <t>カイゴ</t>
    </rPh>
    <rPh sb="2" eb="4">
      <t>キュウギョウ</t>
    </rPh>
    <rPh sb="4" eb="6">
      <t>セイド</t>
    </rPh>
    <rPh sb="6" eb="8">
      <t>イガイ</t>
    </rPh>
    <rPh sb="9" eb="11">
      <t>シエン</t>
    </rPh>
    <rPh sb="11" eb="13">
      <t>セイド</t>
    </rPh>
    <rPh sb="14" eb="16">
      <t>ギョウシュ</t>
    </rPh>
    <rPh sb="16" eb="17">
      <t>ベツ</t>
    </rPh>
    <phoneticPr fontId="4"/>
  </si>
  <si>
    <t>介護休業制度以外の支援制度（規模別）①</t>
    <rPh sb="0" eb="2">
      <t>カイゴ</t>
    </rPh>
    <rPh sb="2" eb="4">
      <t>キュウギョウ</t>
    </rPh>
    <rPh sb="4" eb="6">
      <t>セイド</t>
    </rPh>
    <rPh sb="6" eb="8">
      <t>イガイ</t>
    </rPh>
    <rPh sb="9" eb="11">
      <t>シエン</t>
    </rPh>
    <rPh sb="11" eb="13">
      <t>セイド</t>
    </rPh>
    <rPh sb="14" eb="17">
      <t>キボベツ</t>
    </rPh>
    <phoneticPr fontId="4"/>
  </si>
  <si>
    <t>未就学児養育者への支援制度(規模別)①</t>
    <rPh sb="0" eb="1">
      <t>ミ</t>
    </rPh>
    <rPh sb="1" eb="3">
      <t>シュウガク</t>
    </rPh>
    <rPh sb="3" eb="4">
      <t>ジ</t>
    </rPh>
    <rPh sb="4" eb="7">
      <t>ヨウイクシャ</t>
    </rPh>
    <rPh sb="9" eb="11">
      <t>シエン</t>
    </rPh>
    <rPh sb="11" eb="13">
      <t>セイド</t>
    </rPh>
    <rPh sb="14" eb="16">
      <t>キボ</t>
    </rPh>
    <rPh sb="16" eb="17">
      <t>ベツ</t>
    </rPh>
    <phoneticPr fontId="4"/>
  </si>
  <si>
    <t>未就学児養育者への支援制度(業種別)①</t>
    <rPh sb="0" eb="1">
      <t>ミ</t>
    </rPh>
    <rPh sb="1" eb="3">
      <t>シュウガク</t>
    </rPh>
    <rPh sb="3" eb="4">
      <t>ジ</t>
    </rPh>
    <rPh sb="4" eb="7">
      <t>ヨウイクシャ</t>
    </rPh>
    <rPh sb="9" eb="11">
      <t>シエン</t>
    </rPh>
    <rPh sb="11" eb="13">
      <t>セイド</t>
    </rPh>
    <rPh sb="14" eb="16">
      <t>ギョウシュ</t>
    </rPh>
    <rPh sb="16" eb="17">
      <t>ベツ</t>
    </rPh>
    <phoneticPr fontId="4"/>
  </si>
  <si>
    <t>未就学児養育者への支援制度(業種別)②</t>
    <rPh sb="0" eb="1">
      <t>ミ</t>
    </rPh>
    <rPh sb="1" eb="3">
      <t>シュウガク</t>
    </rPh>
    <rPh sb="3" eb="4">
      <t>ジ</t>
    </rPh>
    <rPh sb="4" eb="7">
      <t>ヨウイクシャ</t>
    </rPh>
    <rPh sb="9" eb="11">
      <t>シエン</t>
    </rPh>
    <rPh sb="11" eb="13">
      <t>セイド</t>
    </rPh>
    <rPh sb="14" eb="16">
      <t>ギョウシュ</t>
    </rPh>
    <rPh sb="16" eb="17">
      <t>ベツ</t>
    </rPh>
    <phoneticPr fontId="4"/>
  </si>
  <si>
    <t>未就学児養育者への支援制度(規模別)②</t>
    <rPh sb="0" eb="1">
      <t>ミ</t>
    </rPh>
    <rPh sb="1" eb="3">
      <t>シュウガク</t>
    </rPh>
    <rPh sb="3" eb="4">
      <t>ジ</t>
    </rPh>
    <rPh sb="4" eb="7">
      <t>ヨウイクシャ</t>
    </rPh>
    <rPh sb="9" eb="11">
      <t>シエン</t>
    </rPh>
    <rPh sb="11" eb="13">
      <t>セイド</t>
    </rPh>
    <rPh sb="14" eb="16">
      <t>キボ</t>
    </rPh>
    <rPh sb="16" eb="17">
      <t>ベツ</t>
    </rPh>
    <phoneticPr fontId="4"/>
  </si>
  <si>
    <t>未就学児養育者への支援制度</t>
    <rPh sb="0" eb="4">
      <t>ミシュウガクジ</t>
    </rPh>
    <rPh sb="4" eb="7">
      <t>ヨウイクシャ</t>
    </rPh>
    <rPh sb="9" eb="11">
      <t>シエン</t>
    </rPh>
    <rPh sb="11" eb="13">
      <t>セイド</t>
    </rPh>
    <phoneticPr fontId="4"/>
  </si>
  <si>
    <t>未就学児養育者への支援制度（％）</t>
    <rPh sb="0" eb="4">
      <t>ミシュウガクジ</t>
    </rPh>
    <rPh sb="4" eb="7">
      <t>ヨウイクシャ</t>
    </rPh>
    <rPh sb="9" eb="11">
      <t>シエン</t>
    </rPh>
    <rPh sb="11" eb="13">
      <t>セイド</t>
    </rPh>
    <phoneticPr fontId="4"/>
  </si>
  <si>
    <t>規模別　未就学児養育者への支援制度（％）</t>
    <rPh sb="0" eb="3">
      <t>キボベツ</t>
    </rPh>
    <rPh sb="4" eb="8">
      <t>ミシュウガクジ</t>
    </rPh>
    <rPh sb="8" eb="11">
      <t>ヨウイクシャ</t>
    </rPh>
    <rPh sb="13" eb="15">
      <t>シエン</t>
    </rPh>
    <rPh sb="15" eb="17">
      <t>セイド</t>
    </rPh>
    <phoneticPr fontId="4"/>
  </si>
  <si>
    <t>業種別　未就学児養育者への支援制度（％）</t>
    <rPh sb="0" eb="2">
      <t>ギョウシュ</t>
    </rPh>
    <rPh sb="2" eb="3">
      <t>ベツ</t>
    </rPh>
    <rPh sb="4" eb="8">
      <t>ミシュウガクジ</t>
    </rPh>
    <rPh sb="8" eb="11">
      <t>ヨウイクシャ</t>
    </rPh>
    <rPh sb="13" eb="15">
      <t>シエン</t>
    </rPh>
    <rPh sb="15" eb="17">
      <t>セイド</t>
    </rPh>
    <phoneticPr fontId="4"/>
  </si>
  <si>
    <r>
      <t>アンケート　問2</t>
    </r>
    <r>
      <rPr>
        <sz val="10"/>
        <rFont val="HGｺﾞｼｯｸM"/>
        <family val="3"/>
        <charset val="128"/>
      </rPr>
      <t>4</t>
    </r>
    <rPh sb="6" eb="7">
      <t>トイ</t>
    </rPh>
    <phoneticPr fontId="4"/>
  </si>
  <si>
    <t>介護休業制度以外の支援制度について（％）</t>
    <rPh sb="0" eb="2">
      <t>カイゴ</t>
    </rPh>
    <rPh sb="2" eb="4">
      <t>キュウギョウ</t>
    </rPh>
    <rPh sb="4" eb="6">
      <t>セイド</t>
    </rPh>
    <rPh sb="6" eb="8">
      <t>イガイ</t>
    </rPh>
    <rPh sb="9" eb="11">
      <t>シエン</t>
    </rPh>
    <rPh sb="11" eb="13">
      <t>セイド</t>
    </rPh>
    <phoneticPr fontId="4"/>
  </si>
  <si>
    <t>介護休業制度以外の支援制度について（％）</t>
    <phoneticPr fontId="4"/>
  </si>
  <si>
    <r>
      <t>アンケート　問2</t>
    </r>
    <r>
      <rPr>
        <sz val="10"/>
        <rFont val="HGｺﾞｼｯｸM"/>
        <family val="3"/>
        <charset val="128"/>
      </rPr>
      <t>6</t>
    </r>
    <rPh sb="6" eb="7">
      <t>トイ</t>
    </rPh>
    <phoneticPr fontId="4"/>
  </si>
  <si>
    <t>規模別　全管理職のうち女性管理職の割合（％）</t>
    <rPh sb="0" eb="3">
      <t>キボベツ</t>
    </rPh>
    <rPh sb="4" eb="5">
      <t>ゼン</t>
    </rPh>
    <rPh sb="5" eb="7">
      <t>カンリ</t>
    </rPh>
    <rPh sb="7" eb="8">
      <t>ショク</t>
    </rPh>
    <rPh sb="11" eb="13">
      <t>ジョセイ</t>
    </rPh>
    <rPh sb="13" eb="15">
      <t>カンリ</t>
    </rPh>
    <rPh sb="15" eb="16">
      <t>ショク</t>
    </rPh>
    <rPh sb="17" eb="19">
      <t>ワリアイ</t>
    </rPh>
    <phoneticPr fontId="4"/>
  </si>
  <si>
    <t>規模別　全管理職のうち女性管理職の割合（社）</t>
    <rPh sb="0" eb="3">
      <t>キボベツ</t>
    </rPh>
    <rPh sb="4" eb="5">
      <t>ゼン</t>
    </rPh>
    <rPh sb="5" eb="7">
      <t>カンリ</t>
    </rPh>
    <rPh sb="7" eb="8">
      <t>ショク</t>
    </rPh>
    <rPh sb="11" eb="13">
      <t>ジョセイ</t>
    </rPh>
    <rPh sb="13" eb="15">
      <t>カンリ</t>
    </rPh>
    <rPh sb="15" eb="16">
      <t>ショク</t>
    </rPh>
    <rPh sb="17" eb="19">
      <t>ワリアイ</t>
    </rPh>
    <rPh sb="20" eb="21">
      <t>シャ</t>
    </rPh>
    <phoneticPr fontId="4"/>
  </si>
  <si>
    <t>業種別　全管理職のうち女性管理職の割合（社）</t>
    <rPh sb="0" eb="2">
      <t>ギョウシュ</t>
    </rPh>
    <rPh sb="2" eb="3">
      <t>ベツ</t>
    </rPh>
    <rPh sb="4" eb="5">
      <t>ゼン</t>
    </rPh>
    <rPh sb="5" eb="7">
      <t>カンリ</t>
    </rPh>
    <rPh sb="7" eb="8">
      <t>ショク</t>
    </rPh>
    <rPh sb="11" eb="13">
      <t>ジョセイ</t>
    </rPh>
    <rPh sb="13" eb="15">
      <t>カンリ</t>
    </rPh>
    <rPh sb="15" eb="16">
      <t>ショク</t>
    </rPh>
    <rPh sb="17" eb="19">
      <t>ワリアイ</t>
    </rPh>
    <rPh sb="20" eb="21">
      <t>シャ</t>
    </rPh>
    <phoneticPr fontId="4"/>
  </si>
  <si>
    <t>セクシャルハラスメントへの対策（社）</t>
    <rPh sb="13" eb="15">
      <t>タイサク</t>
    </rPh>
    <rPh sb="16" eb="17">
      <t>シャ</t>
    </rPh>
    <phoneticPr fontId="4"/>
  </si>
  <si>
    <t>業種別　セクシャルハラスメントへの対策（社）</t>
    <rPh sb="0" eb="2">
      <t>ギョウシュ</t>
    </rPh>
    <rPh sb="2" eb="3">
      <t>ベツ</t>
    </rPh>
    <rPh sb="17" eb="19">
      <t>タイサク</t>
    </rPh>
    <rPh sb="20" eb="21">
      <t>シャ</t>
    </rPh>
    <phoneticPr fontId="4"/>
  </si>
  <si>
    <t>規模別　セクシャルハラスメントへの対策（社）</t>
    <rPh sb="0" eb="2">
      <t>キボ</t>
    </rPh>
    <rPh sb="2" eb="3">
      <t>ベツ</t>
    </rPh>
    <rPh sb="17" eb="19">
      <t>タイサク</t>
    </rPh>
    <rPh sb="20" eb="21">
      <t>シャ</t>
    </rPh>
    <phoneticPr fontId="4"/>
  </si>
  <si>
    <t>セクシャルハラスメントへの対策（％）</t>
    <rPh sb="13" eb="15">
      <t>タイサク</t>
    </rPh>
    <phoneticPr fontId="4"/>
  </si>
  <si>
    <t>業種別　セクシャルハラスメントへの対策（％）</t>
    <rPh sb="0" eb="2">
      <t>ギョウシュ</t>
    </rPh>
    <rPh sb="2" eb="3">
      <t>ベツ</t>
    </rPh>
    <rPh sb="17" eb="19">
      <t>タイサク</t>
    </rPh>
    <phoneticPr fontId="4"/>
  </si>
  <si>
    <t>規模別　セクシャルハラスメントへの対策（％）</t>
    <rPh sb="0" eb="2">
      <t>キボ</t>
    </rPh>
    <rPh sb="2" eb="3">
      <t>ベツ</t>
    </rPh>
    <rPh sb="17" eb="19">
      <t>タイサク</t>
    </rPh>
    <phoneticPr fontId="4"/>
  </si>
  <si>
    <t>セクシャルハラスメント防止策（業種別）</t>
    <rPh sb="11" eb="13">
      <t>ボウシ</t>
    </rPh>
    <rPh sb="13" eb="14">
      <t>サク</t>
    </rPh>
    <rPh sb="15" eb="17">
      <t>ギョウシュ</t>
    </rPh>
    <rPh sb="17" eb="18">
      <t>ベツ</t>
    </rPh>
    <phoneticPr fontId="4"/>
  </si>
  <si>
    <t>セクシャルハラスメント防止策（規模別）</t>
    <rPh sb="11" eb="13">
      <t>ボウシ</t>
    </rPh>
    <rPh sb="13" eb="14">
      <t>サク</t>
    </rPh>
    <rPh sb="15" eb="17">
      <t>キボ</t>
    </rPh>
    <rPh sb="17" eb="18">
      <t>ベツ</t>
    </rPh>
    <phoneticPr fontId="4"/>
  </si>
  <si>
    <t>研修</t>
    <rPh sb="0" eb="2">
      <t>ケンシュウ</t>
    </rPh>
    <phoneticPr fontId="4"/>
  </si>
  <si>
    <t>問20</t>
    <rPh sb="0" eb="1">
      <t>トイ</t>
    </rPh>
    <phoneticPr fontId="4"/>
  </si>
  <si>
    <t>定年制について（業種別）①</t>
    <rPh sb="0" eb="3">
      <t>テイネンセイ</t>
    </rPh>
    <rPh sb="8" eb="10">
      <t>ギョウシュ</t>
    </rPh>
    <rPh sb="10" eb="11">
      <t>ベツ</t>
    </rPh>
    <phoneticPr fontId="4"/>
  </si>
  <si>
    <t>定年制について（業種別）②</t>
    <rPh sb="0" eb="3">
      <t>テイネンセイ</t>
    </rPh>
    <rPh sb="8" eb="10">
      <t>ギョウシュ</t>
    </rPh>
    <rPh sb="10" eb="11">
      <t>ベツ</t>
    </rPh>
    <phoneticPr fontId="4"/>
  </si>
  <si>
    <t>定年制</t>
    <rPh sb="0" eb="3">
      <t>テイネンセイ</t>
    </rPh>
    <phoneticPr fontId="4"/>
  </si>
  <si>
    <t>平均
年齢</t>
    <rPh sb="0" eb="2">
      <t>ヘイキン</t>
    </rPh>
    <rPh sb="3" eb="5">
      <t>ネンレイ</t>
    </rPh>
    <phoneticPr fontId="4"/>
  </si>
  <si>
    <t>雇用促進制度</t>
    <rPh sb="0" eb="2">
      <t>コヨウ</t>
    </rPh>
    <rPh sb="2" eb="4">
      <t>ソクシン</t>
    </rPh>
    <rPh sb="4" eb="6">
      <t>セイド</t>
    </rPh>
    <phoneticPr fontId="4"/>
  </si>
  <si>
    <t>あり集計</t>
    <rPh sb="2" eb="4">
      <t>シュウケイ</t>
    </rPh>
    <phoneticPr fontId="4"/>
  </si>
  <si>
    <t>あり（複数回答でも1社）</t>
    <rPh sb="3" eb="5">
      <t>フクスウ</t>
    </rPh>
    <rPh sb="5" eb="7">
      <t>カイトウ</t>
    </rPh>
    <rPh sb="10" eb="11">
      <t>シャ</t>
    </rPh>
    <phoneticPr fontId="4"/>
  </si>
  <si>
    <t>雇用延長</t>
    <rPh sb="0" eb="2">
      <t>コヨウ</t>
    </rPh>
    <rPh sb="2" eb="4">
      <t>エンチョウ</t>
    </rPh>
    <phoneticPr fontId="4"/>
  </si>
  <si>
    <t>再雇用</t>
    <rPh sb="0" eb="3">
      <t>サイコヨウ</t>
    </rPh>
    <phoneticPr fontId="4"/>
  </si>
  <si>
    <t>定年制について（規模別）①</t>
    <rPh sb="0" eb="3">
      <t>テイネンセイ</t>
    </rPh>
    <rPh sb="8" eb="11">
      <t>キボベツ</t>
    </rPh>
    <phoneticPr fontId="4"/>
  </si>
  <si>
    <t>定年制について（規模別）②</t>
    <rPh sb="0" eb="3">
      <t>テイネンセイ</t>
    </rPh>
    <rPh sb="8" eb="11">
      <t>キボベツ</t>
    </rPh>
    <phoneticPr fontId="4"/>
  </si>
  <si>
    <t>定年到達者の雇用促進制度（複数回答）</t>
    <rPh sb="0" eb="2">
      <t>テイネン</t>
    </rPh>
    <rPh sb="2" eb="4">
      <t>トウタツ</t>
    </rPh>
    <rPh sb="4" eb="5">
      <t>シャ</t>
    </rPh>
    <rPh sb="6" eb="8">
      <t>コヨウ</t>
    </rPh>
    <rPh sb="8" eb="10">
      <t>ソクシン</t>
    </rPh>
    <rPh sb="10" eb="12">
      <t>セイド</t>
    </rPh>
    <rPh sb="13" eb="15">
      <t>フクスウ</t>
    </rPh>
    <rPh sb="15" eb="17">
      <t>カイトウ</t>
    </rPh>
    <phoneticPr fontId="4"/>
  </si>
  <si>
    <t>雇用促進制度（複数回答）</t>
    <rPh sb="0" eb="2">
      <t>コヨウ</t>
    </rPh>
    <rPh sb="2" eb="4">
      <t>ソクシン</t>
    </rPh>
    <rPh sb="4" eb="6">
      <t>セイド</t>
    </rPh>
    <rPh sb="7" eb="9">
      <t>フクスウ</t>
    </rPh>
    <rPh sb="9" eb="11">
      <t>カイトウ</t>
    </rPh>
    <phoneticPr fontId="4"/>
  </si>
  <si>
    <t>定年制の有無</t>
    <rPh sb="0" eb="3">
      <t>テイネンセイ</t>
    </rPh>
    <rPh sb="4" eb="6">
      <t>ウム</t>
    </rPh>
    <phoneticPr fontId="4"/>
  </si>
  <si>
    <t>定年制の有無(％）</t>
    <rPh sb="0" eb="3">
      <t>テイネンセイ</t>
    </rPh>
    <rPh sb="4" eb="6">
      <t>ウム</t>
    </rPh>
    <phoneticPr fontId="4"/>
  </si>
  <si>
    <t>業種別　定年制の有無(％）</t>
    <rPh sb="0" eb="2">
      <t>ギョウシュ</t>
    </rPh>
    <rPh sb="2" eb="3">
      <t>ベツ</t>
    </rPh>
    <rPh sb="4" eb="7">
      <t>テイネンセイ</t>
    </rPh>
    <rPh sb="8" eb="10">
      <t>ウム</t>
    </rPh>
    <phoneticPr fontId="4"/>
  </si>
  <si>
    <t>規模別　定年制の有無(％）</t>
    <rPh sb="0" eb="3">
      <t>キボベツ</t>
    </rPh>
    <rPh sb="4" eb="7">
      <t>テイネンセイ</t>
    </rPh>
    <rPh sb="8" eb="10">
      <t>ウム</t>
    </rPh>
    <phoneticPr fontId="4"/>
  </si>
  <si>
    <t>パートタイマー1日の平均労働時間（％）</t>
    <rPh sb="8" eb="9">
      <t>ニチ</t>
    </rPh>
    <rPh sb="10" eb="12">
      <t>ヘイキン</t>
    </rPh>
    <rPh sb="12" eb="14">
      <t>ロウドウ</t>
    </rPh>
    <rPh sb="14" eb="16">
      <t>ジカン</t>
    </rPh>
    <phoneticPr fontId="4"/>
  </si>
  <si>
    <t>業種別　パートタイマー1日の平均労働時間（％）</t>
    <rPh sb="0" eb="2">
      <t>ギョウシュ</t>
    </rPh>
    <rPh sb="2" eb="3">
      <t>ベツ</t>
    </rPh>
    <rPh sb="12" eb="13">
      <t>ニチ</t>
    </rPh>
    <rPh sb="14" eb="16">
      <t>ヘイキン</t>
    </rPh>
    <rPh sb="16" eb="18">
      <t>ロウドウ</t>
    </rPh>
    <rPh sb="18" eb="20">
      <t>ジカン</t>
    </rPh>
    <phoneticPr fontId="4"/>
  </si>
  <si>
    <t>規模別　パートタイマー1日の平均労働時間（％）</t>
    <rPh sb="0" eb="3">
      <t>キボベツ</t>
    </rPh>
    <phoneticPr fontId="4"/>
  </si>
  <si>
    <t>パートタイマー1日の平均労働時間（社）</t>
    <rPh sb="8" eb="9">
      <t>ニチ</t>
    </rPh>
    <rPh sb="10" eb="12">
      <t>ヘイキン</t>
    </rPh>
    <rPh sb="12" eb="14">
      <t>ロウドウ</t>
    </rPh>
    <rPh sb="14" eb="16">
      <t>ジカン</t>
    </rPh>
    <rPh sb="17" eb="18">
      <t>シャ</t>
    </rPh>
    <phoneticPr fontId="4"/>
  </si>
  <si>
    <t>業種別　パートタイマー1日の平均労働時間（社）</t>
    <rPh sb="0" eb="2">
      <t>ギョウシュ</t>
    </rPh>
    <rPh sb="2" eb="3">
      <t>ベツ</t>
    </rPh>
    <rPh sb="12" eb="13">
      <t>ニチ</t>
    </rPh>
    <rPh sb="14" eb="16">
      <t>ヘイキン</t>
    </rPh>
    <rPh sb="16" eb="18">
      <t>ロウドウ</t>
    </rPh>
    <rPh sb="18" eb="20">
      <t>ジカン</t>
    </rPh>
    <rPh sb="21" eb="22">
      <t>シャ</t>
    </rPh>
    <phoneticPr fontId="4"/>
  </si>
  <si>
    <t>規模別　パートタイマー1日の平均労働時間（社）</t>
    <rPh sb="0" eb="3">
      <t>キボベツ</t>
    </rPh>
    <rPh sb="21" eb="22">
      <t>シャ</t>
    </rPh>
    <phoneticPr fontId="4"/>
  </si>
  <si>
    <t>パート平均賃金</t>
    <rPh sb="3" eb="5">
      <t>ヘイキン</t>
    </rPh>
    <rPh sb="5" eb="7">
      <t>チンギン</t>
    </rPh>
    <phoneticPr fontId="4"/>
  </si>
  <si>
    <t>パートタイマーの平均時間給</t>
  </si>
  <si>
    <t>パートタイマーの平均時間給（円）</t>
    <rPh sb="8" eb="10">
      <t>ヘイキン</t>
    </rPh>
    <rPh sb="10" eb="12">
      <t>ジカン</t>
    </rPh>
    <rPh sb="12" eb="13">
      <t>キュウ</t>
    </rPh>
    <rPh sb="14" eb="15">
      <t>エン</t>
    </rPh>
    <phoneticPr fontId="4"/>
  </si>
  <si>
    <t>業種別　パートタイマーの平均時間給（円）</t>
    <rPh sb="0" eb="2">
      <t>ギョウシュ</t>
    </rPh>
    <rPh sb="2" eb="3">
      <t>ベツ</t>
    </rPh>
    <rPh sb="12" eb="14">
      <t>ヘイキン</t>
    </rPh>
    <rPh sb="14" eb="17">
      <t>ジカンキュウ</t>
    </rPh>
    <rPh sb="18" eb="19">
      <t>エン</t>
    </rPh>
    <phoneticPr fontId="4"/>
  </si>
  <si>
    <t>規模別　パートタイマー1日の平均時間給（円）</t>
    <rPh sb="0" eb="3">
      <t>キボベツ</t>
    </rPh>
    <rPh sb="14" eb="16">
      <t>ヘイキン</t>
    </rPh>
    <rPh sb="16" eb="19">
      <t>ジカンキュウ</t>
    </rPh>
    <rPh sb="20" eb="21">
      <t>エン</t>
    </rPh>
    <phoneticPr fontId="4"/>
  </si>
  <si>
    <t>教育･学習
支援業</t>
    <rPh sb="0" eb="2">
      <t>キョウイク</t>
    </rPh>
    <rPh sb="3" eb="5">
      <t>ガクシュウ</t>
    </rPh>
    <rPh sb="6" eb="8">
      <t>シエン</t>
    </rPh>
    <rPh sb="8" eb="9">
      <t>ギョウ</t>
    </rPh>
    <phoneticPr fontId="4"/>
  </si>
  <si>
    <t>飲食店・
宿泊業</t>
    <rPh sb="0" eb="2">
      <t>インショク</t>
    </rPh>
    <rPh sb="2" eb="3">
      <t>テン</t>
    </rPh>
    <rPh sb="5" eb="7">
      <t>シュクハク</t>
    </rPh>
    <rPh sb="7" eb="8">
      <t>ギョウ</t>
    </rPh>
    <phoneticPr fontId="4"/>
  </si>
  <si>
    <t>金融･
保険業</t>
    <rPh sb="0" eb="2">
      <t>キンユウ</t>
    </rPh>
    <rPh sb="4" eb="6">
      <t>ホケン</t>
    </rPh>
    <rPh sb="6" eb="7">
      <t>ギョウ</t>
    </rPh>
    <phoneticPr fontId="4"/>
  </si>
  <si>
    <t>卸売･
小売業</t>
    <rPh sb="0" eb="1">
      <t>オロシ</t>
    </rPh>
    <rPh sb="1" eb="2">
      <t>ウ</t>
    </rPh>
    <rPh sb="4" eb="6">
      <t>コウリ</t>
    </rPh>
    <rPh sb="6" eb="7">
      <t>ギョウ</t>
    </rPh>
    <phoneticPr fontId="4"/>
  </si>
  <si>
    <t>女性管理職の有無（％）</t>
    <phoneticPr fontId="4"/>
  </si>
  <si>
    <t>業種別　女性管理職の有無（％）</t>
    <rPh sb="0" eb="2">
      <t>ギョウシュ</t>
    </rPh>
    <rPh sb="2" eb="3">
      <t>ベツ</t>
    </rPh>
    <rPh sb="4" eb="6">
      <t>ジョセイ</t>
    </rPh>
    <rPh sb="6" eb="8">
      <t>カンリ</t>
    </rPh>
    <rPh sb="8" eb="9">
      <t>ショク</t>
    </rPh>
    <rPh sb="10" eb="12">
      <t>ウム</t>
    </rPh>
    <phoneticPr fontId="4"/>
  </si>
  <si>
    <t>規模別　女性管理職の有無（％）</t>
    <rPh sb="0" eb="3">
      <t>キボベツ</t>
    </rPh>
    <rPh sb="4" eb="6">
      <t>ジョセイ</t>
    </rPh>
    <rPh sb="6" eb="8">
      <t>カンリ</t>
    </rPh>
    <rPh sb="8" eb="9">
      <t>ショク</t>
    </rPh>
    <rPh sb="10" eb="12">
      <t>ウム</t>
    </rPh>
    <phoneticPr fontId="4"/>
  </si>
  <si>
    <t>情報
通信業</t>
    <rPh sb="0" eb="2">
      <t>ジョウホウ</t>
    </rPh>
    <rPh sb="3" eb="6">
      <t>ツウシンギョウ</t>
    </rPh>
    <phoneticPr fontId="4"/>
  </si>
  <si>
    <t>4時間
未満</t>
    <rPh sb="1" eb="3">
      <t>ジカン</t>
    </rPh>
    <rPh sb="4" eb="6">
      <t>ミマン</t>
    </rPh>
    <phoneticPr fontId="4"/>
  </si>
  <si>
    <t>介護休業制度について(規模別)</t>
    <rPh sb="0" eb="2">
      <t>カイゴ</t>
    </rPh>
    <rPh sb="2" eb="4">
      <t>キュウギョウ</t>
    </rPh>
    <rPh sb="4" eb="6">
      <t>セイド</t>
    </rPh>
    <rPh sb="11" eb="13">
      <t>キボ</t>
    </rPh>
    <rPh sb="13" eb="14">
      <t>ベツ</t>
    </rPh>
    <phoneticPr fontId="4"/>
  </si>
  <si>
    <t>介護休業制度について(業種別)</t>
    <rPh sb="0" eb="2">
      <t>カイゴ</t>
    </rPh>
    <rPh sb="2" eb="4">
      <t>キュウギョウ</t>
    </rPh>
    <rPh sb="4" eb="6">
      <t>セイド</t>
    </rPh>
    <rPh sb="11" eb="13">
      <t>ギョウシュ</t>
    </rPh>
    <rPh sb="13" eb="14">
      <t>ベツ</t>
    </rPh>
    <phoneticPr fontId="4"/>
  </si>
  <si>
    <t>実施し
てない</t>
    <rPh sb="0" eb="2">
      <t>ジッシ</t>
    </rPh>
    <phoneticPr fontId="4"/>
  </si>
  <si>
    <t>1ヵ月単位の
変形労働
時間制</t>
    <rPh sb="0" eb="3">
      <t>イッカゲツ</t>
    </rPh>
    <rPh sb="3" eb="5">
      <t>タンイ</t>
    </rPh>
    <rPh sb="7" eb="9">
      <t>ヘンケイ</t>
    </rPh>
    <rPh sb="9" eb="11">
      <t>ロウドウ</t>
    </rPh>
    <rPh sb="12" eb="14">
      <t>ジカン</t>
    </rPh>
    <rPh sb="14" eb="15">
      <t>セイ</t>
    </rPh>
    <phoneticPr fontId="4"/>
  </si>
  <si>
    <t>一年単位の
変形労働
時間制</t>
    <rPh sb="0" eb="4">
      <t>イチネンタンイ</t>
    </rPh>
    <rPh sb="6" eb="8">
      <t>ヘンケイ</t>
    </rPh>
    <rPh sb="8" eb="10">
      <t>ロウドウ</t>
    </rPh>
    <rPh sb="11" eb="13">
      <t>ジカン</t>
    </rPh>
    <rPh sb="13" eb="14">
      <t>セイ</t>
    </rPh>
    <phoneticPr fontId="4"/>
  </si>
  <si>
    <t>フレックス
タイム制</t>
    <rPh sb="9" eb="10">
      <t>セイ</t>
    </rPh>
    <phoneticPr fontId="4"/>
  </si>
  <si>
    <t>採用して
いない</t>
    <rPh sb="0" eb="2">
      <t>サイヨウ</t>
    </rPh>
    <phoneticPr fontId="4"/>
  </si>
  <si>
    <t>いる</t>
    <phoneticPr fontId="4"/>
  </si>
  <si>
    <t>いる</t>
    <phoneticPr fontId="4"/>
  </si>
  <si>
    <t>いる</t>
    <phoneticPr fontId="4"/>
  </si>
  <si>
    <t>20%以上
30%未満</t>
    <rPh sb="3" eb="5">
      <t>イジョウ</t>
    </rPh>
    <phoneticPr fontId="4"/>
  </si>
  <si>
    <t>5%未満</t>
    <rPh sb="2" eb="4">
      <t>ミマン</t>
    </rPh>
    <phoneticPr fontId="4"/>
  </si>
  <si>
    <t>5%以上
10%未満</t>
    <rPh sb="2" eb="4">
      <t>イジョウ</t>
    </rPh>
    <phoneticPr fontId="4"/>
  </si>
  <si>
    <t>10%以上
20%未満</t>
    <rPh sb="3" eb="5">
      <t>イジョウ</t>
    </rPh>
    <phoneticPr fontId="4"/>
  </si>
  <si>
    <t>30%以上
40%未満</t>
    <rPh sb="3" eb="5">
      <t>イジョウ</t>
    </rPh>
    <phoneticPr fontId="4"/>
  </si>
  <si>
    <t>40%以上
50%未満</t>
    <rPh sb="3" eb="5">
      <t>イジョウ</t>
    </rPh>
    <phoneticPr fontId="4"/>
  </si>
  <si>
    <t>50%以上</t>
    <rPh sb="3" eb="5">
      <t>イジョウ</t>
    </rPh>
    <phoneticPr fontId="4"/>
  </si>
  <si>
    <t>４時間以上
５時間未満</t>
    <phoneticPr fontId="4"/>
  </si>
  <si>
    <t>５時間以上
６時間未満</t>
    <phoneticPr fontId="4"/>
  </si>
  <si>
    <t>６時間以上
７時間未満</t>
    <phoneticPr fontId="4"/>
  </si>
  <si>
    <t>年休付与
総日数</t>
    <rPh sb="0" eb="2">
      <t>ネンキュウ</t>
    </rPh>
    <rPh sb="2" eb="4">
      <t>フヨ</t>
    </rPh>
    <rPh sb="5" eb="6">
      <t>ソウ</t>
    </rPh>
    <rPh sb="6" eb="8">
      <t>ニッスウ</t>
    </rPh>
    <phoneticPr fontId="4"/>
  </si>
  <si>
    <t>1年以上
勤務従業員</t>
    <rPh sb="1" eb="4">
      <t>ネンイジョウ</t>
    </rPh>
    <rPh sb="5" eb="7">
      <t>キンム</t>
    </rPh>
    <rPh sb="7" eb="10">
      <t>ジュウギョウイン</t>
    </rPh>
    <phoneticPr fontId="4"/>
  </si>
  <si>
    <t>年休取得
総日数</t>
    <rPh sb="0" eb="2">
      <t>ネンキュウ</t>
    </rPh>
    <rPh sb="2" eb="4">
      <t>シュトク</t>
    </rPh>
    <rPh sb="5" eb="6">
      <t>ソウ</t>
    </rPh>
    <rPh sb="6" eb="8">
      <t>ニッスウ</t>
    </rPh>
    <phoneticPr fontId="4"/>
  </si>
  <si>
    <t>パートタイマーの
年次有給休暇制度</t>
    <rPh sb="9" eb="11">
      <t>ネンジ</t>
    </rPh>
    <rPh sb="11" eb="13">
      <t>ユウキュウ</t>
    </rPh>
    <rPh sb="13" eb="15">
      <t>キュウカ</t>
    </rPh>
    <rPh sb="15" eb="17">
      <t>セイド</t>
    </rPh>
    <phoneticPr fontId="4"/>
  </si>
  <si>
    <t>あり</t>
    <phoneticPr fontId="4"/>
  </si>
  <si>
    <t>なし</t>
    <phoneticPr fontId="4"/>
  </si>
  <si>
    <t>あり</t>
    <phoneticPr fontId="4"/>
  </si>
  <si>
    <t>なし</t>
    <phoneticPr fontId="4"/>
  </si>
  <si>
    <t>あり</t>
    <phoneticPr fontId="4"/>
  </si>
  <si>
    <t>なし</t>
    <phoneticPr fontId="4"/>
  </si>
  <si>
    <t>パートタイマーの退職金制度（％）</t>
    <rPh sb="8" eb="11">
      <t>タイショクキン</t>
    </rPh>
    <rPh sb="11" eb="13">
      <t>セイド</t>
    </rPh>
    <phoneticPr fontId="4"/>
  </si>
  <si>
    <t>業種別　パートタイマーの退職金制度（％）</t>
    <rPh sb="0" eb="2">
      <t>ギョウシュ</t>
    </rPh>
    <rPh sb="2" eb="3">
      <t>ベツ</t>
    </rPh>
    <rPh sb="12" eb="15">
      <t>タイショクキン</t>
    </rPh>
    <rPh sb="15" eb="17">
      <t>セイド</t>
    </rPh>
    <phoneticPr fontId="4"/>
  </si>
  <si>
    <t>規模別　パートタイマーの退職金制度（％）</t>
    <rPh sb="0" eb="3">
      <t>キボベツ</t>
    </rPh>
    <rPh sb="12" eb="15">
      <t>タイショクキン</t>
    </rPh>
    <rPh sb="15" eb="17">
      <t>セイド</t>
    </rPh>
    <phoneticPr fontId="4"/>
  </si>
  <si>
    <t>パートタイマーの退職金制度（社）</t>
    <rPh sb="8" eb="11">
      <t>タイショクキン</t>
    </rPh>
    <rPh sb="11" eb="13">
      <t>セイド</t>
    </rPh>
    <rPh sb="14" eb="15">
      <t>シャ</t>
    </rPh>
    <phoneticPr fontId="4"/>
  </si>
  <si>
    <t>業種別　パートタイマーの退職金制度（社）</t>
    <rPh sb="0" eb="2">
      <t>ギョウシュ</t>
    </rPh>
    <rPh sb="2" eb="3">
      <t>ベツ</t>
    </rPh>
    <rPh sb="12" eb="15">
      <t>タイショクキン</t>
    </rPh>
    <rPh sb="15" eb="17">
      <t>セイド</t>
    </rPh>
    <rPh sb="18" eb="19">
      <t>シャ</t>
    </rPh>
    <phoneticPr fontId="4"/>
  </si>
  <si>
    <t>規模別　パートタイマーの退職金制度（社）</t>
    <rPh sb="0" eb="3">
      <t>キボベツ</t>
    </rPh>
    <rPh sb="12" eb="15">
      <t>タイショクキン</t>
    </rPh>
    <rPh sb="15" eb="17">
      <t>セイド</t>
    </rPh>
    <rPh sb="18" eb="19">
      <t>シャ</t>
    </rPh>
    <phoneticPr fontId="4"/>
  </si>
  <si>
    <t>定年後の雇用促進制度の有無</t>
    <rPh sb="0" eb="3">
      <t>テイネンゴ</t>
    </rPh>
    <rPh sb="4" eb="6">
      <t>コヨウ</t>
    </rPh>
    <rPh sb="6" eb="8">
      <t>ソクシン</t>
    </rPh>
    <rPh sb="8" eb="10">
      <t>セイド</t>
    </rPh>
    <rPh sb="11" eb="13">
      <t>ウム</t>
    </rPh>
    <phoneticPr fontId="4"/>
  </si>
  <si>
    <t>定年後の雇用促進制度の有無（％）</t>
    <rPh sb="0" eb="3">
      <t>テイネンゴ</t>
    </rPh>
    <rPh sb="4" eb="6">
      <t>コヨウ</t>
    </rPh>
    <rPh sb="6" eb="8">
      <t>ソクシン</t>
    </rPh>
    <rPh sb="8" eb="10">
      <t>セイド</t>
    </rPh>
    <rPh sb="11" eb="13">
      <t>ウム</t>
    </rPh>
    <phoneticPr fontId="4"/>
  </si>
  <si>
    <t>業種別　定年後の雇用促進制度の有無（％）</t>
    <rPh sb="0" eb="2">
      <t>ギョウシュ</t>
    </rPh>
    <rPh sb="2" eb="3">
      <t>ベツ</t>
    </rPh>
    <rPh sb="4" eb="7">
      <t>テイネンゴ</t>
    </rPh>
    <rPh sb="8" eb="10">
      <t>コヨウ</t>
    </rPh>
    <rPh sb="10" eb="12">
      <t>ソクシン</t>
    </rPh>
    <rPh sb="12" eb="14">
      <t>セイド</t>
    </rPh>
    <rPh sb="15" eb="17">
      <t>ウム</t>
    </rPh>
    <phoneticPr fontId="4"/>
  </si>
  <si>
    <t>規模別　定年後の雇用促進制度の有無（％）</t>
    <rPh sb="0" eb="3">
      <t>キボベツ</t>
    </rPh>
    <rPh sb="10" eb="12">
      <t>ソクシン</t>
    </rPh>
    <phoneticPr fontId="4"/>
  </si>
  <si>
    <t>規模別　定年後の雇用促進制度の有無（社）</t>
    <rPh sb="0" eb="3">
      <t>キボベツ</t>
    </rPh>
    <rPh sb="10" eb="12">
      <t>ソクシン</t>
    </rPh>
    <phoneticPr fontId="4"/>
  </si>
  <si>
    <t>業種別　定年後の雇用促進制度の有無（社）</t>
    <rPh sb="0" eb="2">
      <t>ギョウシュ</t>
    </rPh>
    <rPh sb="2" eb="3">
      <t>ベツ</t>
    </rPh>
    <rPh sb="4" eb="7">
      <t>テイネンゴ</t>
    </rPh>
    <rPh sb="8" eb="10">
      <t>コヨウ</t>
    </rPh>
    <rPh sb="10" eb="12">
      <t>ソクシン</t>
    </rPh>
    <rPh sb="12" eb="14">
      <t>セイド</t>
    </rPh>
    <rPh sb="15" eb="17">
      <t>ウム</t>
    </rPh>
    <rPh sb="18" eb="19">
      <t>シャ</t>
    </rPh>
    <phoneticPr fontId="4"/>
  </si>
  <si>
    <t>定年後の雇用促進制度の有無（社）</t>
    <rPh sb="0" eb="3">
      <t>テイネンゴ</t>
    </rPh>
    <rPh sb="4" eb="6">
      <t>コヨウ</t>
    </rPh>
    <rPh sb="6" eb="8">
      <t>ソクシン</t>
    </rPh>
    <rPh sb="8" eb="10">
      <t>セイド</t>
    </rPh>
    <rPh sb="11" eb="13">
      <t>ウム</t>
    </rPh>
    <rPh sb="14" eb="15">
      <t>シャ</t>
    </rPh>
    <phoneticPr fontId="4"/>
  </si>
  <si>
    <t>24　定年制の有無</t>
    <rPh sb="3" eb="6">
      <t>テイネンセイ</t>
    </rPh>
    <rPh sb="7" eb="9">
      <t>ウム</t>
    </rPh>
    <phoneticPr fontId="4"/>
  </si>
  <si>
    <t>25　定年後の雇用促進制度の有無</t>
    <rPh sb="3" eb="6">
      <t>テイネンゴ</t>
    </rPh>
    <rPh sb="7" eb="9">
      <t>コヨウ</t>
    </rPh>
    <rPh sb="9" eb="11">
      <t>ソクシン</t>
    </rPh>
    <rPh sb="11" eb="13">
      <t>セイド</t>
    </rPh>
    <rPh sb="14" eb="16">
      <t>ウム</t>
    </rPh>
    <phoneticPr fontId="4"/>
  </si>
  <si>
    <t>26　退職金制度の有無（常用従業員）</t>
    <rPh sb="3" eb="6">
      <t>タイショクキン</t>
    </rPh>
    <rPh sb="6" eb="8">
      <t>セイド</t>
    </rPh>
    <rPh sb="9" eb="11">
      <t>ウム</t>
    </rPh>
    <rPh sb="12" eb="14">
      <t>ジョウヨウ</t>
    </rPh>
    <rPh sb="14" eb="17">
      <t>ジュウギョウイン</t>
    </rPh>
    <phoneticPr fontId="4"/>
  </si>
  <si>
    <t>ない</t>
  </si>
  <si>
    <t>卸売･小売業</t>
    <phoneticPr fontId="4"/>
  </si>
  <si>
    <t>ある</t>
    <phoneticPr fontId="4"/>
  </si>
  <si>
    <t>ない</t>
    <phoneticPr fontId="4"/>
  </si>
  <si>
    <t>ある</t>
    <phoneticPr fontId="4"/>
  </si>
  <si>
    <t>ない</t>
    <phoneticPr fontId="4"/>
  </si>
  <si>
    <t>雇用に関する問題や取り組みを考える必要があるか（％）</t>
    <phoneticPr fontId="4"/>
  </si>
  <si>
    <t>女性管理職の有無（％）</t>
    <phoneticPr fontId="4"/>
  </si>
  <si>
    <t>飲食店・宿泊業</t>
    <phoneticPr fontId="4"/>
  </si>
  <si>
    <t>４時間未満</t>
    <phoneticPr fontId="4"/>
  </si>
  <si>
    <t>４時間以上
５時間未満</t>
    <phoneticPr fontId="4"/>
  </si>
  <si>
    <t>５時間以上
６時間未満</t>
    <phoneticPr fontId="4"/>
  </si>
  <si>
    <t>６時間以上
７時間未満</t>
    <phoneticPr fontId="4"/>
  </si>
  <si>
    <t>無回答</t>
    <phoneticPr fontId="4"/>
  </si>
  <si>
    <t>４時間以上
５時間未満</t>
    <phoneticPr fontId="4"/>
  </si>
  <si>
    <t>５時間以上
６時間未満</t>
    <phoneticPr fontId="4"/>
  </si>
  <si>
    <t>６時間以上
７時間未満</t>
    <phoneticPr fontId="4"/>
  </si>
  <si>
    <t>４時間以上
５時間未満</t>
    <phoneticPr fontId="4"/>
  </si>
  <si>
    <t>５時間以上
６時間未満</t>
    <phoneticPr fontId="4"/>
  </si>
  <si>
    <t>６時間以上
７時間未満</t>
    <phoneticPr fontId="4"/>
  </si>
  <si>
    <t>４時間以上
５時間未満</t>
    <phoneticPr fontId="4"/>
  </si>
  <si>
    <t>５時間以上
６時間未満</t>
    <phoneticPr fontId="4"/>
  </si>
  <si>
    <t>６時間以上
７時間未満</t>
    <phoneticPr fontId="4"/>
  </si>
  <si>
    <t>あり</t>
    <phoneticPr fontId="4"/>
  </si>
  <si>
    <t>なし</t>
    <phoneticPr fontId="4"/>
  </si>
  <si>
    <t>介護休業制度以外の支援制度について（％）</t>
    <phoneticPr fontId="4"/>
  </si>
  <si>
    <t>なし</t>
    <phoneticPr fontId="10"/>
  </si>
  <si>
    <t>臨時従業員（派遣職員）・パートタイム労働者の常用従業員への転換について</t>
    <rPh sb="0" eb="2">
      <t>リンジ</t>
    </rPh>
    <rPh sb="2" eb="5">
      <t>ジュウギョウイン</t>
    </rPh>
    <rPh sb="6" eb="8">
      <t>ハケン</t>
    </rPh>
    <rPh sb="8" eb="10">
      <t>ショクイン</t>
    </rPh>
    <rPh sb="18" eb="21">
      <t>ロウドウシャ</t>
    </rPh>
    <rPh sb="22" eb="24">
      <t>ジョウヨウ</t>
    </rPh>
    <rPh sb="24" eb="27">
      <t>ジュウギョウイン</t>
    </rPh>
    <rPh sb="29" eb="31">
      <t>テンカン</t>
    </rPh>
    <phoneticPr fontId="4"/>
  </si>
  <si>
    <t>次世代育成支援対策推進法にもとづく一般事業主行動計画について</t>
    <rPh sb="0" eb="3">
      <t>ジセダイ</t>
    </rPh>
    <rPh sb="3" eb="5">
      <t>イクセイ</t>
    </rPh>
    <rPh sb="5" eb="7">
      <t>シエン</t>
    </rPh>
    <rPh sb="7" eb="9">
      <t>タイサク</t>
    </rPh>
    <rPh sb="9" eb="11">
      <t>スイシン</t>
    </rPh>
    <rPh sb="11" eb="12">
      <t>ホウ</t>
    </rPh>
    <rPh sb="17" eb="19">
      <t>イッパン</t>
    </rPh>
    <rPh sb="19" eb="22">
      <t>ジギョウヌシ</t>
    </rPh>
    <rPh sb="22" eb="24">
      <t>コウドウ</t>
    </rPh>
    <rPh sb="24" eb="26">
      <t>ケイカク</t>
    </rPh>
    <phoneticPr fontId="4"/>
  </si>
  <si>
    <t>策定した</t>
    <rPh sb="0" eb="2">
      <t>サクテイ</t>
    </rPh>
    <phoneticPr fontId="4"/>
  </si>
  <si>
    <t>策定中</t>
    <rPh sb="0" eb="3">
      <t>サクテイチュウ</t>
    </rPh>
    <phoneticPr fontId="4"/>
  </si>
  <si>
    <t>策定しない</t>
    <rPh sb="0" eb="2">
      <t>サクテイ</t>
    </rPh>
    <phoneticPr fontId="4"/>
  </si>
  <si>
    <t>知らない</t>
    <rPh sb="0" eb="1">
      <t>シ</t>
    </rPh>
    <phoneticPr fontId="4"/>
  </si>
  <si>
    <t>一般事業主行動計画について（％）</t>
    <rPh sb="0" eb="2">
      <t>イッパン</t>
    </rPh>
    <rPh sb="2" eb="5">
      <t>ジギョウヌシ</t>
    </rPh>
    <rPh sb="5" eb="7">
      <t>コウドウ</t>
    </rPh>
    <rPh sb="7" eb="9">
      <t>ケイカク</t>
    </rPh>
    <phoneticPr fontId="4"/>
  </si>
  <si>
    <t>一般事業主行動計画について（社）</t>
    <rPh sb="0" eb="2">
      <t>イッパン</t>
    </rPh>
    <rPh sb="2" eb="5">
      <t>ジギョウヌシ</t>
    </rPh>
    <rPh sb="5" eb="7">
      <t>コウドウ</t>
    </rPh>
    <rPh sb="7" eb="9">
      <t>ケイカク</t>
    </rPh>
    <rPh sb="14" eb="15">
      <t>シャ</t>
    </rPh>
    <phoneticPr fontId="4"/>
  </si>
  <si>
    <t>業種別　一般事業主行動計画について（％）</t>
    <rPh sb="0" eb="2">
      <t>ギョウシュ</t>
    </rPh>
    <rPh sb="2" eb="3">
      <t>ベツ</t>
    </rPh>
    <rPh sb="4" eb="6">
      <t>イッパン</t>
    </rPh>
    <rPh sb="6" eb="9">
      <t>ジギョウヌシ</t>
    </rPh>
    <rPh sb="9" eb="11">
      <t>コウドウ</t>
    </rPh>
    <rPh sb="11" eb="13">
      <t>ケイカク</t>
    </rPh>
    <phoneticPr fontId="4"/>
  </si>
  <si>
    <t>業種別　一般事業主行動計画について（社）</t>
    <rPh sb="0" eb="2">
      <t>ギョウシュ</t>
    </rPh>
    <rPh sb="2" eb="3">
      <t>ベツ</t>
    </rPh>
    <rPh sb="4" eb="6">
      <t>イッパン</t>
    </rPh>
    <rPh sb="6" eb="9">
      <t>ジギョウヌシ</t>
    </rPh>
    <rPh sb="9" eb="11">
      <t>コウドウ</t>
    </rPh>
    <rPh sb="11" eb="13">
      <t>ケイカク</t>
    </rPh>
    <rPh sb="18" eb="19">
      <t>シャ</t>
    </rPh>
    <phoneticPr fontId="4"/>
  </si>
  <si>
    <t>規模別　一般事業主行動計画について（％）</t>
    <rPh sb="0" eb="2">
      <t>キボ</t>
    </rPh>
    <rPh sb="2" eb="3">
      <t>ベツ</t>
    </rPh>
    <rPh sb="4" eb="6">
      <t>イッパン</t>
    </rPh>
    <rPh sb="6" eb="9">
      <t>ジギョウヌシ</t>
    </rPh>
    <rPh sb="9" eb="11">
      <t>コウドウ</t>
    </rPh>
    <rPh sb="11" eb="13">
      <t>ケイカク</t>
    </rPh>
    <phoneticPr fontId="4"/>
  </si>
  <si>
    <t>規模別　一般事業主行動計画について（社）</t>
    <rPh sb="0" eb="2">
      <t>キボ</t>
    </rPh>
    <rPh sb="2" eb="3">
      <t>ベツ</t>
    </rPh>
    <rPh sb="4" eb="6">
      <t>イッパン</t>
    </rPh>
    <rPh sb="6" eb="9">
      <t>ジギョウヌシ</t>
    </rPh>
    <rPh sb="9" eb="11">
      <t>コウドウ</t>
    </rPh>
    <rPh sb="11" eb="13">
      <t>ケイカク</t>
    </rPh>
    <rPh sb="18" eb="19">
      <t>シャ</t>
    </rPh>
    <phoneticPr fontId="4"/>
  </si>
  <si>
    <t>実施している</t>
    <rPh sb="0" eb="2">
      <t>ジッシ</t>
    </rPh>
    <phoneticPr fontId="4"/>
  </si>
  <si>
    <t>次世代育成支援対策推進法の一般事業主行動計画について</t>
    <rPh sb="0" eb="3">
      <t>ジセダイ</t>
    </rPh>
    <rPh sb="3" eb="5">
      <t>イクセイ</t>
    </rPh>
    <rPh sb="5" eb="7">
      <t>シエン</t>
    </rPh>
    <rPh sb="7" eb="9">
      <t>タイサク</t>
    </rPh>
    <rPh sb="9" eb="11">
      <t>スイシン</t>
    </rPh>
    <rPh sb="11" eb="12">
      <t>ホウ</t>
    </rPh>
    <rPh sb="13" eb="15">
      <t>イッパン</t>
    </rPh>
    <rPh sb="15" eb="18">
      <t>ジギョウヌシ</t>
    </rPh>
    <rPh sb="18" eb="20">
      <t>コウドウ</t>
    </rPh>
    <rPh sb="20" eb="22">
      <t>ケイカク</t>
    </rPh>
    <phoneticPr fontId="4"/>
  </si>
  <si>
    <t>割合を定めて女性を
管理職に登用している。</t>
    <rPh sb="0" eb="2">
      <t>ワリアイ</t>
    </rPh>
    <rPh sb="3" eb="4">
      <t>サダ</t>
    </rPh>
    <rPh sb="6" eb="8">
      <t>ジョセイ</t>
    </rPh>
    <rPh sb="10" eb="12">
      <t>カンリ</t>
    </rPh>
    <rPh sb="12" eb="13">
      <t>ショク</t>
    </rPh>
    <rPh sb="14" eb="16">
      <t>トウヨウ</t>
    </rPh>
    <phoneticPr fontId="4"/>
  </si>
  <si>
    <t>雇用調整
あり</t>
    <rPh sb="0" eb="2">
      <t>コヨウ</t>
    </rPh>
    <rPh sb="2" eb="4">
      <t>チョウセイ</t>
    </rPh>
    <phoneticPr fontId="4"/>
  </si>
  <si>
    <t>なし</t>
    <phoneticPr fontId="4"/>
  </si>
  <si>
    <t>①常用雇用で再雇用</t>
    <rPh sb="1" eb="3">
      <t>ジョウヨウ</t>
    </rPh>
    <rPh sb="3" eb="5">
      <t>コヨウ</t>
    </rPh>
    <rPh sb="6" eb="9">
      <t>サイコヨウ</t>
    </rPh>
    <phoneticPr fontId="4"/>
  </si>
  <si>
    <t>②パートタイマー・アルバイトで再雇用</t>
    <rPh sb="15" eb="18">
      <t>サイコヨウ</t>
    </rPh>
    <phoneticPr fontId="4"/>
  </si>
  <si>
    <t>性別役割分担の慣行を改善するよう努めている（％）</t>
    <rPh sb="0" eb="2">
      <t>セイベツ</t>
    </rPh>
    <rPh sb="2" eb="4">
      <t>ヤクワリ</t>
    </rPh>
    <rPh sb="4" eb="6">
      <t>ブンタン</t>
    </rPh>
    <rPh sb="7" eb="9">
      <t>カンコウ</t>
    </rPh>
    <rPh sb="10" eb="12">
      <t>カイゼン</t>
    </rPh>
    <rPh sb="16" eb="17">
      <t>ツト</t>
    </rPh>
    <phoneticPr fontId="4"/>
  </si>
  <si>
    <t>規模別　性別役割分担の慣行を改善するよう努めている（％）</t>
    <rPh sb="0" eb="3">
      <t>キボベツ</t>
    </rPh>
    <rPh sb="4" eb="6">
      <t>セイベツ</t>
    </rPh>
    <rPh sb="6" eb="8">
      <t>ヤクワリ</t>
    </rPh>
    <rPh sb="8" eb="10">
      <t>ブンタン</t>
    </rPh>
    <rPh sb="11" eb="13">
      <t>カンコウ</t>
    </rPh>
    <rPh sb="14" eb="16">
      <t>カイゼン</t>
    </rPh>
    <rPh sb="20" eb="21">
      <t>ツト</t>
    </rPh>
    <phoneticPr fontId="4"/>
  </si>
  <si>
    <t>努めている</t>
    <rPh sb="0" eb="1">
      <t>ツト</t>
    </rPh>
    <phoneticPr fontId="4"/>
  </si>
  <si>
    <t>努めていない</t>
    <rPh sb="0" eb="1">
      <t>ツト</t>
    </rPh>
    <phoneticPr fontId="4"/>
  </si>
  <si>
    <t>女性管理職登用の有無（％）</t>
    <rPh sb="0" eb="2">
      <t>ジョセイ</t>
    </rPh>
    <rPh sb="2" eb="4">
      <t>カンリ</t>
    </rPh>
    <rPh sb="4" eb="5">
      <t>ショク</t>
    </rPh>
    <rPh sb="5" eb="7">
      <t>トウヨウ</t>
    </rPh>
    <rPh sb="8" eb="10">
      <t>ウム</t>
    </rPh>
    <phoneticPr fontId="4"/>
  </si>
  <si>
    <t>規模別　女性管理職登用の有無（％）</t>
    <rPh sb="0" eb="3">
      <t>キボベツ</t>
    </rPh>
    <rPh sb="4" eb="6">
      <t>ジョセイ</t>
    </rPh>
    <rPh sb="6" eb="8">
      <t>カンリ</t>
    </rPh>
    <rPh sb="8" eb="9">
      <t>ショク</t>
    </rPh>
    <rPh sb="9" eb="11">
      <t>トウヨウ</t>
    </rPh>
    <rPh sb="12" eb="14">
      <t>ウム</t>
    </rPh>
    <phoneticPr fontId="4"/>
  </si>
  <si>
    <t>8時間
超</t>
    <rPh sb="1" eb="3">
      <t>ジカン</t>
    </rPh>
    <rPh sb="4" eb="5">
      <t>チョウ</t>
    </rPh>
    <phoneticPr fontId="4"/>
  </si>
  <si>
    <t>7時間
超</t>
    <rPh sb="1" eb="3">
      <t>ジカン</t>
    </rPh>
    <rPh sb="4" eb="5">
      <t>チョウ</t>
    </rPh>
    <phoneticPr fontId="4"/>
  </si>
  <si>
    <t>8時間
超</t>
    <rPh sb="1" eb="3">
      <t>ジカン</t>
    </rPh>
    <rPh sb="4" eb="5">
      <t>コ</t>
    </rPh>
    <phoneticPr fontId="4"/>
  </si>
  <si>
    <t>7.5時間
未満</t>
    <rPh sb="3" eb="5">
      <t>ジカン</t>
    </rPh>
    <rPh sb="6" eb="8">
      <t>ミマン</t>
    </rPh>
    <phoneticPr fontId="4"/>
  </si>
  <si>
    <t>7.5時間以上
8時間未満</t>
    <rPh sb="3" eb="5">
      <t>ジカン</t>
    </rPh>
    <rPh sb="5" eb="7">
      <t>イジョウ</t>
    </rPh>
    <rPh sb="9" eb="11">
      <t>ジカン</t>
    </rPh>
    <rPh sb="11" eb="13">
      <t>ミマン</t>
    </rPh>
    <phoneticPr fontId="4"/>
  </si>
  <si>
    <t>なし</t>
    <phoneticPr fontId="10"/>
  </si>
  <si>
    <t>常用雇用で再雇用</t>
    <rPh sb="0" eb="2">
      <t>ジョウヨウ</t>
    </rPh>
    <rPh sb="2" eb="4">
      <t>コヨウ</t>
    </rPh>
    <rPh sb="5" eb="6">
      <t>サイ</t>
    </rPh>
    <rPh sb="6" eb="8">
      <t>コヨウ</t>
    </rPh>
    <phoneticPr fontId="4"/>
  </si>
  <si>
    <t>パートタイマー・アルバイトで再雇用</t>
    <rPh sb="14" eb="15">
      <t>サイ</t>
    </rPh>
    <rPh sb="15" eb="17">
      <t>コヨウ</t>
    </rPh>
    <phoneticPr fontId="4"/>
  </si>
  <si>
    <t>出産･育児･介護等による退職者の再雇用制度（％）</t>
    <rPh sb="0" eb="2">
      <t>シュッサン</t>
    </rPh>
    <rPh sb="3" eb="5">
      <t>イクジ</t>
    </rPh>
    <rPh sb="6" eb="9">
      <t>カイゴナド</t>
    </rPh>
    <rPh sb="12" eb="15">
      <t>タイショクシャ</t>
    </rPh>
    <rPh sb="16" eb="19">
      <t>サイコヨウ</t>
    </rPh>
    <rPh sb="19" eb="21">
      <t>セイド</t>
    </rPh>
    <phoneticPr fontId="4"/>
  </si>
  <si>
    <t>規模別　出産･育児･介護等による退職者の再雇用制度（％）</t>
    <rPh sb="0" eb="3">
      <t>キボベツ</t>
    </rPh>
    <rPh sb="4" eb="6">
      <t>シュッサン</t>
    </rPh>
    <rPh sb="7" eb="9">
      <t>イクジ</t>
    </rPh>
    <rPh sb="10" eb="13">
      <t>カイゴナド</t>
    </rPh>
    <rPh sb="16" eb="19">
      <t>タイショクシャ</t>
    </rPh>
    <rPh sb="20" eb="23">
      <t>サイコヨウ</t>
    </rPh>
    <rPh sb="23" eb="25">
      <t>セイド</t>
    </rPh>
    <phoneticPr fontId="4"/>
  </si>
  <si>
    <t>実施していない</t>
    <rPh sb="0" eb="2">
      <t>ジッシ</t>
    </rPh>
    <phoneticPr fontId="4"/>
  </si>
  <si>
    <t>週休2日制度の実施状況（規模別）</t>
    <rPh sb="0" eb="2">
      <t>シュウキュウ</t>
    </rPh>
    <rPh sb="3" eb="4">
      <t>カ</t>
    </rPh>
    <rPh sb="4" eb="6">
      <t>セイド</t>
    </rPh>
    <rPh sb="7" eb="9">
      <t>ジッシ</t>
    </rPh>
    <rPh sb="9" eb="11">
      <t>ジョウキョウ</t>
    </rPh>
    <rPh sb="12" eb="14">
      <t>キボ</t>
    </rPh>
    <rPh sb="14" eb="15">
      <t>ベツ</t>
    </rPh>
    <phoneticPr fontId="4"/>
  </si>
  <si>
    <t>1週間
単位</t>
    <rPh sb="1" eb="3">
      <t>シュウカン</t>
    </rPh>
    <rPh sb="4" eb="6">
      <t>タンイ</t>
    </rPh>
    <phoneticPr fontId="4"/>
  </si>
  <si>
    <t>1ヵ月
単位</t>
    <rPh sb="0" eb="3">
      <t>イッカゲツ</t>
    </rPh>
    <rPh sb="4" eb="6">
      <t>タンイ</t>
    </rPh>
    <phoneticPr fontId="4"/>
  </si>
  <si>
    <t>1年
単位</t>
    <rPh sb="1" eb="2">
      <t>ネン</t>
    </rPh>
    <rPh sb="3" eb="5">
      <t>タンイ</t>
    </rPh>
    <phoneticPr fontId="4"/>
  </si>
  <si>
    <t>採用
なし</t>
    <rPh sb="0" eb="2">
      <t>サイヨウ</t>
    </rPh>
    <phoneticPr fontId="4"/>
  </si>
  <si>
    <t>有給休暇取得状況(常用)</t>
    <rPh sb="0" eb="2">
      <t>ユウキュウ</t>
    </rPh>
    <rPh sb="2" eb="4">
      <t>キュウカ</t>
    </rPh>
    <rPh sb="4" eb="6">
      <t>シュトク</t>
    </rPh>
    <rPh sb="6" eb="8">
      <t>ジョウキョウ</t>
    </rPh>
    <rPh sb="9" eb="11">
      <t>ジョウヨウ</t>
    </rPh>
    <phoneticPr fontId="4"/>
  </si>
  <si>
    <t>有給休暇取得状況(ﾊﾟｰﾄ)</t>
    <rPh sb="0" eb="2">
      <t>ユウキュウ</t>
    </rPh>
    <rPh sb="2" eb="4">
      <t>キュウカ</t>
    </rPh>
    <rPh sb="4" eb="6">
      <t>シュトク</t>
    </rPh>
    <rPh sb="6" eb="8">
      <t>ジョウキョウ</t>
    </rPh>
    <phoneticPr fontId="4"/>
  </si>
  <si>
    <t>雇用調整
なし</t>
    <rPh sb="0" eb="2">
      <t>コヨウ</t>
    </rPh>
    <rPh sb="2" eb="4">
      <t>チョウセイ</t>
    </rPh>
    <phoneticPr fontId="4"/>
  </si>
  <si>
    <t>勤務時間
短縮</t>
    <rPh sb="0" eb="2">
      <t>キンム</t>
    </rPh>
    <rPh sb="2" eb="4">
      <t>ジカン</t>
    </rPh>
    <rPh sb="5" eb="7">
      <t>タンシュク</t>
    </rPh>
    <phoneticPr fontId="4"/>
  </si>
  <si>
    <t>看護休暇</t>
    <rPh sb="0" eb="2">
      <t>カンゴ</t>
    </rPh>
    <rPh sb="2" eb="4">
      <t>キュウカ</t>
    </rPh>
    <phoneticPr fontId="4"/>
  </si>
  <si>
    <t>事業所内
託児所</t>
    <rPh sb="0" eb="2">
      <t>ジギョウ</t>
    </rPh>
    <rPh sb="2" eb="3">
      <t>ショ</t>
    </rPh>
    <rPh sb="3" eb="4">
      <t>ナイ</t>
    </rPh>
    <rPh sb="5" eb="8">
      <t>タクジショ</t>
    </rPh>
    <phoneticPr fontId="4"/>
  </si>
  <si>
    <t>実施して
いない</t>
    <rPh sb="0" eb="2">
      <t>ジッシ</t>
    </rPh>
    <phoneticPr fontId="4"/>
  </si>
  <si>
    <t>未就学児養育者への支援制度</t>
    <rPh sb="0" eb="3">
      <t>ミシュウガク</t>
    </rPh>
    <rPh sb="3" eb="4">
      <t>ジ</t>
    </rPh>
    <rPh sb="4" eb="7">
      <t>ヨウイクシャ</t>
    </rPh>
    <rPh sb="9" eb="11">
      <t>シエン</t>
    </rPh>
    <rPh sb="11" eb="13">
      <t>セイド</t>
    </rPh>
    <phoneticPr fontId="4"/>
  </si>
  <si>
    <t>性別により評価しないように
人事考課基準を定めている。</t>
    <rPh sb="0" eb="2">
      <t>セイベツ</t>
    </rPh>
    <rPh sb="5" eb="7">
      <t>ヒョウカ</t>
    </rPh>
    <rPh sb="14" eb="16">
      <t>ジンジ</t>
    </rPh>
    <rPh sb="16" eb="18">
      <t>コウカ</t>
    </rPh>
    <rPh sb="18" eb="20">
      <t>キジュン</t>
    </rPh>
    <rPh sb="21" eb="22">
      <t>サダ</t>
    </rPh>
    <phoneticPr fontId="4"/>
  </si>
  <si>
    <t>問26</t>
    <rPh sb="0" eb="1">
      <t>トイ</t>
    </rPh>
    <phoneticPr fontId="4"/>
  </si>
  <si>
    <t>介護休業制度以外の支援制度（複数回答可）</t>
    <rPh sb="0" eb="2">
      <t>カイゴ</t>
    </rPh>
    <rPh sb="2" eb="4">
      <t>キュウギョウ</t>
    </rPh>
    <rPh sb="4" eb="6">
      <t>セイド</t>
    </rPh>
    <rPh sb="6" eb="8">
      <t>イガイ</t>
    </rPh>
    <rPh sb="9" eb="11">
      <t>シエン</t>
    </rPh>
    <rPh sb="11" eb="13">
      <t>セイド</t>
    </rPh>
    <rPh sb="14" eb="16">
      <t>フクスウ</t>
    </rPh>
    <rPh sb="16" eb="18">
      <t>カイトウ</t>
    </rPh>
    <rPh sb="18" eb="19">
      <t>カ</t>
    </rPh>
    <phoneticPr fontId="4"/>
  </si>
  <si>
    <t>50％
以上</t>
    <rPh sb="4" eb="6">
      <t>イジョウ</t>
    </rPh>
    <phoneticPr fontId="4"/>
  </si>
  <si>
    <t>完全週休
2日</t>
    <rPh sb="0" eb="2">
      <t>カンゼン</t>
    </rPh>
    <rPh sb="2" eb="4">
      <t>シュウキュウ</t>
    </rPh>
    <rPh sb="6" eb="7">
      <t>カ</t>
    </rPh>
    <phoneticPr fontId="4"/>
  </si>
  <si>
    <t>月3回
週休2日</t>
    <rPh sb="0" eb="1">
      <t>ツキ</t>
    </rPh>
    <rPh sb="2" eb="3">
      <t>カイ</t>
    </rPh>
    <rPh sb="4" eb="6">
      <t>シュウキュウ</t>
    </rPh>
    <rPh sb="7" eb="8">
      <t>カ</t>
    </rPh>
    <phoneticPr fontId="4"/>
  </si>
  <si>
    <t>隔週
週休2日</t>
    <rPh sb="0" eb="2">
      <t>カクシュウ</t>
    </rPh>
    <rPh sb="3" eb="5">
      <t>シュウキュウ</t>
    </rPh>
    <rPh sb="6" eb="7">
      <t>カ</t>
    </rPh>
    <phoneticPr fontId="4"/>
  </si>
  <si>
    <t>月2回
週休2日</t>
    <rPh sb="0" eb="1">
      <t>ツキ</t>
    </rPh>
    <rPh sb="2" eb="3">
      <t>カイ</t>
    </rPh>
    <rPh sb="4" eb="6">
      <t>シュウキュウ</t>
    </rPh>
    <rPh sb="7" eb="8">
      <t>カ</t>
    </rPh>
    <phoneticPr fontId="4"/>
  </si>
  <si>
    <t>月1回
週休2日</t>
    <rPh sb="0" eb="1">
      <t>ツキ</t>
    </rPh>
    <rPh sb="2" eb="3">
      <t>カイ</t>
    </rPh>
    <rPh sb="4" eb="6">
      <t>シュウキュウ</t>
    </rPh>
    <rPh sb="7" eb="8">
      <t>カ</t>
    </rPh>
    <phoneticPr fontId="4"/>
  </si>
  <si>
    <t>その他の
週休2日</t>
    <rPh sb="2" eb="3">
      <t>タ</t>
    </rPh>
    <rPh sb="5" eb="7">
      <t>シュウキュウ</t>
    </rPh>
    <rPh sb="8" eb="9">
      <t>カ</t>
    </rPh>
    <phoneticPr fontId="4"/>
  </si>
  <si>
    <t>定めて
いる</t>
    <rPh sb="0" eb="1">
      <t>サダ</t>
    </rPh>
    <phoneticPr fontId="4"/>
  </si>
  <si>
    <t>定めて
いない</t>
    <rPh sb="0" eb="1">
      <t>サダ</t>
    </rPh>
    <phoneticPr fontId="4"/>
  </si>
  <si>
    <t>育児休業制度の
労働協約･就業規則への定め</t>
    <rPh sb="0" eb="2">
      <t>イクジ</t>
    </rPh>
    <rPh sb="2" eb="4">
      <t>キュウギョウ</t>
    </rPh>
    <rPh sb="4" eb="6">
      <t>セイド</t>
    </rPh>
    <rPh sb="8" eb="10">
      <t>ロウドウ</t>
    </rPh>
    <rPh sb="10" eb="12">
      <t>キョウヤク</t>
    </rPh>
    <rPh sb="13" eb="15">
      <t>シュウギョウ</t>
    </rPh>
    <rPh sb="15" eb="17">
      <t>キソク</t>
    </rPh>
    <rPh sb="19" eb="20">
      <t>サダ</t>
    </rPh>
    <phoneticPr fontId="4"/>
  </si>
  <si>
    <t>1歳未満
まで</t>
    <rPh sb="1" eb="4">
      <t>サイミマン</t>
    </rPh>
    <phoneticPr fontId="4"/>
  </si>
  <si>
    <t>2歳未満
まで</t>
    <rPh sb="1" eb="2">
      <t>サイ</t>
    </rPh>
    <rPh sb="2" eb="4">
      <t>ミマン</t>
    </rPh>
    <phoneticPr fontId="4"/>
  </si>
  <si>
    <t>3歳未満
まで</t>
    <rPh sb="1" eb="2">
      <t>サイ</t>
    </rPh>
    <rPh sb="2" eb="4">
      <t>ミマン</t>
    </rPh>
    <phoneticPr fontId="4"/>
  </si>
  <si>
    <t>3歳以上
小学校まで</t>
    <rPh sb="1" eb="2">
      <t>サイ</t>
    </rPh>
    <rPh sb="2" eb="4">
      <t>イジョウ</t>
    </rPh>
    <rPh sb="5" eb="8">
      <t>ショウガッコウ</t>
    </rPh>
    <phoneticPr fontId="4"/>
  </si>
  <si>
    <t>育児休業制度取得状況</t>
    <rPh sb="0" eb="2">
      <t>イクジ</t>
    </rPh>
    <rPh sb="2" eb="4">
      <t>キュウギョウ</t>
    </rPh>
    <rPh sb="4" eb="6">
      <t>セイド</t>
    </rPh>
    <rPh sb="6" eb="8">
      <t>シュトク</t>
    </rPh>
    <rPh sb="8" eb="10">
      <t>ジョウキョウ</t>
    </rPh>
    <phoneticPr fontId="4"/>
  </si>
  <si>
    <t>配偶者
出産男性</t>
    <rPh sb="0" eb="3">
      <t>ハイグウシャ</t>
    </rPh>
    <rPh sb="4" eb="6">
      <t>シュッサン</t>
    </rPh>
    <rPh sb="6" eb="8">
      <t>ダンセイ</t>
    </rPh>
    <phoneticPr fontId="4"/>
  </si>
  <si>
    <t>内育児休業
取得者</t>
    <rPh sb="0" eb="1">
      <t>ウチ</t>
    </rPh>
    <rPh sb="1" eb="3">
      <t>イクジ</t>
    </rPh>
    <rPh sb="3" eb="5">
      <t>キュウギョウ</t>
    </rPh>
    <rPh sb="6" eb="9">
      <t>シュトクシャ</t>
    </rPh>
    <phoneticPr fontId="4"/>
  </si>
  <si>
    <t>介護休業制度の
労働協約･就業規則への定め</t>
    <rPh sb="0" eb="2">
      <t>カイゴ</t>
    </rPh>
    <rPh sb="2" eb="4">
      <t>キュウギョウ</t>
    </rPh>
    <rPh sb="4" eb="6">
      <t>セイド</t>
    </rPh>
    <rPh sb="8" eb="10">
      <t>ロウドウ</t>
    </rPh>
    <rPh sb="10" eb="12">
      <t>キョウヤク</t>
    </rPh>
    <rPh sb="13" eb="15">
      <t>シュウギョウ</t>
    </rPh>
    <rPh sb="15" eb="17">
      <t>キソク</t>
    </rPh>
    <rPh sb="19" eb="20">
      <t>サダ</t>
    </rPh>
    <phoneticPr fontId="4"/>
  </si>
  <si>
    <t>3ヶ月から
1年まで</t>
    <rPh sb="2" eb="3">
      <t>ゲツ</t>
    </rPh>
    <rPh sb="7" eb="8">
      <t>ネン</t>
    </rPh>
    <phoneticPr fontId="4"/>
  </si>
  <si>
    <t>出産・育児・介護等による
退職者の再雇用制度</t>
    <rPh sb="0" eb="2">
      <t>シュッサン</t>
    </rPh>
    <rPh sb="3" eb="5">
      <t>イクジ</t>
    </rPh>
    <rPh sb="6" eb="8">
      <t>カイゴ</t>
    </rPh>
    <rPh sb="8" eb="9">
      <t>トウ</t>
    </rPh>
    <rPh sb="13" eb="16">
      <t>タイショクシャ</t>
    </rPh>
    <rPh sb="17" eb="20">
      <t>サイコヨウ</t>
    </rPh>
    <rPh sb="20" eb="22">
      <t>セイド</t>
    </rPh>
    <phoneticPr fontId="4"/>
  </si>
  <si>
    <t>出産･育児･介護等による退職者の再雇用</t>
    <rPh sb="0" eb="2">
      <t>シュッサン</t>
    </rPh>
    <rPh sb="3" eb="5">
      <t>イクジ</t>
    </rPh>
    <rPh sb="6" eb="8">
      <t>カイゴ</t>
    </rPh>
    <rPh sb="8" eb="9">
      <t>トウ</t>
    </rPh>
    <rPh sb="12" eb="15">
      <t>タイショクシャ</t>
    </rPh>
    <rPh sb="16" eb="19">
      <t>サイコヨウ</t>
    </rPh>
    <phoneticPr fontId="4"/>
  </si>
  <si>
    <t>問28</t>
    <rPh sb="0" eb="1">
      <t>トイ</t>
    </rPh>
    <phoneticPr fontId="4"/>
  </si>
  <si>
    <t>男女間格差解消の積極的取組み</t>
    <rPh sb="0" eb="3">
      <t>ダンジョカン</t>
    </rPh>
    <rPh sb="3" eb="5">
      <t>カクサ</t>
    </rPh>
    <rPh sb="5" eb="7">
      <t>カイショウ</t>
    </rPh>
    <rPh sb="8" eb="11">
      <t>セッキョクテキ</t>
    </rPh>
    <rPh sb="11" eb="12">
      <t>ト</t>
    </rPh>
    <rPh sb="12" eb="13">
      <t>ク</t>
    </rPh>
    <phoneticPr fontId="4"/>
  </si>
  <si>
    <t>苦情機関
相談窓口</t>
    <rPh sb="0" eb="2">
      <t>クジョウ</t>
    </rPh>
    <rPh sb="2" eb="4">
      <t>キカン</t>
    </rPh>
    <rPh sb="5" eb="7">
      <t>ソウダン</t>
    </rPh>
    <rPh sb="7" eb="9">
      <t>マドグチ</t>
    </rPh>
    <phoneticPr fontId="4"/>
  </si>
  <si>
    <t>パートタイマー
1時間賃金</t>
    <rPh sb="9" eb="11">
      <t>ジカン</t>
    </rPh>
    <rPh sb="11" eb="13">
      <t>チンギン</t>
    </rPh>
    <phoneticPr fontId="4"/>
  </si>
  <si>
    <t>一週所定
労働時間</t>
    <rPh sb="0" eb="2">
      <t>イッシュウ</t>
    </rPh>
    <rPh sb="2" eb="4">
      <t>ショテイ</t>
    </rPh>
    <rPh sb="5" eb="7">
      <t>ロウドウ</t>
    </rPh>
    <rPh sb="7" eb="9">
      <t>ジカン</t>
    </rPh>
    <phoneticPr fontId="4"/>
  </si>
  <si>
    <t>常用</t>
    <rPh sb="0" eb="2">
      <t>ジョウヨウ</t>
    </rPh>
    <phoneticPr fontId="4"/>
  </si>
  <si>
    <t>所定労働時間（規模別）</t>
    <rPh sb="0" eb="2">
      <t>ショテイ</t>
    </rPh>
    <rPh sb="2" eb="4">
      <t>ロウドウ</t>
    </rPh>
    <rPh sb="4" eb="6">
      <t>ジカン</t>
    </rPh>
    <rPh sb="7" eb="10">
      <t>キボベツ</t>
    </rPh>
    <phoneticPr fontId="4"/>
  </si>
  <si>
    <t>所定労働時間（業種別）</t>
    <rPh sb="0" eb="2">
      <t>ショテイ</t>
    </rPh>
    <rPh sb="2" eb="4">
      <t>ロウドウ</t>
    </rPh>
    <rPh sb="4" eb="6">
      <t>ジカン</t>
    </rPh>
    <rPh sb="7" eb="9">
      <t>ギョウシュ</t>
    </rPh>
    <rPh sb="9" eb="10">
      <t>ベツ</t>
    </rPh>
    <phoneticPr fontId="4"/>
  </si>
  <si>
    <t>問15</t>
    <rPh sb="0" eb="1">
      <t>トイ</t>
    </rPh>
    <phoneticPr fontId="4"/>
  </si>
  <si>
    <t>所定外労働時間</t>
    <rPh sb="0" eb="2">
      <t>ショテイ</t>
    </rPh>
    <rPh sb="2" eb="3">
      <t>ガイ</t>
    </rPh>
    <rPh sb="3" eb="5">
      <t>ロウドウ</t>
    </rPh>
    <rPh sb="5" eb="7">
      <t>ジカン</t>
    </rPh>
    <phoneticPr fontId="4"/>
  </si>
  <si>
    <t>退職金制度の有無（社）</t>
    <rPh sb="0" eb="3">
      <t>タイショクキン</t>
    </rPh>
    <rPh sb="3" eb="5">
      <t>セイド</t>
    </rPh>
    <rPh sb="6" eb="8">
      <t>ウム</t>
    </rPh>
    <rPh sb="9" eb="10">
      <t>シャ</t>
    </rPh>
    <phoneticPr fontId="4"/>
  </si>
  <si>
    <t>業種別　退職金制度の有無（社）</t>
    <rPh sb="0" eb="2">
      <t>ギョウシュ</t>
    </rPh>
    <rPh sb="2" eb="3">
      <t>ベツ</t>
    </rPh>
    <rPh sb="4" eb="7">
      <t>タイショクキン</t>
    </rPh>
    <rPh sb="7" eb="9">
      <t>セイド</t>
    </rPh>
    <rPh sb="10" eb="12">
      <t>ウム</t>
    </rPh>
    <rPh sb="13" eb="14">
      <t>シャ</t>
    </rPh>
    <phoneticPr fontId="4"/>
  </si>
  <si>
    <t>規模別　退職金制度の有無（社）</t>
    <rPh sb="0" eb="3">
      <t>キボベツ</t>
    </rPh>
    <rPh sb="4" eb="7">
      <t>タイショクキン</t>
    </rPh>
    <rPh sb="7" eb="9">
      <t>セイド</t>
    </rPh>
    <rPh sb="10" eb="12">
      <t>ウム</t>
    </rPh>
    <rPh sb="13" eb="14">
      <t>シャ</t>
    </rPh>
    <phoneticPr fontId="4"/>
  </si>
  <si>
    <t>あり</t>
    <phoneticPr fontId="4"/>
  </si>
  <si>
    <t>なし</t>
    <phoneticPr fontId="4"/>
  </si>
  <si>
    <t>あり</t>
    <phoneticPr fontId="4"/>
  </si>
  <si>
    <t>なし</t>
    <phoneticPr fontId="4"/>
  </si>
  <si>
    <t>週休2日制の実施状況</t>
    <rPh sb="0" eb="2">
      <t>シュウキュウ</t>
    </rPh>
    <rPh sb="3" eb="4">
      <t>カ</t>
    </rPh>
    <rPh sb="4" eb="5">
      <t>セイ</t>
    </rPh>
    <rPh sb="6" eb="8">
      <t>ジッシ</t>
    </rPh>
    <rPh sb="8" eb="10">
      <t>ジョウキョウ</t>
    </rPh>
    <phoneticPr fontId="4"/>
  </si>
  <si>
    <t>週休2日制度の実施状況（業種別）</t>
    <rPh sb="0" eb="2">
      <t>シュウキュウ</t>
    </rPh>
    <rPh sb="3" eb="4">
      <t>カ</t>
    </rPh>
    <rPh sb="4" eb="6">
      <t>セイド</t>
    </rPh>
    <rPh sb="7" eb="9">
      <t>ジッシ</t>
    </rPh>
    <rPh sb="9" eb="11">
      <t>ジョウキョウ</t>
    </rPh>
    <rPh sb="12" eb="14">
      <t>ギョウシュ</t>
    </rPh>
    <rPh sb="14" eb="15">
      <t>ベツ</t>
    </rPh>
    <phoneticPr fontId="4"/>
  </si>
  <si>
    <t>問17</t>
    <rPh sb="0" eb="1">
      <t>トイ</t>
    </rPh>
    <phoneticPr fontId="4"/>
  </si>
  <si>
    <t>変形労働時間制の有無（業種別）</t>
    <rPh sb="0" eb="2">
      <t>ヘンケイ</t>
    </rPh>
    <rPh sb="2" eb="4">
      <t>ロウドウ</t>
    </rPh>
    <rPh sb="4" eb="6">
      <t>ジカン</t>
    </rPh>
    <rPh sb="6" eb="7">
      <t>セイ</t>
    </rPh>
    <rPh sb="8" eb="10">
      <t>ウム</t>
    </rPh>
    <rPh sb="11" eb="13">
      <t>ギョウシュ</t>
    </rPh>
    <rPh sb="13" eb="14">
      <t>ベツ</t>
    </rPh>
    <phoneticPr fontId="4"/>
  </si>
  <si>
    <t>変形労働時間制の有無（規模別）</t>
    <rPh sb="0" eb="2">
      <t>ヘンケイ</t>
    </rPh>
    <rPh sb="2" eb="4">
      <t>ロウドウ</t>
    </rPh>
    <rPh sb="4" eb="6">
      <t>ジカン</t>
    </rPh>
    <rPh sb="6" eb="7">
      <t>セイ</t>
    </rPh>
    <rPh sb="8" eb="10">
      <t>ウム</t>
    </rPh>
    <rPh sb="11" eb="13">
      <t>キボ</t>
    </rPh>
    <rPh sb="13" eb="14">
      <t>ベツ</t>
    </rPh>
    <phoneticPr fontId="4"/>
  </si>
  <si>
    <t>1週間単位の
非定型的変形
労働時間制</t>
    <rPh sb="1" eb="5">
      <t>シュウカンタンイ</t>
    </rPh>
    <rPh sb="7" eb="11">
      <t>ヒテイケイテキ</t>
    </rPh>
    <rPh sb="11" eb="13">
      <t>ヘンケイ</t>
    </rPh>
    <rPh sb="14" eb="16">
      <t>ロウドウ</t>
    </rPh>
    <rPh sb="16" eb="18">
      <t>ジカン</t>
    </rPh>
    <rPh sb="18" eb="19">
      <t>セイ</t>
    </rPh>
    <phoneticPr fontId="4"/>
  </si>
  <si>
    <t>問21</t>
    <rPh sb="0" eb="1">
      <t>トイ</t>
    </rPh>
    <phoneticPr fontId="4"/>
  </si>
  <si>
    <t>退職金制度の有無（業種別）</t>
    <rPh sb="0" eb="3">
      <t>タイショクキン</t>
    </rPh>
    <rPh sb="3" eb="5">
      <t>セイド</t>
    </rPh>
    <rPh sb="6" eb="8">
      <t>ウム</t>
    </rPh>
    <rPh sb="9" eb="11">
      <t>ギョウシュ</t>
    </rPh>
    <rPh sb="11" eb="12">
      <t>ベツ</t>
    </rPh>
    <phoneticPr fontId="4"/>
  </si>
  <si>
    <t>退職金制度の有無（規模別）</t>
    <rPh sb="0" eb="3">
      <t>タイショクキン</t>
    </rPh>
    <rPh sb="3" eb="5">
      <t>セイド</t>
    </rPh>
    <rPh sb="6" eb="8">
      <t>ウム</t>
    </rPh>
    <rPh sb="9" eb="11">
      <t>キボ</t>
    </rPh>
    <rPh sb="11" eb="12">
      <t>ベツ</t>
    </rPh>
    <phoneticPr fontId="4"/>
  </si>
  <si>
    <t>雇用調整の有無（業種別）</t>
    <rPh sb="0" eb="2">
      <t>コヨウ</t>
    </rPh>
    <rPh sb="2" eb="4">
      <t>チョウセイ</t>
    </rPh>
    <rPh sb="5" eb="7">
      <t>ウム</t>
    </rPh>
    <rPh sb="8" eb="10">
      <t>ギョウシュ</t>
    </rPh>
    <rPh sb="10" eb="11">
      <t>ベツ</t>
    </rPh>
    <phoneticPr fontId="4"/>
  </si>
  <si>
    <t>雇用調整の有無（規模別）</t>
    <rPh sb="0" eb="2">
      <t>コヨウ</t>
    </rPh>
    <rPh sb="2" eb="4">
      <t>チョウセイ</t>
    </rPh>
    <rPh sb="5" eb="7">
      <t>ウム</t>
    </rPh>
    <rPh sb="8" eb="10">
      <t>キボ</t>
    </rPh>
    <rPh sb="10" eb="11">
      <t>ベツ</t>
    </rPh>
    <phoneticPr fontId="4"/>
  </si>
  <si>
    <t>雇用調整を行っているか（％）</t>
    <rPh sb="0" eb="2">
      <t>コヨウ</t>
    </rPh>
    <rPh sb="2" eb="4">
      <t>チョウセイ</t>
    </rPh>
    <rPh sb="5" eb="6">
      <t>オコナ</t>
    </rPh>
    <phoneticPr fontId="4"/>
  </si>
  <si>
    <t>業種別　雇用調整を行っているか（％）</t>
    <rPh sb="0" eb="2">
      <t>ギョウシュ</t>
    </rPh>
    <rPh sb="2" eb="3">
      <t>ベツ</t>
    </rPh>
    <rPh sb="4" eb="6">
      <t>コヨウ</t>
    </rPh>
    <rPh sb="6" eb="8">
      <t>チョウセイ</t>
    </rPh>
    <rPh sb="9" eb="10">
      <t>オコナ</t>
    </rPh>
    <phoneticPr fontId="4"/>
  </si>
  <si>
    <t>規模別　雇用調整を行っているか（％）</t>
    <rPh sb="0" eb="3">
      <t>キボベツ</t>
    </rPh>
    <rPh sb="4" eb="6">
      <t>コヨウ</t>
    </rPh>
    <rPh sb="6" eb="8">
      <t>チョウセイ</t>
    </rPh>
    <rPh sb="9" eb="10">
      <t>オコナ</t>
    </rPh>
    <phoneticPr fontId="4"/>
  </si>
  <si>
    <t>退職金制度の有無（％）</t>
    <rPh sb="0" eb="3">
      <t>タイショクキン</t>
    </rPh>
    <rPh sb="3" eb="5">
      <t>セイド</t>
    </rPh>
    <rPh sb="6" eb="8">
      <t>ウム</t>
    </rPh>
    <phoneticPr fontId="4"/>
  </si>
  <si>
    <t>無回答</t>
    <rPh sb="0" eb="3">
      <t>ムカイトウ</t>
    </rPh>
    <phoneticPr fontId="4"/>
  </si>
  <si>
    <r>
      <t>アンケート　問2</t>
    </r>
    <r>
      <rPr>
        <sz val="10"/>
        <rFont val="HGｺﾞｼｯｸM"/>
        <family val="3"/>
        <charset val="128"/>
      </rPr>
      <t>8</t>
    </r>
    <rPh sb="6" eb="7">
      <t>トイ</t>
    </rPh>
    <phoneticPr fontId="4"/>
  </si>
  <si>
    <t>建設業</t>
  </si>
  <si>
    <t>製造業</t>
  </si>
  <si>
    <t>情報通信業</t>
  </si>
  <si>
    <t>運輸業</t>
  </si>
  <si>
    <t>卸売･小売業</t>
  </si>
  <si>
    <t>金融･保険業</t>
  </si>
  <si>
    <t>不動産業</t>
  </si>
  <si>
    <t>飲食店・宿泊業</t>
  </si>
  <si>
    <t>医療・福祉</t>
  </si>
  <si>
    <t>教育・学習支援業</t>
  </si>
  <si>
    <t>サービス業</t>
  </si>
  <si>
    <t>その他</t>
  </si>
  <si>
    <t>1～4人</t>
  </si>
  <si>
    <t>5～9人</t>
  </si>
  <si>
    <t>10～29人</t>
  </si>
  <si>
    <t>30～49人</t>
  </si>
  <si>
    <t>50～99人</t>
  </si>
  <si>
    <t>100人以上</t>
  </si>
  <si>
    <t>規模別　性別により評価しない人事考課基準の有無（％）</t>
    <rPh sb="0" eb="3">
      <t>キボベツ</t>
    </rPh>
    <rPh sb="4" eb="6">
      <t>セイベツ</t>
    </rPh>
    <rPh sb="9" eb="11">
      <t>ヒョウカ</t>
    </rPh>
    <rPh sb="14" eb="16">
      <t>ジンジ</t>
    </rPh>
    <rPh sb="16" eb="18">
      <t>コウカ</t>
    </rPh>
    <rPh sb="18" eb="20">
      <t>キジュン</t>
    </rPh>
    <rPh sb="21" eb="23">
      <t>ウム</t>
    </rPh>
    <phoneticPr fontId="4"/>
  </si>
  <si>
    <t>性別により評価しない人事考課基準の有無（％）</t>
    <rPh sb="0" eb="2">
      <t>セイベツ</t>
    </rPh>
    <rPh sb="5" eb="7">
      <t>ヒョウカ</t>
    </rPh>
    <rPh sb="10" eb="12">
      <t>ジンジ</t>
    </rPh>
    <rPh sb="12" eb="14">
      <t>コウカ</t>
    </rPh>
    <rPh sb="14" eb="16">
      <t>キジュン</t>
    </rPh>
    <rPh sb="17" eb="19">
      <t>ウム</t>
    </rPh>
    <phoneticPr fontId="4"/>
  </si>
  <si>
    <t>業種別　退職金制度の有無（％）</t>
    <rPh sb="0" eb="2">
      <t>ギョウシュ</t>
    </rPh>
    <rPh sb="2" eb="3">
      <t>ベツ</t>
    </rPh>
    <rPh sb="4" eb="7">
      <t>タイショクキン</t>
    </rPh>
    <rPh sb="7" eb="9">
      <t>セイド</t>
    </rPh>
    <rPh sb="10" eb="12">
      <t>ウム</t>
    </rPh>
    <phoneticPr fontId="4"/>
  </si>
  <si>
    <t>規模別　退職金制度の有無（％）</t>
    <rPh sb="0" eb="3">
      <t>キボベツ</t>
    </rPh>
    <rPh sb="4" eb="7">
      <t>タイショクキン</t>
    </rPh>
    <rPh sb="7" eb="9">
      <t>セイド</t>
    </rPh>
    <rPh sb="10" eb="12">
      <t>ウム</t>
    </rPh>
    <phoneticPr fontId="4"/>
  </si>
  <si>
    <t>１日あたりの所定労働時間（％）</t>
    <rPh sb="1" eb="2">
      <t>ニチ</t>
    </rPh>
    <rPh sb="6" eb="8">
      <t>ショテイ</t>
    </rPh>
    <rPh sb="8" eb="10">
      <t>ロウドウ</t>
    </rPh>
    <rPh sb="10" eb="12">
      <t>ジカン</t>
    </rPh>
    <phoneticPr fontId="4"/>
  </si>
  <si>
    <t>8時間</t>
    <rPh sb="1" eb="3">
      <t>ジカン</t>
    </rPh>
    <phoneticPr fontId="4"/>
  </si>
  <si>
    <t>ある</t>
    <phoneticPr fontId="4"/>
  </si>
  <si>
    <t>ない</t>
    <phoneticPr fontId="4"/>
  </si>
  <si>
    <t>業種別　常用従業員への転換の有無（％）</t>
    <rPh sb="0" eb="2">
      <t>ギョウシュ</t>
    </rPh>
    <rPh sb="2" eb="3">
      <t>ベツ</t>
    </rPh>
    <rPh sb="4" eb="6">
      <t>ジョウヨウ</t>
    </rPh>
    <rPh sb="6" eb="9">
      <t>ジュウギョウイン</t>
    </rPh>
    <rPh sb="11" eb="13">
      <t>テンカン</t>
    </rPh>
    <rPh sb="14" eb="16">
      <t>ウム</t>
    </rPh>
    <phoneticPr fontId="4"/>
  </si>
  <si>
    <t>業種別　1日あたりの所定労働時間（％）</t>
    <rPh sb="0" eb="2">
      <t>ギョウシュ</t>
    </rPh>
    <rPh sb="2" eb="3">
      <t>ベツ</t>
    </rPh>
    <rPh sb="5" eb="6">
      <t>ニチ</t>
    </rPh>
    <rPh sb="10" eb="12">
      <t>ショテイ</t>
    </rPh>
    <rPh sb="12" eb="14">
      <t>ロウドウ</t>
    </rPh>
    <rPh sb="14" eb="16">
      <t>ジカン</t>
    </rPh>
    <phoneticPr fontId="4"/>
  </si>
  <si>
    <t>規模別　1日あたりの所定労働時間（％）</t>
    <rPh sb="0" eb="3">
      <t>キボベツ</t>
    </rPh>
    <rPh sb="5" eb="6">
      <t>ニチ</t>
    </rPh>
    <rPh sb="10" eb="12">
      <t>ショテイ</t>
    </rPh>
    <rPh sb="12" eb="14">
      <t>ロウドウ</t>
    </rPh>
    <rPh sb="14" eb="16">
      <t>ジカン</t>
    </rPh>
    <phoneticPr fontId="4"/>
  </si>
  <si>
    <t>50～99人</t>
    <rPh sb="5" eb="6">
      <t>ニン</t>
    </rPh>
    <phoneticPr fontId="4"/>
  </si>
  <si>
    <t>30～49人</t>
    <rPh sb="5" eb="6">
      <t>ニン</t>
    </rPh>
    <phoneticPr fontId="4"/>
  </si>
  <si>
    <t>10～29人</t>
    <rPh sb="5" eb="6">
      <t>ニン</t>
    </rPh>
    <phoneticPr fontId="4"/>
  </si>
  <si>
    <t>5～9人</t>
    <rPh sb="3" eb="4">
      <t>ニン</t>
    </rPh>
    <phoneticPr fontId="4"/>
  </si>
  <si>
    <t>1～4人</t>
    <rPh sb="3" eb="4">
      <t>ニン</t>
    </rPh>
    <phoneticPr fontId="4"/>
  </si>
  <si>
    <t>常用従業員　退職金</t>
    <rPh sb="0" eb="2">
      <t>ジョウヨウ</t>
    </rPh>
    <rPh sb="2" eb="5">
      <t>ジュウギョウイン</t>
    </rPh>
    <rPh sb="6" eb="9">
      <t>タイショクキン</t>
    </rPh>
    <phoneticPr fontId="4"/>
  </si>
  <si>
    <t>パートタイマー　退職金</t>
    <rPh sb="8" eb="11">
      <t>タイショクキン</t>
    </rPh>
    <phoneticPr fontId="4"/>
  </si>
  <si>
    <t>退職金制度の有無（常用従業員）</t>
    <rPh sb="0" eb="3">
      <t>タイショクキン</t>
    </rPh>
    <rPh sb="3" eb="5">
      <t>セイド</t>
    </rPh>
    <rPh sb="6" eb="8">
      <t>ウム</t>
    </rPh>
    <rPh sb="9" eb="11">
      <t>ジョウヨウ</t>
    </rPh>
    <rPh sb="11" eb="14">
      <t>ジュウギョウイン</t>
    </rPh>
    <phoneticPr fontId="4"/>
  </si>
  <si>
    <t>問16</t>
    <rPh sb="0" eb="1">
      <t>トイ</t>
    </rPh>
    <phoneticPr fontId="4"/>
  </si>
  <si>
    <t>問19</t>
    <rPh sb="0" eb="1">
      <t>トイ</t>
    </rPh>
    <phoneticPr fontId="4"/>
  </si>
  <si>
    <t>問22</t>
    <rPh sb="0" eb="1">
      <t>トイ</t>
    </rPh>
    <phoneticPr fontId="4"/>
  </si>
  <si>
    <t>ある</t>
    <phoneticPr fontId="4"/>
  </si>
  <si>
    <t>対象事業所理解率</t>
    <rPh sb="0" eb="2">
      <t>タイショウ</t>
    </rPh>
    <rPh sb="2" eb="5">
      <t>ジギョウショ</t>
    </rPh>
    <rPh sb="5" eb="7">
      <t>リカイ</t>
    </rPh>
    <rPh sb="7" eb="8">
      <t>リツ</t>
    </rPh>
    <phoneticPr fontId="10"/>
  </si>
  <si>
    <t>対象事業所社数</t>
    <rPh sb="0" eb="2">
      <t>タイショウ</t>
    </rPh>
    <rPh sb="2" eb="5">
      <t>ジギョウショ</t>
    </rPh>
    <rPh sb="5" eb="6">
      <t>シャ</t>
    </rPh>
    <rPh sb="6" eb="7">
      <t>スウ</t>
    </rPh>
    <phoneticPr fontId="10"/>
  </si>
  <si>
    <t>対象事業所設置率</t>
    <rPh sb="0" eb="2">
      <t>タイショウ</t>
    </rPh>
    <rPh sb="2" eb="5">
      <t>ジギョウショ</t>
    </rPh>
    <rPh sb="5" eb="7">
      <t>セッチ</t>
    </rPh>
    <rPh sb="7" eb="8">
      <t>リツ</t>
    </rPh>
    <phoneticPr fontId="10"/>
  </si>
  <si>
    <t>問13</t>
    <rPh sb="0" eb="1">
      <t>トイ</t>
    </rPh>
    <phoneticPr fontId="4"/>
  </si>
  <si>
    <t>パート</t>
    <phoneticPr fontId="4"/>
  </si>
  <si>
    <t>再就職
斡旋</t>
    <rPh sb="0" eb="3">
      <t>サイシュウショク</t>
    </rPh>
    <rPh sb="4" eb="6">
      <t>アッセン</t>
    </rPh>
    <phoneticPr fontId="4"/>
  </si>
  <si>
    <t>なし</t>
    <phoneticPr fontId="4"/>
  </si>
  <si>
    <t>大量退職</t>
    <rPh sb="0" eb="2">
      <t>タイリョウ</t>
    </rPh>
    <rPh sb="2" eb="4">
      <t>タイショク</t>
    </rPh>
    <phoneticPr fontId="4"/>
  </si>
  <si>
    <t>若年層
定着率</t>
    <rPh sb="0" eb="2">
      <t>ジャクネン</t>
    </rPh>
    <rPh sb="2" eb="3">
      <t>ソウ</t>
    </rPh>
    <rPh sb="4" eb="7">
      <t>テイチャクリツ</t>
    </rPh>
    <phoneticPr fontId="4"/>
  </si>
  <si>
    <t>女性
労働環境</t>
    <rPh sb="0" eb="2">
      <t>ジョセイ</t>
    </rPh>
    <rPh sb="3" eb="5">
      <t>ロウドウ</t>
    </rPh>
    <rPh sb="5" eb="7">
      <t>カンキョウ</t>
    </rPh>
    <phoneticPr fontId="4"/>
  </si>
  <si>
    <t>実施せず</t>
    <rPh sb="0" eb="2">
      <t>ジッシ</t>
    </rPh>
    <phoneticPr fontId="4"/>
  </si>
  <si>
    <t>人材確保</t>
    <rPh sb="0" eb="2">
      <t>ジンザイ</t>
    </rPh>
    <rPh sb="2" eb="4">
      <t>カクホ</t>
    </rPh>
    <phoneticPr fontId="4"/>
  </si>
  <si>
    <t>高齢化</t>
    <rPh sb="0" eb="3">
      <t>コウレイカ</t>
    </rPh>
    <phoneticPr fontId="4"/>
  </si>
  <si>
    <t>時間
短縮</t>
    <rPh sb="0" eb="2">
      <t>ジカン</t>
    </rPh>
    <rPh sb="3" eb="5">
      <t>タンシュク</t>
    </rPh>
    <phoneticPr fontId="4"/>
  </si>
  <si>
    <t>福利
充実</t>
    <rPh sb="0" eb="2">
      <t>フクリ</t>
    </rPh>
    <rPh sb="3" eb="5">
      <t>ジュウジツ</t>
    </rPh>
    <phoneticPr fontId="4"/>
  </si>
  <si>
    <t>人件費
高騰</t>
    <rPh sb="0" eb="3">
      <t>ジンケンヒ</t>
    </rPh>
    <rPh sb="4" eb="6">
      <t>コウトウ</t>
    </rPh>
    <phoneticPr fontId="4"/>
  </si>
  <si>
    <t>実施して
いる集計</t>
    <rPh sb="0" eb="2">
      <t>ジッシ</t>
    </rPh>
    <rPh sb="7" eb="9">
      <t>シュウケイ</t>
    </rPh>
    <phoneticPr fontId="4"/>
  </si>
  <si>
    <t>いる</t>
    <phoneticPr fontId="4"/>
  </si>
  <si>
    <t>いない</t>
    <phoneticPr fontId="4"/>
  </si>
  <si>
    <t>実施し
ている</t>
    <rPh sb="0" eb="2">
      <t>ジッシ</t>
    </rPh>
    <phoneticPr fontId="4"/>
  </si>
  <si>
    <t>29　変形労働時間制の有無</t>
    <rPh sb="3" eb="5">
      <t>ヘンケイ</t>
    </rPh>
    <rPh sb="5" eb="7">
      <t>ロウドウ</t>
    </rPh>
    <rPh sb="7" eb="9">
      <t>ジカン</t>
    </rPh>
    <rPh sb="9" eb="10">
      <t>セイ</t>
    </rPh>
    <rPh sb="11" eb="13">
      <t>ウム</t>
    </rPh>
    <phoneticPr fontId="4"/>
  </si>
  <si>
    <t>28　一日あたりの所定労働時間（常用従業員）</t>
    <rPh sb="3" eb="5">
      <t>イチニチ</t>
    </rPh>
    <rPh sb="9" eb="11">
      <t>ショテイ</t>
    </rPh>
    <rPh sb="11" eb="13">
      <t>ロウドウ</t>
    </rPh>
    <rPh sb="13" eb="15">
      <t>ジカン</t>
    </rPh>
    <rPh sb="16" eb="18">
      <t>ジョウヨウ</t>
    </rPh>
    <rPh sb="18" eb="21">
      <t>ジュウギョウイン</t>
    </rPh>
    <phoneticPr fontId="4"/>
  </si>
  <si>
    <t>27　退職金制度の有無（常用従業員）</t>
    <rPh sb="3" eb="6">
      <t>タイショクキン</t>
    </rPh>
    <rPh sb="6" eb="8">
      <t>セイド</t>
    </rPh>
    <rPh sb="9" eb="11">
      <t>ウム</t>
    </rPh>
    <rPh sb="12" eb="14">
      <t>ジョウヨウ</t>
    </rPh>
    <rPh sb="14" eb="17">
      <t>ジュウギョウイン</t>
    </rPh>
    <phoneticPr fontId="4"/>
  </si>
  <si>
    <t>26　定年後の雇用促進制度の有無</t>
    <rPh sb="3" eb="6">
      <t>テイネンゴ</t>
    </rPh>
    <rPh sb="7" eb="9">
      <t>コヨウ</t>
    </rPh>
    <rPh sb="9" eb="11">
      <t>ソクシン</t>
    </rPh>
    <rPh sb="11" eb="13">
      <t>セイド</t>
    </rPh>
    <rPh sb="14" eb="16">
      <t>ウム</t>
    </rPh>
    <phoneticPr fontId="4"/>
  </si>
  <si>
    <t>25　定年制の有無</t>
    <rPh sb="3" eb="6">
      <t>テイネンセイ</t>
    </rPh>
    <rPh sb="7" eb="9">
      <t>ウム</t>
    </rPh>
    <phoneticPr fontId="4"/>
  </si>
  <si>
    <t>47　出産･育児･介護等による退職者の再雇用</t>
    <rPh sb="3" eb="5">
      <t>シュッサン</t>
    </rPh>
    <rPh sb="6" eb="8">
      <t>イクジ</t>
    </rPh>
    <rPh sb="9" eb="12">
      <t>カイゴナド</t>
    </rPh>
    <rPh sb="15" eb="18">
      <t>タイショクシャ</t>
    </rPh>
    <rPh sb="19" eb="22">
      <t>サイコヨウ</t>
    </rPh>
    <phoneticPr fontId="4"/>
  </si>
  <si>
    <t>46　介護休業制度以外の支援制度</t>
    <phoneticPr fontId="4"/>
  </si>
  <si>
    <t>45　未就学児養育者への支援制度</t>
    <phoneticPr fontId="4"/>
  </si>
  <si>
    <t>44　次世代育成支援対策推進法にもとづく一般事業主行動計画策定</t>
    <rPh sb="3" eb="6">
      <t>ジセダイ</t>
    </rPh>
    <rPh sb="6" eb="8">
      <t>イクセイ</t>
    </rPh>
    <rPh sb="8" eb="10">
      <t>シエン</t>
    </rPh>
    <rPh sb="10" eb="12">
      <t>タイサク</t>
    </rPh>
    <rPh sb="12" eb="14">
      <t>スイシン</t>
    </rPh>
    <rPh sb="14" eb="15">
      <t>ホウ</t>
    </rPh>
    <rPh sb="20" eb="22">
      <t>イッパン</t>
    </rPh>
    <rPh sb="22" eb="25">
      <t>ジギョウヌシ</t>
    </rPh>
    <rPh sb="25" eb="27">
      <t>コウドウ</t>
    </rPh>
    <rPh sb="27" eb="29">
      <t>ケイカク</t>
    </rPh>
    <rPh sb="29" eb="31">
      <t>サクテイ</t>
    </rPh>
    <phoneticPr fontId="4"/>
  </si>
  <si>
    <t>43　パートタイマーの退職金制度</t>
    <rPh sb="11" eb="14">
      <t>タイショクキン</t>
    </rPh>
    <rPh sb="14" eb="16">
      <t>セイド</t>
    </rPh>
    <phoneticPr fontId="4"/>
  </si>
  <si>
    <t>41　パートタイマーの平均時間給</t>
    <rPh sb="11" eb="13">
      <t>ヘイキン</t>
    </rPh>
    <rPh sb="13" eb="15">
      <t>ジカン</t>
    </rPh>
    <rPh sb="15" eb="16">
      <t>キュウ</t>
    </rPh>
    <phoneticPr fontId="4"/>
  </si>
  <si>
    <t>40　パートタイマー1日の平均労働時間</t>
    <rPh sb="11" eb="12">
      <t>ニチ</t>
    </rPh>
    <rPh sb="13" eb="15">
      <t>ヘイキン</t>
    </rPh>
    <rPh sb="15" eb="17">
      <t>ロウドウ</t>
    </rPh>
    <rPh sb="17" eb="19">
      <t>ジカン</t>
    </rPh>
    <phoneticPr fontId="4"/>
  </si>
  <si>
    <t>39　セクシャルハラスメントへの対策</t>
    <rPh sb="16" eb="18">
      <t>タイサク</t>
    </rPh>
    <phoneticPr fontId="4"/>
  </si>
  <si>
    <t>38　全管理職のうち女性管理職の割合</t>
    <rPh sb="3" eb="4">
      <t>ゼン</t>
    </rPh>
    <rPh sb="4" eb="6">
      <t>カンリ</t>
    </rPh>
    <rPh sb="6" eb="7">
      <t>ショク</t>
    </rPh>
    <rPh sb="10" eb="12">
      <t>ジョセイ</t>
    </rPh>
    <rPh sb="12" eb="14">
      <t>カンリ</t>
    </rPh>
    <rPh sb="14" eb="15">
      <t>ショク</t>
    </rPh>
    <rPh sb="16" eb="18">
      <t>ワリアイ</t>
    </rPh>
    <phoneticPr fontId="4"/>
  </si>
  <si>
    <t>37　女性管理職の有無</t>
    <rPh sb="3" eb="5">
      <t>ジョセイ</t>
    </rPh>
    <rPh sb="5" eb="7">
      <t>カンリ</t>
    </rPh>
    <rPh sb="7" eb="8">
      <t>ショク</t>
    </rPh>
    <rPh sb="9" eb="11">
      <t>ウム</t>
    </rPh>
    <phoneticPr fontId="4"/>
  </si>
  <si>
    <t>36　育児休業制度の有無</t>
    <rPh sb="3" eb="5">
      <t>イクジ</t>
    </rPh>
    <rPh sb="5" eb="7">
      <t>キュウギョウ</t>
    </rPh>
    <rPh sb="7" eb="9">
      <t>セイド</t>
    </rPh>
    <rPh sb="10" eb="12">
      <t>ウム</t>
    </rPh>
    <phoneticPr fontId="4"/>
  </si>
  <si>
    <t>35　介護休業制度の有無</t>
    <rPh sb="3" eb="5">
      <t>カイゴ</t>
    </rPh>
    <rPh sb="5" eb="7">
      <t>キュウギョウ</t>
    </rPh>
    <rPh sb="7" eb="9">
      <t>セイド</t>
    </rPh>
    <rPh sb="10" eb="12">
      <t>ウム</t>
    </rPh>
    <phoneticPr fontId="4"/>
  </si>
  <si>
    <t>34　年次有給休暇の状況（常用従業員）</t>
    <rPh sb="3" eb="5">
      <t>ネンジ</t>
    </rPh>
    <rPh sb="5" eb="7">
      <t>ユウキュウ</t>
    </rPh>
    <rPh sb="7" eb="9">
      <t>キュウカ</t>
    </rPh>
    <rPh sb="10" eb="12">
      <t>ジョウキョウ</t>
    </rPh>
    <rPh sb="13" eb="15">
      <t>ジョウヨウ</t>
    </rPh>
    <rPh sb="15" eb="18">
      <t>ジュウギョウイン</t>
    </rPh>
    <phoneticPr fontId="4"/>
  </si>
  <si>
    <t>33　週休二日制の種類</t>
    <rPh sb="3" eb="5">
      <t>シュウキュウ</t>
    </rPh>
    <rPh sb="5" eb="7">
      <t>フツカ</t>
    </rPh>
    <rPh sb="7" eb="8">
      <t>セイ</t>
    </rPh>
    <rPh sb="9" eb="11">
      <t>シュルイ</t>
    </rPh>
    <phoneticPr fontId="4"/>
  </si>
  <si>
    <t>32　週休二日制の実施状況</t>
    <rPh sb="3" eb="5">
      <t>シュウキュウ</t>
    </rPh>
    <rPh sb="5" eb="7">
      <t>フツカ</t>
    </rPh>
    <rPh sb="7" eb="8">
      <t>セイ</t>
    </rPh>
    <rPh sb="9" eb="11">
      <t>ジッシ</t>
    </rPh>
    <rPh sb="11" eb="13">
      <t>ジョウキョウ</t>
    </rPh>
    <phoneticPr fontId="4"/>
  </si>
  <si>
    <t>パート平均賃金</t>
    <phoneticPr fontId="4"/>
  </si>
  <si>
    <t>パート</t>
    <phoneticPr fontId="4"/>
  </si>
  <si>
    <t>なし</t>
    <phoneticPr fontId="4"/>
  </si>
  <si>
    <t>いる</t>
    <phoneticPr fontId="4"/>
  </si>
  <si>
    <t>いない</t>
    <phoneticPr fontId="4"/>
  </si>
  <si>
    <t>介護休業制度以外の支援制度</t>
    <phoneticPr fontId="4"/>
  </si>
  <si>
    <t>性別役割分担の慣行を改善する
よう努めている。</t>
    <phoneticPr fontId="4"/>
  </si>
  <si>
    <t>あり
集計</t>
    <rPh sb="3" eb="5">
      <t>シュウケイ</t>
    </rPh>
    <phoneticPr fontId="4"/>
  </si>
  <si>
    <t>在宅勤務</t>
    <rPh sb="0" eb="2">
      <t>ザイタク</t>
    </rPh>
    <rPh sb="2" eb="4">
      <t>キンム</t>
    </rPh>
    <phoneticPr fontId="4"/>
  </si>
  <si>
    <t>①
常用
再雇用</t>
    <rPh sb="2" eb="4">
      <t>ジョウヨウ</t>
    </rPh>
    <rPh sb="5" eb="8">
      <t>サイコヨウ</t>
    </rPh>
    <phoneticPr fontId="4"/>
  </si>
  <si>
    <t>②
パ・ア
再雇用</t>
    <rPh sb="6" eb="9">
      <t>サイコヨウ</t>
    </rPh>
    <phoneticPr fontId="4"/>
  </si>
  <si>
    <t>はい</t>
    <phoneticPr fontId="4"/>
  </si>
  <si>
    <t>いいえ</t>
    <phoneticPr fontId="4"/>
  </si>
  <si>
    <t>策定
しない</t>
    <rPh sb="0" eb="2">
      <t>サクテイ</t>
    </rPh>
    <phoneticPr fontId="4"/>
  </si>
  <si>
    <t>転換
人数</t>
    <rPh sb="0" eb="2">
      <t>テンカン</t>
    </rPh>
    <rPh sb="3" eb="5">
      <t>ニンズウ</t>
    </rPh>
    <phoneticPr fontId="4"/>
  </si>
  <si>
    <t>考えて
いる</t>
    <rPh sb="0" eb="1">
      <t>カンガ</t>
    </rPh>
    <phoneticPr fontId="4"/>
  </si>
  <si>
    <t>考えて
いない</t>
    <rPh sb="0" eb="1">
      <t>カンガ</t>
    </rPh>
    <phoneticPr fontId="4"/>
  </si>
  <si>
    <t>公正採用選考人権啓発推進員制度</t>
    <phoneticPr fontId="10"/>
  </si>
  <si>
    <t>公正採用選考人権啓発推進員制度について</t>
    <phoneticPr fontId="10"/>
  </si>
  <si>
    <t>公正採用選考人権啓発推進員制度の理解（％）</t>
    <rPh sb="16" eb="18">
      <t>リカイ</t>
    </rPh>
    <phoneticPr fontId="4"/>
  </si>
  <si>
    <t>理解有</t>
    <rPh sb="0" eb="2">
      <t>リカイ</t>
    </rPh>
    <rPh sb="2" eb="3">
      <t>アリ</t>
    </rPh>
    <phoneticPr fontId="10"/>
  </si>
  <si>
    <t>理解無</t>
    <rPh sb="0" eb="2">
      <t>リカイ</t>
    </rPh>
    <rPh sb="2" eb="3">
      <t>ム</t>
    </rPh>
    <phoneticPr fontId="10"/>
  </si>
  <si>
    <t>規模別　公正採用選考人権啓発推進員制度の理解（％）</t>
    <rPh sb="0" eb="2">
      <t>キボ</t>
    </rPh>
    <rPh sb="2" eb="3">
      <t>ベツ</t>
    </rPh>
    <phoneticPr fontId="4"/>
  </si>
  <si>
    <t>公正採用選考人権啓発推進員制度の理解（社）</t>
    <rPh sb="19" eb="20">
      <t>シャ</t>
    </rPh>
    <phoneticPr fontId="4"/>
  </si>
  <si>
    <t>業種別　公正採用選考人権啓発推進員制度の理解（社）</t>
    <rPh sb="0" eb="2">
      <t>ギョウシュ</t>
    </rPh>
    <rPh sb="2" eb="3">
      <t>ベツ</t>
    </rPh>
    <rPh sb="23" eb="24">
      <t>シャ</t>
    </rPh>
    <phoneticPr fontId="4"/>
  </si>
  <si>
    <t>規模別　公正採用選考人権啓発推進員制度の理解（社）</t>
    <rPh sb="0" eb="2">
      <t>キボ</t>
    </rPh>
    <rPh sb="2" eb="3">
      <t>ベツ</t>
    </rPh>
    <rPh sb="23" eb="24">
      <t>シャ</t>
    </rPh>
    <phoneticPr fontId="4"/>
  </si>
  <si>
    <t>公正採用選考人権啓発推進員の設置状況について</t>
    <rPh sb="0" eb="2">
      <t>コウセイ</t>
    </rPh>
    <rPh sb="2" eb="4">
      <t>サイヨウ</t>
    </rPh>
    <rPh sb="4" eb="6">
      <t>センコウ</t>
    </rPh>
    <rPh sb="6" eb="8">
      <t>ジンケン</t>
    </rPh>
    <rPh sb="8" eb="10">
      <t>ケイハツ</t>
    </rPh>
    <rPh sb="10" eb="13">
      <t>スイシンイン</t>
    </rPh>
    <rPh sb="14" eb="16">
      <t>セッチ</t>
    </rPh>
    <rPh sb="16" eb="18">
      <t>ジョウキョウ</t>
    </rPh>
    <phoneticPr fontId="10"/>
  </si>
  <si>
    <t>公正採用選考人権啓発推進員の設置状況の有無（％）</t>
    <rPh sb="19" eb="21">
      <t>ウム</t>
    </rPh>
    <phoneticPr fontId="4"/>
  </si>
  <si>
    <t>業種別　公正採用選考人権啓発推進員の設置状況の有無（％）</t>
    <rPh sb="0" eb="2">
      <t>ギョウシュ</t>
    </rPh>
    <rPh sb="2" eb="3">
      <t>ベツ</t>
    </rPh>
    <rPh sb="23" eb="25">
      <t>ウム</t>
    </rPh>
    <phoneticPr fontId="4"/>
  </si>
  <si>
    <t>規模別　公正採用選考人権啓発推進員の設置状況の有無（％）</t>
    <rPh sb="0" eb="3">
      <t>キボベツ</t>
    </rPh>
    <phoneticPr fontId="4"/>
  </si>
  <si>
    <t>公正採用選考人権啓発推進員の設置状況の有無（社）</t>
    <rPh sb="22" eb="23">
      <t>シャ</t>
    </rPh>
    <phoneticPr fontId="4"/>
  </si>
  <si>
    <t>業種別　公正採用選考人権啓発推進員の設置状況の有無（社）</t>
    <rPh sb="0" eb="2">
      <t>ギョウシュ</t>
    </rPh>
    <rPh sb="2" eb="3">
      <t>ベツ</t>
    </rPh>
    <rPh sb="26" eb="27">
      <t>シャ</t>
    </rPh>
    <phoneticPr fontId="4"/>
  </si>
  <si>
    <t>規模別　公正採用選考人権啓発推進員の設置状況の有無（社）</t>
    <rPh sb="0" eb="3">
      <t>キボベツ</t>
    </rPh>
    <phoneticPr fontId="4"/>
  </si>
  <si>
    <t>介護休業制度以外の支援制度について</t>
    <phoneticPr fontId="4"/>
  </si>
  <si>
    <r>
      <t>アンケート　問2</t>
    </r>
    <r>
      <rPr>
        <sz val="10"/>
        <rFont val="HGｺﾞｼｯｸM"/>
        <family val="3"/>
        <charset val="128"/>
      </rPr>
      <t>1</t>
    </r>
    <r>
      <rPr>
        <sz val="10"/>
        <rFont val="HGｺﾞｼｯｸM"/>
        <family val="3"/>
        <charset val="128"/>
      </rPr>
      <t>-a､b</t>
    </r>
    <rPh sb="6" eb="7">
      <t>トイ</t>
    </rPh>
    <phoneticPr fontId="4"/>
  </si>
  <si>
    <r>
      <t>アンケート　問2</t>
    </r>
    <r>
      <rPr>
        <sz val="10"/>
        <rFont val="HGｺﾞｼｯｸM"/>
        <family val="3"/>
        <charset val="128"/>
      </rPr>
      <t>1</t>
    </r>
    <r>
      <rPr>
        <sz val="10"/>
        <rFont val="HGｺﾞｼｯｸM"/>
        <family val="3"/>
        <charset val="128"/>
      </rPr>
      <t>-c</t>
    </r>
    <rPh sb="6" eb="7">
      <t>トイ</t>
    </rPh>
    <phoneticPr fontId="4"/>
  </si>
  <si>
    <r>
      <t>アンケート　問2</t>
    </r>
    <r>
      <rPr>
        <sz val="10"/>
        <rFont val="HGｺﾞｼｯｸM"/>
        <family val="3"/>
        <charset val="128"/>
      </rPr>
      <t>2</t>
    </r>
    <rPh sb="6" eb="7">
      <t>トイ</t>
    </rPh>
    <phoneticPr fontId="4"/>
  </si>
  <si>
    <r>
      <t>アンケート　問1</t>
    </r>
    <r>
      <rPr>
        <sz val="10"/>
        <rFont val="HGｺﾞｼｯｸM"/>
        <family val="3"/>
        <charset val="128"/>
      </rPr>
      <t>5</t>
    </r>
    <rPh sb="6" eb="7">
      <t>トイ</t>
    </rPh>
    <phoneticPr fontId="4"/>
  </si>
  <si>
    <r>
      <t>アンケート　問1</t>
    </r>
    <r>
      <rPr>
        <sz val="10"/>
        <rFont val="HGｺﾞｼｯｸM"/>
        <family val="3"/>
        <charset val="128"/>
      </rPr>
      <t>8</t>
    </r>
    <rPh sb="6" eb="7">
      <t>トイ</t>
    </rPh>
    <phoneticPr fontId="4"/>
  </si>
  <si>
    <r>
      <t>アンケート　問2</t>
    </r>
    <r>
      <rPr>
        <sz val="10"/>
        <rFont val="HGｺﾞｼｯｸM"/>
        <family val="3"/>
        <charset val="128"/>
      </rPr>
      <t>3</t>
    </r>
    <rPh sb="6" eb="7">
      <t>トイ</t>
    </rPh>
    <phoneticPr fontId="4"/>
  </si>
  <si>
    <r>
      <t>アンケート　問1</t>
    </r>
    <r>
      <rPr>
        <sz val="10"/>
        <rFont val="HGｺﾞｼｯｸM"/>
        <family val="3"/>
        <charset val="128"/>
      </rPr>
      <t>7</t>
    </r>
    <rPh sb="6" eb="7">
      <t>トイ</t>
    </rPh>
    <phoneticPr fontId="4"/>
  </si>
  <si>
    <r>
      <t>アンケート　問1</t>
    </r>
    <r>
      <rPr>
        <sz val="10"/>
        <rFont val="HGｺﾞｼｯｸM"/>
        <family val="3"/>
        <charset val="128"/>
      </rPr>
      <t>9</t>
    </r>
    <rPh sb="6" eb="7">
      <t>トイ</t>
    </rPh>
    <phoneticPr fontId="4"/>
  </si>
  <si>
    <r>
      <t>アンケート　問1</t>
    </r>
    <r>
      <rPr>
        <sz val="10"/>
        <rFont val="HGｺﾞｼｯｸM"/>
        <family val="3"/>
        <charset val="128"/>
      </rPr>
      <t>3</t>
    </r>
    <rPh sb="6" eb="7">
      <t>トイ</t>
    </rPh>
    <phoneticPr fontId="4"/>
  </si>
  <si>
    <t>アンケート　問20</t>
    <rPh sb="6" eb="7">
      <t>トイ</t>
    </rPh>
    <phoneticPr fontId="4"/>
  </si>
  <si>
    <r>
      <t>アンケート　問2</t>
    </r>
    <r>
      <rPr>
        <sz val="10"/>
        <rFont val="HGｺﾞｼｯｸM"/>
        <family val="3"/>
        <charset val="128"/>
      </rPr>
      <t>2</t>
    </r>
    <rPh sb="6" eb="7">
      <t>ト</t>
    </rPh>
    <phoneticPr fontId="4"/>
  </si>
  <si>
    <r>
      <t>アンケート　問3</t>
    </r>
    <r>
      <rPr>
        <sz val="10"/>
        <rFont val="HGｺﾞｼｯｸM"/>
        <family val="3"/>
        <charset val="128"/>
      </rPr>
      <t>2</t>
    </r>
    <rPh sb="6" eb="7">
      <t>トイ</t>
    </rPh>
    <phoneticPr fontId="4"/>
  </si>
  <si>
    <r>
      <t>アンケート　問2</t>
    </r>
    <r>
      <rPr>
        <sz val="10"/>
        <rFont val="HGｺﾞｼｯｸM"/>
        <family val="3"/>
        <charset val="128"/>
      </rPr>
      <t>5</t>
    </r>
    <rPh sb="6" eb="7">
      <t>トイ</t>
    </rPh>
    <phoneticPr fontId="4"/>
  </si>
  <si>
    <r>
      <t>アンケート　問2</t>
    </r>
    <r>
      <rPr>
        <sz val="10"/>
        <rFont val="HGｺﾞｼｯｸM"/>
        <family val="3"/>
        <charset val="128"/>
      </rPr>
      <t>7</t>
    </r>
    <rPh sb="6" eb="7">
      <t>トイ</t>
    </rPh>
    <phoneticPr fontId="4"/>
  </si>
  <si>
    <r>
      <t>アンケート　問3</t>
    </r>
    <r>
      <rPr>
        <sz val="10"/>
        <rFont val="HGｺﾞｼｯｸM"/>
        <family val="3"/>
        <charset val="128"/>
      </rPr>
      <t>3</t>
    </r>
    <rPh sb="6" eb="7">
      <t>トイ</t>
    </rPh>
    <phoneticPr fontId="4"/>
  </si>
  <si>
    <t>問24</t>
    <rPh sb="0" eb="1">
      <t>トイ</t>
    </rPh>
    <phoneticPr fontId="4"/>
  </si>
  <si>
    <t>問27</t>
    <rPh sb="0" eb="1">
      <t>トイ</t>
    </rPh>
    <phoneticPr fontId="4"/>
  </si>
  <si>
    <t>情報通信業</t>
    <rPh sb="0" eb="2">
      <t>ジョウホウ</t>
    </rPh>
    <rPh sb="2" eb="5">
      <t>ツウシンギョウ</t>
    </rPh>
    <phoneticPr fontId="4"/>
  </si>
  <si>
    <t>運輸業</t>
    <rPh sb="0" eb="3">
      <t>ウンユギョウ</t>
    </rPh>
    <phoneticPr fontId="4"/>
  </si>
  <si>
    <t>卸売･小売業</t>
    <rPh sb="0" eb="1">
      <t>オロシ</t>
    </rPh>
    <rPh sb="1" eb="2">
      <t>ウ</t>
    </rPh>
    <rPh sb="3" eb="5">
      <t>コウリ</t>
    </rPh>
    <rPh sb="5" eb="6">
      <t>ギョウ</t>
    </rPh>
    <phoneticPr fontId="4"/>
  </si>
  <si>
    <t>金融･保険業</t>
    <rPh sb="0" eb="2">
      <t>キンユウ</t>
    </rPh>
    <rPh sb="3" eb="5">
      <t>ホケン</t>
    </rPh>
    <rPh sb="5" eb="6">
      <t>ギョウ</t>
    </rPh>
    <phoneticPr fontId="4"/>
  </si>
  <si>
    <t>飲食店・宿泊業</t>
    <rPh sb="0" eb="2">
      <t>インショク</t>
    </rPh>
    <rPh sb="2" eb="3">
      <t>テン</t>
    </rPh>
    <rPh sb="4" eb="6">
      <t>シュクハク</t>
    </rPh>
    <rPh sb="6" eb="7">
      <t>ギョウ</t>
    </rPh>
    <phoneticPr fontId="4"/>
  </si>
  <si>
    <t>医療・福祉</t>
    <rPh sb="0" eb="2">
      <t>イリョウ</t>
    </rPh>
    <rPh sb="3" eb="5">
      <t>フクシ</t>
    </rPh>
    <phoneticPr fontId="4"/>
  </si>
  <si>
    <t>教育・学習支援業</t>
    <rPh sb="0" eb="2">
      <t>キョウイク</t>
    </rPh>
    <rPh sb="3" eb="5">
      <t>ガクシュウ</t>
    </rPh>
    <rPh sb="5" eb="7">
      <t>シエン</t>
    </rPh>
    <rPh sb="7" eb="8">
      <t>ギョウ</t>
    </rPh>
    <phoneticPr fontId="4"/>
  </si>
  <si>
    <t>その他</t>
    <rPh sb="2" eb="3">
      <t>タ</t>
    </rPh>
    <phoneticPr fontId="4"/>
  </si>
  <si>
    <t>サービス業</t>
    <rPh sb="4" eb="5">
      <t>ギョウ</t>
    </rPh>
    <phoneticPr fontId="4"/>
  </si>
  <si>
    <t>不動産業</t>
    <rPh sb="0" eb="3">
      <t>フドウサン</t>
    </rPh>
    <rPh sb="3" eb="4">
      <t>ギョウ</t>
    </rPh>
    <phoneticPr fontId="4"/>
  </si>
  <si>
    <t>製造業</t>
    <rPh sb="0" eb="3">
      <t>セイゾウギョウ</t>
    </rPh>
    <phoneticPr fontId="4"/>
  </si>
  <si>
    <t>建設業</t>
    <rPh sb="0" eb="3">
      <t>ケンセツギョウ</t>
    </rPh>
    <phoneticPr fontId="4"/>
  </si>
  <si>
    <t>全体</t>
    <rPh sb="0" eb="2">
      <t>ゼンタイ</t>
    </rPh>
    <phoneticPr fontId="4"/>
  </si>
  <si>
    <t>業種別</t>
    <rPh sb="0" eb="2">
      <t>ギョウシュ</t>
    </rPh>
    <rPh sb="2" eb="3">
      <t>ベツ</t>
    </rPh>
    <phoneticPr fontId="4"/>
  </si>
  <si>
    <t>規模別</t>
    <rPh sb="0" eb="3">
      <t>キボベツ</t>
    </rPh>
    <phoneticPr fontId="4"/>
  </si>
  <si>
    <t>男性</t>
    <rPh sb="0" eb="2">
      <t>ダンセイ</t>
    </rPh>
    <phoneticPr fontId="4"/>
  </si>
  <si>
    <t>女性</t>
    <rPh sb="0" eb="2">
      <t>ジョセイ</t>
    </rPh>
    <phoneticPr fontId="4"/>
  </si>
  <si>
    <t>合計</t>
    <rPh sb="0" eb="2">
      <t>ゴウケイ</t>
    </rPh>
    <phoneticPr fontId="4"/>
  </si>
  <si>
    <t>100人以上</t>
    <rPh sb="3" eb="4">
      <t>ニン</t>
    </rPh>
    <rPh sb="4" eb="6">
      <t>イジョウ</t>
    </rPh>
    <phoneticPr fontId="4"/>
  </si>
  <si>
    <t>合　計</t>
    <rPh sb="0" eb="1">
      <t>ゴウ</t>
    </rPh>
    <rPh sb="2" eb="3">
      <t>ケイ</t>
    </rPh>
    <phoneticPr fontId="4"/>
  </si>
  <si>
    <t>無回答</t>
    <rPh sb="0" eb="1">
      <t>ム</t>
    </rPh>
    <rPh sb="1" eb="3">
      <t>カイトウ</t>
    </rPh>
    <phoneticPr fontId="4"/>
  </si>
  <si>
    <t>全　体</t>
    <rPh sb="0" eb="1">
      <t>ゼン</t>
    </rPh>
    <rPh sb="2" eb="3">
      <t>カラダ</t>
    </rPh>
    <phoneticPr fontId="4"/>
  </si>
  <si>
    <t>総合計</t>
    <rPh sb="0" eb="1">
      <t>ソウ</t>
    </rPh>
    <rPh sb="1" eb="3">
      <t>ゴウケイ</t>
    </rPh>
    <phoneticPr fontId="4"/>
  </si>
  <si>
    <t>構成</t>
    <rPh sb="0" eb="2">
      <t>コウセイ</t>
    </rPh>
    <phoneticPr fontId="4"/>
  </si>
  <si>
    <t>あり</t>
    <phoneticPr fontId="4"/>
  </si>
  <si>
    <t>なし</t>
    <phoneticPr fontId="4"/>
  </si>
  <si>
    <t>常用従業員　所定労働時間</t>
    <rPh sb="0" eb="2">
      <t>ジョウヨウ</t>
    </rPh>
    <rPh sb="2" eb="5">
      <t>ジュウギョウイン</t>
    </rPh>
    <rPh sb="6" eb="8">
      <t>ショテイ</t>
    </rPh>
    <rPh sb="8" eb="10">
      <t>ロウドウ</t>
    </rPh>
    <rPh sb="10" eb="12">
      <t>ジカン</t>
    </rPh>
    <phoneticPr fontId="4"/>
  </si>
  <si>
    <t>１日あたりの所定労働時間（常用従業員）</t>
    <rPh sb="1" eb="2">
      <t>ニチ</t>
    </rPh>
    <rPh sb="6" eb="8">
      <t>ショテイ</t>
    </rPh>
    <rPh sb="8" eb="10">
      <t>ロウドウ</t>
    </rPh>
    <rPh sb="10" eb="12">
      <t>ジカン</t>
    </rPh>
    <rPh sb="13" eb="15">
      <t>ジョウヨウ</t>
    </rPh>
    <rPh sb="15" eb="18">
      <t>ジュウギョウイン</t>
    </rPh>
    <phoneticPr fontId="4"/>
  </si>
  <si>
    <t>規模別　1日あたりの所定労働時間（社）</t>
    <rPh sb="0" eb="3">
      <t>キボベツ</t>
    </rPh>
    <rPh sb="5" eb="6">
      <t>ニチ</t>
    </rPh>
    <rPh sb="10" eb="12">
      <t>ショテイ</t>
    </rPh>
    <rPh sb="12" eb="14">
      <t>ロウドウ</t>
    </rPh>
    <rPh sb="14" eb="16">
      <t>ジカン</t>
    </rPh>
    <rPh sb="17" eb="18">
      <t>シャ</t>
    </rPh>
    <phoneticPr fontId="4"/>
  </si>
  <si>
    <t>業種別　1日あたりの所定労働時間（社）</t>
    <rPh sb="0" eb="2">
      <t>ギョウシュ</t>
    </rPh>
    <rPh sb="2" eb="3">
      <t>ベツ</t>
    </rPh>
    <rPh sb="5" eb="6">
      <t>ニチ</t>
    </rPh>
    <rPh sb="10" eb="12">
      <t>ショテイ</t>
    </rPh>
    <rPh sb="12" eb="14">
      <t>ロウドウ</t>
    </rPh>
    <rPh sb="14" eb="16">
      <t>ジカン</t>
    </rPh>
    <rPh sb="17" eb="18">
      <t>シャ</t>
    </rPh>
    <phoneticPr fontId="4"/>
  </si>
  <si>
    <t>フレッ
クス</t>
    <phoneticPr fontId="4"/>
  </si>
  <si>
    <t>あり</t>
    <phoneticPr fontId="4"/>
  </si>
  <si>
    <t>なし</t>
    <phoneticPr fontId="4"/>
  </si>
  <si>
    <t>なし</t>
    <phoneticPr fontId="4"/>
  </si>
  <si>
    <t>フレックス
タイム</t>
    <phoneticPr fontId="4"/>
  </si>
  <si>
    <t>４時間未満</t>
    <phoneticPr fontId="4"/>
  </si>
  <si>
    <t>※不動産業の男性のパートタイマーの平均時間給について、参考となる数値が得られなかった</t>
    <rPh sb="6" eb="8">
      <t>ダンセイ</t>
    </rPh>
    <rPh sb="17" eb="19">
      <t>ヘイキン</t>
    </rPh>
    <rPh sb="19" eb="22">
      <t>ジカンキュウ</t>
    </rPh>
    <phoneticPr fontId="4"/>
  </si>
  <si>
    <t>１日あたりの所定労働時間（社）</t>
    <rPh sb="1" eb="2">
      <t>ニチ</t>
    </rPh>
    <rPh sb="6" eb="8">
      <t>ショテイ</t>
    </rPh>
    <rPh sb="8" eb="10">
      <t>ロウドウ</t>
    </rPh>
    <rPh sb="10" eb="12">
      <t>ジカン</t>
    </rPh>
    <rPh sb="13" eb="14">
      <t>シャ</t>
    </rPh>
    <phoneticPr fontId="4"/>
  </si>
  <si>
    <t>企業数</t>
    <rPh sb="0" eb="3">
      <t>キギョウスウ</t>
    </rPh>
    <phoneticPr fontId="4"/>
  </si>
  <si>
    <t>変形労働時間制</t>
    <rPh sb="0" eb="2">
      <t>ヘンケイ</t>
    </rPh>
    <rPh sb="2" eb="4">
      <t>ロウドウ</t>
    </rPh>
    <rPh sb="4" eb="6">
      <t>ジカン</t>
    </rPh>
    <rPh sb="6" eb="7">
      <t>セイ</t>
    </rPh>
    <phoneticPr fontId="4"/>
  </si>
  <si>
    <t>変形労働時間制の有無</t>
    <rPh sb="0" eb="2">
      <t>ヘンケイ</t>
    </rPh>
    <rPh sb="2" eb="4">
      <t>ロウドウ</t>
    </rPh>
    <rPh sb="4" eb="6">
      <t>ジカン</t>
    </rPh>
    <rPh sb="6" eb="7">
      <t>セイ</t>
    </rPh>
    <rPh sb="8" eb="10">
      <t>ウム</t>
    </rPh>
    <phoneticPr fontId="4"/>
  </si>
  <si>
    <t>育児休業制度の有無（％）</t>
    <rPh sb="0" eb="2">
      <t>イクジ</t>
    </rPh>
    <rPh sb="2" eb="4">
      <t>キュウギョウ</t>
    </rPh>
    <rPh sb="4" eb="6">
      <t>セイド</t>
    </rPh>
    <rPh sb="7" eb="9">
      <t>ウム</t>
    </rPh>
    <phoneticPr fontId="4"/>
  </si>
  <si>
    <t>業種別　育児休業制度の有無（％）</t>
    <rPh sb="0" eb="2">
      <t>ギョウシュ</t>
    </rPh>
    <rPh sb="2" eb="3">
      <t>ベツ</t>
    </rPh>
    <rPh sb="4" eb="6">
      <t>イクジ</t>
    </rPh>
    <rPh sb="6" eb="8">
      <t>キュウギョウ</t>
    </rPh>
    <rPh sb="8" eb="10">
      <t>セイド</t>
    </rPh>
    <rPh sb="11" eb="13">
      <t>ウム</t>
    </rPh>
    <phoneticPr fontId="4"/>
  </si>
  <si>
    <t>規模別　育児休業制度（％）</t>
    <rPh sb="0" eb="3">
      <t>キボベツ</t>
    </rPh>
    <rPh sb="4" eb="6">
      <t>イクジ</t>
    </rPh>
    <rPh sb="6" eb="8">
      <t>キュウギョウ</t>
    </rPh>
    <rPh sb="8" eb="10">
      <t>セイド</t>
    </rPh>
    <phoneticPr fontId="4"/>
  </si>
  <si>
    <t>介護休業制度の有無</t>
    <rPh sb="0" eb="2">
      <t>カイゴ</t>
    </rPh>
    <rPh sb="2" eb="4">
      <t>キュウギョウ</t>
    </rPh>
    <rPh sb="4" eb="6">
      <t>セイド</t>
    </rPh>
    <rPh sb="7" eb="9">
      <t>ウム</t>
    </rPh>
    <phoneticPr fontId="4"/>
  </si>
  <si>
    <t>介護休業制度の有無（％）</t>
    <rPh sb="0" eb="2">
      <t>カイゴ</t>
    </rPh>
    <rPh sb="2" eb="4">
      <t>キュウギョウ</t>
    </rPh>
    <rPh sb="4" eb="6">
      <t>セイド</t>
    </rPh>
    <rPh sb="7" eb="9">
      <t>ウム</t>
    </rPh>
    <phoneticPr fontId="4"/>
  </si>
  <si>
    <t>業種別　介護休業制度の有無（％）</t>
    <rPh sb="0" eb="2">
      <t>ギョウシュ</t>
    </rPh>
    <rPh sb="2" eb="3">
      <t>ベツ</t>
    </rPh>
    <rPh sb="4" eb="6">
      <t>カイゴ</t>
    </rPh>
    <rPh sb="6" eb="8">
      <t>キュウギョウ</t>
    </rPh>
    <rPh sb="8" eb="10">
      <t>セイド</t>
    </rPh>
    <rPh sb="11" eb="13">
      <t>ウム</t>
    </rPh>
    <phoneticPr fontId="4"/>
  </si>
  <si>
    <t>規模別　介護休業制度の有無（％）</t>
    <rPh sb="0" eb="3">
      <t>キボベツ</t>
    </rPh>
    <rPh sb="4" eb="6">
      <t>カイゴ</t>
    </rPh>
    <rPh sb="6" eb="8">
      <t>キュウギョウ</t>
    </rPh>
    <rPh sb="8" eb="10">
      <t>セイド</t>
    </rPh>
    <rPh sb="11" eb="13">
      <t>ウム</t>
    </rPh>
    <phoneticPr fontId="4"/>
  </si>
  <si>
    <t>週休二日制を行っているか（％）</t>
    <rPh sb="0" eb="2">
      <t>シュウキュウ</t>
    </rPh>
    <rPh sb="2" eb="4">
      <t>フツカ</t>
    </rPh>
    <rPh sb="4" eb="5">
      <t>セイ</t>
    </rPh>
    <rPh sb="6" eb="7">
      <t>オコナ</t>
    </rPh>
    <phoneticPr fontId="4"/>
  </si>
  <si>
    <t>週休二日制の種類</t>
    <rPh sb="0" eb="2">
      <t>シュウキュウ</t>
    </rPh>
    <rPh sb="2" eb="4">
      <t>フツカ</t>
    </rPh>
    <rPh sb="4" eb="5">
      <t>セイ</t>
    </rPh>
    <rPh sb="6" eb="8">
      <t>シュルイ</t>
    </rPh>
    <phoneticPr fontId="4"/>
  </si>
  <si>
    <t>完全
週休2日制</t>
    <rPh sb="0" eb="2">
      <t>カンゼン</t>
    </rPh>
    <phoneticPr fontId="4"/>
  </si>
  <si>
    <t>月3回
週休2日制</t>
    <rPh sb="0" eb="1">
      <t>ツキ</t>
    </rPh>
    <rPh sb="2" eb="3">
      <t>カイ</t>
    </rPh>
    <phoneticPr fontId="4"/>
  </si>
  <si>
    <t>隔週
週休2日制</t>
    <rPh sb="0" eb="2">
      <t>カクシュウ</t>
    </rPh>
    <phoneticPr fontId="4"/>
  </si>
  <si>
    <t>月2回
週休2日制</t>
    <rPh sb="0" eb="1">
      <t>ツキ</t>
    </rPh>
    <rPh sb="2" eb="3">
      <t>カイ</t>
    </rPh>
    <phoneticPr fontId="4"/>
  </si>
  <si>
    <t>月1回
週休2日制</t>
    <rPh sb="0" eb="1">
      <t>ツキ</t>
    </rPh>
    <rPh sb="2" eb="3">
      <t>カイ</t>
    </rPh>
    <phoneticPr fontId="4"/>
  </si>
  <si>
    <t>その他の
週休2日制</t>
    <rPh sb="2" eb="3">
      <t>タ</t>
    </rPh>
    <phoneticPr fontId="4"/>
  </si>
  <si>
    <t>あり</t>
    <phoneticPr fontId="4"/>
  </si>
  <si>
    <t>なし</t>
    <phoneticPr fontId="4"/>
  </si>
  <si>
    <t>週休二日制の実施状況</t>
    <rPh sb="0" eb="2">
      <t>シュウキュウ</t>
    </rPh>
    <rPh sb="2" eb="4">
      <t>フツカ</t>
    </rPh>
    <rPh sb="4" eb="5">
      <t>セイ</t>
    </rPh>
    <rPh sb="6" eb="8">
      <t>ジッシ</t>
    </rPh>
    <rPh sb="8" eb="10">
      <t>ジョウキョウ</t>
    </rPh>
    <phoneticPr fontId="4"/>
  </si>
  <si>
    <t>週休二日制の種類（％）</t>
    <rPh sb="0" eb="2">
      <t>シュウキュウ</t>
    </rPh>
    <rPh sb="2" eb="4">
      <t>フツカ</t>
    </rPh>
    <rPh sb="4" eb="5">
      <t>セイ</t>
    </rPh>
    <rPh sb="6" eb="8">
      <t>シュルイ</t>
    </rPh>
    <phoneticPr fontId="4"/>
  </si>
  <si>
    <t>業種別　週休二日制の種類（％）</t>
    <rPh sb="0" eb="2">
      <t>ギョウシュ</t>
    </rPh>
    <rPh sb="2" eb="3">
      <t>ベツ</t>
    </rPh>
    <rPh sb="4" eb="6">
      <t>シュウキュウ</t>
    </rPh>
    <rPh sb="6" eb="8">
      <t>フツカ</t>
    </rPh>
    <rPh sb="8" eb="9">
      <t>セイ</t>
    </rPh>
    <rPh sb="10" eb="12">
      <t>シュルイ</t>
    </rPh>
    <phoneticPr fontId="4"/>
  </si>
  <si>
    <t>規模別　週休二日制の種類（％）</t>
    <rPh sb="0" eb="3">
      <t>キボベツ</t>
    </rPh>
    <rPh sb="4" eb="6">
      <t>シュウキュウ</t>
    </rPh>
    <rPh sb="6" eb="8">
      <t>フツカ</t>
    </rPh>
    <rPh sb="8" eb="9">
      <t>セイ</t>
    </rPh>
    <rPh sb="10" eb="12">
      <t>シュルイ</t>
    </rPh>
    <phoneticPr fontId="4"/>
  </si>
  <si>
    <t>取得日数</t>
    <rPh sb="0" eb="2">
      <t>シュトク</t>
    </rPh>
    <rPh sb="2" eb="4">
      <t>ニッスウ</t>
    </rPh>
    <phoneticPr fontId="4"/>
  </si>
  <si>
    <t>付与日数</t>
    <rPh sb="0" eb="2">
      <t>フヨ</t>
    </rPh>
    <rPh sb="2" eb="4">
      <t>ニッスウ</t>
    </rPh>
    <phoneticPr fontId="4"/>
  </si>
  <si>
    <t>取得率</t>
    <rPh sb="0" eb="3">
      <t>シュトクリツ</t>
    </rPh>
    <phoneticPr fontId="4"/>
  </si>
  <si>
    <t>育児休業制度の有無</t>
    <rPh sb="0" eb="2">
      <t>イクジ</t>
    </rPh>
    <rPh sb="2" eb="4">
      <t>キュウギョウ</t>
    </rPh>
    <rPh sb="4" eb="6">
      <t>セイド</t>
    </rPh>
    <rPh sb="7" eb="9">
      <t>ウム</t>
    </rPh>
    <phoneticPr fontId="4"/>
  </si>
  <si>
    <t>変形労働時間制の有無（％）</t>
    <rPh sb="0" eb="2">
      <t>ヘンケイ</t>
    </rPh>
    <rPh sb="2" eb="4">
      <t>ロウドウ</t>
    </rPh>
    <rPh sb="4" eb="6">
      <t>ジカン</t>
    </rPh>
    <rPh sb="6" eb="7">
      <t>セイ</t>
    </rPh>
    <rPh sb="8" eb="10">
      <t>ウム</t>
    </rPh>
    <phoneticPr fontId="4"/>
  </si>
  <si>
    <t>業種別　変形労働時間制の有無（％）</t>
    <rPh sb="0" eb="2">
      <t>ギョウシュ</t>
    </rPh>
    <rPh sb="2" eb="3">
      <t>ベツ</t>
    </rPh>
    <rPh sb="4" eb="6">
      <t>ヘンケイ</t>
    </rPh>
    <rPh sb="6" eb="8">
      <t>ロウドウ</t>
    </rPh>
    <rPh sb="8" eb="10">
      <t>ジカン</t>
    </rPh>
    <rPh sb="10" eb="11">
      <t>セイ</t>
    </rPh>
    <rPh sb="12" eb="14">
      <t>ウム</t>
    </rPh>
    <phoneticPr fontId="4"/>
  </si>
  <si>
    <t>規模別　変形労働時間制の有無（％）</t>
    <rPh sb="0" eb="3">
      <t>キボベツ</t>
    </rPh>
    <rPh sb="4" eb="6">
      <t>ヘンケイ</t>
    </rPh>
    <rPh sb="6" eb="8">
      <t>ロウドウ</t>
    </rPh>
    <rPh sb="8" eb="10">
      <t>ジカン</t>
    </rPh>
    <rPh sb="10" eb="11">
      <t>セイ</t>
    </rPh>
    <rPh sb="12" eb="14">
      <t>ウム</t>
    </rPh>
    <phoneticPr fontId="4"/>
  </si>
  <si>
    <t>雇用調整</t>
    <rPh sb="0" eb="2">
      <t>コヨウ</t>
    </rPh>
    <rPh sb="2" eb="4">
      <t>チョウセイ</t>
    </rPh>
    <phoneticPr fontId="4"/>
  </si>
  <si>
    <t>雇用調整
していない</t>
    <rPh sb="0" eb="2">
      <t>コヨウ</t>
    </rPh>
    <rPh sb="2" eb="4">
      <t>チョウセイ</t>
    </rPh>
    <phoneticPr fontId="4"/>
  </si>
  <si>
    <t>雇用調整を行っているか（社）</t>
    <rPh sb="0" eb="2">
      <t>コヨウ</t>
    </rPh>
    <rPh sb="2" eb="4">
      <t>チョウセイ</t>
    </rPh>
    <rPh sb="5" eb="6">
      <t>オコナ</t>
    </rPh>
    <rPh sb="12" eb="13">
      <t>シャ</t>
    </rPh>
    <phoneticPr fontId="4"/>
  </si>
  <si>
    <t>業種別　雇用調整を行っているか（社）</t>
    <rPh sb="0" eb="2">
      <t>ギョウシュ</t>
    </rPh>
    <rPh sb="2" eb="3">
      <t>ベツ</t>
    </rPh>
    <rPh sb="4" eb="6">
      <t>コヨウ</t>
    </rPh>
    <rPh sb="6" eb="8">
      <t>チョウセイ</t>
    </rPh>
    <rPh sb="9" eb="10">
      <t>オコナ</t>
    </rPh>
    <rPh sb="16" eb="17">
      <t>シャ</t>
    </rPh>
    <phoneticPr fontId="4"/>
  </si>
  <si>
    <t>規模別　雇用調整を行っているか（社）</t>
    <rPh sb="0" eb="3">
      <t>キボベツ</t>
    </rPh>
    <rPh sb="4" eb="6">
      <t>コヨウ</t>
    </rPh>
    <rPh sb="6" eb="8">
      <t>チョウセイ</t>
    </rPh>
    <rPh sb="9" eb="10">
      <t>オコナ</t>
    </rPh>
    <rPh sb="16" eb="17">
      <t>シャ</t>
    </rPh>
    <phoneticPr fontId="4"/>
  </si>
  <si>
    <t>常用従業員　一日所定労働時間</t>
    <rPh sb="0" eb="2">
      <t>ジョウヨウ</t>
    </rPh>
    <rPh sb="2" eb="5">
      <t>ジュウギョウイン</t>
    </rPh>
    <rPh sb="6" eb="8">
      <t>イチニチ</t>
    </rPh>
    <rPh sb="8" eb="10">
      <t>ショテイ</t>
    </rPh>
    <rPh sb="10" eb="12">
      <t>ロウドウ</t>
    </rPh>
    <rPh sb="12" eb="14">
      <t>ジカン</t>
    </rPh>
    <phoneticPr fontId="4"/>
  </si>
  <si>
    <t>パートタイマー　一日所定労働時間</t>
    <rPh sb="8" eb="10">
      <t>イチニチ</t>
    </rPh>
    <rPh sb="10" eb="12">
      <t>ショテイ</t>
    </rPh>
    <rPh sb="12" eb="14">
      <t>ロウドウ</t>
    </rPh>
    <rPh sb="14" eb="16">
      <t>ジカン</t>
    </rPh>
    <phoneticPr fontId="4"/>
  </si>
  <si>
    <t>　　 項目
業種</t>
    <rPh sb="3" eb="5">
      <t>コウモク</t>
    </rPh>
    <rPh sb="6" eb="8">
      <t>ギョウシュ</t>
    </rPh>
    <phoneticPr fontId="4"/>
  </si>
  <si>
    <t>常用従業員への転換の有無（％）</t>
    <rPh sb="0" eb="2">
      <t>ジョウヨウ</t>
    </rPh>
    <rPh sb="2" eb="5">
      <t>ジュウギョウイン</t>
    </rPh>
    <rPh sb="7" eb="9">
      <t>テンカン</t>
    </rPh>
    <rPh sb="10" eb="12">
      <t>ウム</t>
    </rPh>
    <phoneticPr fontId="4"/>
  </si>
  <si>
    <t>常用従業員への転換の有無（社）</t>
    <rPh sb="0" eb="2">
      <t>ジョウヨウ</t>
    </rPh>
    <rPh sb="2" eb="5">
      <t>ジュウギョウイン</t>
    </rPh>
    <rPh sb="7" eb="9">
      <t>テンカン</t>
    </rPh>
    <rPh sb="10" eb="12">
      <t>ウム</t>
    </rPh>
    <rPh sb="13" eb="14">
      <t>シャ</t>
    </rPh>
    <phoneticPr fontId="4"/>
  </si>
  <si>
    <t>規模別　常用従業員への転換の有無（％）</t>
    <rPh sb="0" eb="3">
      <t>キボベツ</t>
    </rPh>
    <phoneticPr fontId="10"/>
  </si>
  <si>
    <t>業種別　介護休業制度以外の支援制度について（％）</t>
    <rPh sb="0" eb="2">
      <t>ギョウシュ</t>
    </rPh>
    <rPh sb="2" eb="3">
      <t>ベツ</t>
    </rPh>
    <phoneticPr fontId="4"/>
  </si>
  <si>
    <t>業種別　産･育児･介護等による退職者の再雇用制度（％）</t>
    <rPh sb="0" eb="2">
      <t>ギョウシュ</t>
    </rPh>
    <rPh sb="2" eb="3">
      <t>ベツ</t>
    </rPh>
    <rPh sb="4" eb="5">
      <t>サン</t>
    </rPh>
    <rPh sb="6" eb="8">
      <t>イクジ</t>
    </rPh>
    <rPh sb="9" eb="12">
      <t>カイゴナド</t>
    </rPh>
    <rPh sb="15" eb="18">
      <t>タイショクシャ</t>
    </rPh>
    <rPh sb="19" eb="22">
      <t>サイコヨウ</t>
    </rPh>
    <rPh sb="22" eb="24">
      <t>セイド</t>
    </rPh>
    <phoneticPr fontId="4"/>
  </si>
  <si>
    <t>業種別　出産･育児･介護等による退職者の再雇用制度（社）</t>
    <rPh sb="0" eb="2">
      <t>ギョウシュ</t>
    </rPh>
    <rPh sb="2" eb="3">
      <t>ベツ</t>
    </rPh>
    <rPh sb="26" eb="27">
      <t>シャ</t>
    </rPh>
    <phoneticPr fontId="4"/>
  </si>
  <si>
    <t>業種別　性別により評価しない人事考課基準の有無（％）</t>
    <rPh sb="0" eb="2">
      <t>ギョウシュ</t>
    </rPh>
    <rPh sb="2" eb="3">
      <t>ベツ</t>
    </rPh>
    <rPh sb="4" eb="6">
      <t>セイベツ</t>
    </rPh>
    <rPh sb="9" eb="11">
      <t>ヒョウカ</t>
    </rPh>
    <rPh sb="14" eb="16">
      <t>ジンジ</t>
    </rPh>
    <rPh sb="16" eb="18">
      <t>コウカ</t>
    </rPh>
    <rPh sb="18" eb="20">
      <t>キジュン</t>
    </rPh>
    <rPh sb="21" eb="23">
      <t>ウム</t>
    </rPh>
    <phoneticPr fontId="4"/>
  </si>
  <si>
    <t>業種別　性別により評価しない人事考課基準の有無（社）</t>
    <rPh sb="0" eb="2">
      <t>ギョウシュ</t>
    </rPh>
    <rPh sb="2" eb="3">
      <t>ベツ</t>
    </rPh>
    <rPh sb="4" eb="6">
      <t>セイベツ</t>
    </rPh>
    <rPh sb="9" eb="11">
      <t>ヒョウカ</t>
    </rPh>
    <rPh sb="14" eb="16">
      <t>ジンジ</t>
    </rPh>
    <rPh sb="16" eb="18">
      <t>コウカ</t>
    </rPh>
    <rPh sb="18" eb="20">
      <t>キジュン</t>
    </rPh>
    <rPh sb="21" eb="23">
      <t>ウム</t>
    </rPh>
    <rPh sb="24" eb="25">
      <t>シャ</t>
    </rPh>
    <phoneticPr fontId="4"/>
  </si>
  <si>
    <t>業種別　性別役割分担の慣行を改善するよう努めている（％）</t>
    <rPh sb="0" eb="2">
      <t>ギョウシュ</t>
    </rPh>
    <rPh sb="2" eb="3">
      <t>ベツ</t>
    </rPh>
    <rPh sb="4" eb="6">
      <t>セイベツ</t>
    </rPh>
    <rPh sb="6" eb="8">
      <t>ヤクワリ</t>
    </rPh>
    <rPh sb="8" eb="10">
      <t>ブンタン</t>
    </rPh>
    <rPh sb="11" eb="13">
      <t>カンコウ</t>
    </rPh>
    <rPh sb="14" eb="16">
      <t>カイゼン</t>
    </rPh>
    <rPh sb="20" eb="21">
      <t>ツト</t>
    </rPh>
    <phoneticPr fontId="4"/>
  </si>
  <si>
    <t>業種別　性別役割分担の慣行を改善するよう努めている（社）</t>
    <rPh sb="0" eb="2">
      <t>ギョウシュ</t>
    </rPh>
    <rPh sb="2" eb="3">
      <t>ベツ</t>
    </rPh>
    <rPh sb="4" eb="6">
      <t>セイベツ</t>
    </rPh>
    <rPh sb="6" eb="8">
      <t>ヤクワリ</t>
    </rPh>
    <rPh sb="8" eb="10">
      <t>ブンタン</t>
    </rPh>
    <rPh sb="11" eb="13">
      <t>カンコウ</t>
    </rPh>
    <rPh sb="14" eb="16">
      <t>カイゼン</t>
    </rPh>
    <rPh sb="20" eb="21">
      <t>ツト</t>
    </rPh>
    <rPh sb="26" eb="27">
      <t>シャ</t>
    </rPh>
    <phoneticPr fontId="4"/>
  </si>
  <si>
    <t>業種別　女性管理職登用の有無（％）</t>
    <rPh sb="0" eb="2">
      <t>ギョウシュ</t>
    </rPh>
    <rPh sb="2" eb="3">
      <t>ベツ</t>
    </rPh>
    <rPh sb="4" eb="6">
      <t>ジョセイ</t>
    </rPh>
    <rPh sb="6" eb="8">
      <t>カンリ</t>
    </rPh>
    <rPh sb="8" eb="9">
      <t>ショク</t>
    </rPh>
    <rPh sb="9" eb="11">
      <t>トウヨウ</t>
    </rPh>
    <rPh sb="12" eb="14">
      <t>ウム</t>
    </rPh>
    <phoneticPr fontId="4"/>
  </si>
  <si>
    <t>業種別　女性管理職登用の有無（社）</t>
    <rPh sb="0" eb="2">
      <t>ギョウシュ</t>
    </rPh>
    <rPh sb="2" eb="3">
      <t>ベツ</t>
    </rPh>
    <rPh sb="15" eb="16">
      <t>シャ</t>
    </rPh>
    <phoneticPr fontId="4"/>
  </si>
  <si>
    <t>業種別　週休二日制を行っているか（％）</t>
    <rPh sb="0" eb="2">
      <t>ギョウシュ</t>
    </rPh>
    <rPh sb="2" eb="3">
      <t>ベツ</t>
    </rPh>
    <rPh sb="4" eb="6">
      <t>シュウキュウ</t>
    </rPh>
    <rPh sb="6" eb="8">
      <t>フツカ</t>
    </rPh>
    <rPh sb="8" eb="9">
      <t>セイ</t>
    </rPh>
    <rPh sb="10" eb="11">
      <t>オコナ</t>
    </rPh>
    <phoneticPr fontId="4"/>
  </si>
  <si>
    <t>規模別　週休二日制を行っているか（％）</t>
    <rPh sb="0" eb="3">
      <t>キボベツ</t>
    </rPh>
    <rPh sb="4" eb="6">
      <t>シュウキュウ</t>
    </rPh>
    <rPh sb="6" eb="8">
      <t>フツカ</t>
    </rPh>
    <rPh sb="8" eb="9">
      <t>セイ</t>
    </rPh>
    <rPh sb="10" eb="11">
      <t>オコナ</t>
    </rPh>
    <phoneticPr fontId="4"/>
  </si>
  <si>
    <t>業種別　週休二日制を行っているか（社）</t>
    <rPh sb="0" eb="2">
      <t>ギョウシュ</t>
    </rPh>
    <rPh sb="2" eb="3">
      <t>ベツ</t>
    </rPh>
    <rPh sb="4" eb="6">
      <t>シュウキュウ</t>
    </rPh>
    <rPh sb="6" eb="8">
      <t>フツカ</t>
    </rPh>
    <rPh sb="8" eb="9">
      <t>セイ</t>
    </rPh>
    <rPh sb="10" eb="11">
      <t>オコナ</t>
    </rPh>
    <rPh sb="17" eb="18">
      <t>シャ</t>
    </rPh>
    <phoneticPr fontId="4"/>
  </si>
  <si>
    <t>規模別　週休二日制を行っているか（社）</t>
    <rPh sb="0" eb="3">
      <t>キボベツ</t>
    </rPh>
    <rPh sb="4" eb="6">
      <t>シュウキュウ</t>
    </rPh>
    <rPh sb="6" eb="8">
      <t>フツカ</t>
    </rPh>
    <rPh sb="8" eb="9">
      <t>セイ</t>
    </rPh>
    <rPh sb="10" eb="11">
      <t>オコナ</t>
    </rPh>
    <rPh sb="17" eb="18">
      <t>シャ</t>
    </rPh>
    <phoneticPr fontId="4"/>
  </si>
  <si>
    <t>業種別　常用従業員への転換の有無（％）</t>
    <rPh sb="0" eb="2">
      <t>ギョウシュ</t>
    </rPh>
    <rPh sb="2" eb="3">
      <t>ベツ</t>
    </rPh>
    <phoneticPr fontId="4"/>
  </si>
  <si>
    <t>4時間
-5時間</t>
    <rPh sb="1" eb="3">
      <t>ジカン</t>
    </rPh>
    <rPh sb="6" eb="8">
      <t>ジカン</t>
    </rPh>
    <phoneticPr fontId="4"/>
  </si>
  <si>
    <t>5時間
-6時間</t>
    <rPh sb="1" eb="3">
      <t>ジカン</t>
    </rPh>
    <rPh sb="6" eb="8">
      <t>ジカン</t>
    </rPh>
    <phoneticPr fontId="4"/>
  </si>
  <si>
    <t>6時間
-7時間</t>
    <rPh sb="1" eb="3">
      <t>ジカン</t>
    </rPh>
    <rPh sb="6" eb="8">
      <t>ジカン</t>
    </rPh>
    <phoneticPr fontId="4"/>
  </si>
  <si>
    <t>5-10%
未満</t>
    <phoneticPr fontId="4"/>
  </si>
  <si>
    <t>10-20%
未満</t>
    <phoneticPr fontId="4"/>
  </si>
  <si>
    <t>20-30%
未満</t>
    <phoneticPr fontId="4"/>
  </si>
  <si>
    <t>30-40%
未満</t>
    <phoneticPr fontId="4"/>
  </si>
  <si>
    <t>40-50%
未満</t>
    <phoneticPr fontId="4"/>
  </si>
  <si>
    <t>時間外
制限措置</t>
    <rPh sb="0" eb="2">
      <t>ジカン</t>
    </rPh>
    <rPh sb="2" eb="3">
      <t>ガイ</t>
    </rPh>
    <rPh sb="4" eb="6">
      <t>セイゲン</t>
    </rPh>
    <rPh sb="6" eb="8">
      <t>ソチ</t>
    </rPh>
    <phoneticPr fontId="4"/>
  </si>
  <si>
    <t>時間外
制限措置</t>
    <rPh sb="0" eb="3">
      <t>ジカンガイ</t>
    </rPh>
    <rPh sb="4" eb="6">
      <t>セイゲン</t>
    </rPh>
    <rPh sb="6" eb="8">
      <t>ソチ</t>
    </rPh>
    <phoneticPr fontId="4"/>
  </si>
  <si>
    <t>ポスタ－
掲示等</t>
    <rPh sb="5" eb="7">
      <t>ケイジ</t>
    </rPh>
    <rPh sb="7" eb="8">
      <t>トウ</t>
    </rPh>
    <phoneticPr fontId="4"/>
  </si>
  <si>
    <t>いない</t>
    <phoneticPr fontId="4"/>
  </si>
  <si>
    <t>いない</t>
    <phoneticPr fontId="4"/>
  </si>
  <si>
    <t>いない</t>
    <phoneticPr fontId="4"/>
  </si>
  <si>
    <t>パートタイマーの有給休暇制度</t>
    <rPh sb="10" eb="12">
      <t>キュウカ</t>
    </rPh>
    <phoneticPr fontId="4"/>
  </si>
  <si>
    <t>42　パートタイマーの有給休暇制度</t>
    <rPh sb="13" eb="15">
      <t>キュウカ</t>
    </rPh>
    <rPh sb="15" eb="17">
      <t>セイド</t>
    </rPh>
    <phoneticPr fontId="4"/>
  </si>
  <si>
    <t>パートタイマーの有給休暇制度（％）</t>
    <rPh sb="10" eb="12">
      <t>キュウカ</t>
    </rPh>
    <rPh sb="12" eb="14">
      <t>セイド</t>
    </rPh>
    <phoneticPr fontId="4"/>
  </si>
  <si>
    <t>パートタイマーの有給休暇制度（社）</t>
    <rPh sb="10" eb="12">
      <t>キュウカ</t>
    </rPh>
    <rPh sb="12" eb="14">
      <t>セイド</t>
    </rPh>
    <rPh sb="15" eb="16">
      <t>シャ</t>
    </rPh>
    <phoneticPr fontId="4"/>
  </si>
  <si>
    <t>業種別　パートタイマーの有給休暇制度（％）</t>
    <rPh sb="0" eb="2">
      <t>ギョウシュ</t>
    </rPh>
    <rPh sb="2" eb="3">
      <t>ベツ</t>
    </rPh>
    <rPh sb="14" eb="16">
      <t>キュウカ</t>
    </rPh>
    <rPh sb="16" eb="18">
      <t>セイド</t>
    </rPh>
    <phoneticPr fontId="4"/>
  </si>
  <si>
    <t>業種別　パートタイマーの有給休暇制度（社）</t>
    <rPh sb="0" eb="2">
      <t>ギョウシュ</t>
    </rPh>
    <rPh sb="2" eb="3">
      <t>ベツ</t>
    </rPh>
    <rPh sb="14" eb="16">
      <t>キュウカ</t>
    </rPh>
    <rPh sb="16" eb="18">
      <t>セイド</t>
    </rPh>
    <rPh sb="19" eb="20">
      <t>シャ</t>
    </rPh>
    <phoneticPr fontId="4"/>
  </si>
  <si>
    <t>規模別　パートタイマーの有給休暇制度（％）</t>
    <rPh sb="0" eb="3">
      <t>キボベツ</t>
    </rPh>
    <rPh sb="14" eb="16">
      <t>キュウカ</t>
    </rPh>
    <rPh sb="16" eb="18">
      <t>セイド</t>
    </rPh>
    <phoneticPr fontId="4"/>
  </si>
  <si>
    <t>規模別　パートタイマーの有給休暇制度（社）</t>
    <rPh sb="0" eb="3">
      <t>キボベツ</t>
    </rPh>
    <rPh sb="14" eb="16">
      <t>キュウカ</t>
    </rPh>
    <rPh sb="16" eb="18">
      <t>セイド</t>
    </rPh>
    <rPh sb="19" eb="20">
      <t>シャ</t>
    </rPh>
    <phoneticPr fontId="4"/>
  </si>
  <si>
    <t>　　項目
 業種</t>
    <rPh sb="2" eb="4">
      <t>コウモク</t>
    </rPh>
    <rPh sb="9" eb="11">
      <t>ギョウシュ</t>
    </rPh>
    <phoneticPr fontId="4"/>
  </si>
  <si>
    <t>　　項目
 規模</t>
    <rPh sb="2" eb="4">
      <t>コウモク</t>
    </rPh>
    <rPh sb="9" eb="11">
      <t>キボ</t>
    </rPh>
    <phoneticPr fontId="4"/>
  </si>
  <si>
    <t>問36</t>
    <phoneticPr fontId="4"/>
  </si>
  <si>
    <t>問35</t>
    <phoneticPr fontId="4"/>
  </si>
  <si>
    <t>問33</t>
    <phoneticPr fontId="4"/>
  </si>
  <si>
    <t>問30</t>
    <phoneticPr fontId="4"/>
  </si>
  <si>
    <t>問32</t>
    <phoneticPr fontId="4"/>
  </si>
  <si>
    <t>問32</t>
    <phoneticPr fontId="4"/>
  </si>
  <si>
    <t>問31</t>
    <phoneticPr fontId="4"/>
  </si>
  <si>
    <t>問31</t>
    <phoneticPr fontId="4"/>
  </si>
  <si>
    <t>問29</t>
    <phoneticPr fontId="4"/>
  </si>
  <si>
    <t>女性活躍推進法の一般事業主行動計画について</t>
    <rPh sb="0" eb="2">
      <t>ジョセイ</t>
    </rPh>
    <rPh sb="2" eb="4">
      <t>カツヤク</t>
    </rPh>
    <rPh sb="4" eb="6">
      <t>スイシン</t>
    </rPh>
    <rPh sb="6" eb="7">
      <t>ホウ</t>
    </rPh>
    <rPh sb="8" eb="10">
      <t>イッパン</t>
    </rPh>
    <rPh sb="10" eb="13">
      <t>ジギョウヌシ</t>
    </rPh>
    <rPh sb="13" eb="15">
      <t>コウドウ</t>
    </rPh>
    <rPh sb="15" eb="17">
      <t>ケイカク</t>
    </rPh>
    <phoneticPr fontId="4"/>
  </si>
  <si>
    <t>女性活躍推進法にもとづく一般事業主行動計画について</t>
    <rPh sb="0" eb="2">
      <t>ジョセイ</t>
    </rPh>
    <rPh sb="2" eb="4">
      <t>カツヤク</t>
    </rPh>
    <rPh sb="4" eb="6">
      <t>スイシン</t>
    </rPh>
    <rPh sb="6" eb="7">
      <t>ホウ</t>
    </rPh>
    <rPh sb="12" eb="14">
      <t>イッパン</t>
    </rPh>
    <rPh sb="14" eb="17">
      <t>ジギョウヌシ</t>
    </rPh>
    <rPh sb="17" eb="19">
      <t>コウドウ</t>
    </rPh>
    <rPh sb="19" eb="21">
      <t>ケイカク</t>
    </rPh>
    <phoneticPr fontId="4"/>
  </si>
  <si>
    <r>
      <t>アンケート　問3</t>
    </r>
    <r>
      <rPr>
        <sz val="10"/>
        <rFont val="HGｺﾞｼｯｸM"/>
        <family val="3"/>
        <charset val="128"/>
      </rPr>
      <t>6</t>
    </r>
    <rPh sb="6" eb="7">
      <t>トイ</t>
    </rPh>
    <phoneticPr fontId="4"/>
  </si>
  <si>
    <r>
      <t>アンケート　問3</t>
    </r>
    <r>
      <rPr>
        <sz val="10"/>
        <rFont val="HGｺﾞｼｯｸM"/>
        <family val="3"/>
        <charset val="128"/>
      </rPr>
      <t>5</t>
    </r>
    <rPh sb="6" eb="7">
      <t>トイ</t>
    </rPh>
    <phoneticPr fontId="4"/>
  </si>
  <si>
    <r>
      <t>アンケート　問3</t>
    </r>
    <r>
      <rPr>
        <sz val="10"/>
        <rFont val="HGｺﾞｼｯｸM"/>
        <family val="3"/>
        <charset val="128"/>
      </rPr>
      <t>4</t>
    </r>
    <rPh sb="6" eb="7">
      <t>トイ</t>
    </rPh>
    <phoneticPr fontId="4"/>
  </si>
  <si>
    <r>
      <t>アンケート　問</t>
    </r>
    <r>
      <rPr>
        <sz val="10"/>
        <rFont val="HGｺﾞｼｯｸM"/>
        <family val="3"/>
        <charset val="128"/>
      </rPr>
      <t>31</t>
    </r>
    <phoneticPr fontId="4"/>
  </si>
  <si>
    <r>
      <t>アンケート　問</t>
    </r>
    <r>
      <rPr>
        <sz val="10"/>
        <rFont val="HGｺﾞｼｯｸM"/>
        <family val="3"/>
        <charset val="128"/>
      </rPr>
      <t>31</t>
    </r>
    <phoneticPr fontId="4"/>
  </si>
  <si>
    <r>
      <t>アンケート　問</t>
    </r>
    <r>
      <rPr>
        <sz val="10"/>
        <rFont val="HGｺﾞｼｯｸM"/>
        <family val="3"/>
        <charset val="128"/>
      </rPr>
      <t>30-a</t>
    </r>
    <rPh sb="6" eb="7">
      <t>トイ</t>
    </rPh>
    <phoneticPr fontId="4"/>
  </si>
  <si>
    <r>
      <t>アンケート　問</t>
    </r>
    <r>
      <rPr>
        <sz val="10"/>
        <rFont val="HGｺﾞｼｯｸM"/>
        <family val="3"/>
        <charset val="128"/>
      </rPr>
      <t>30-ｂ</t>
    </r>
    <rPh sb="6" eb="7">
      <t>トイ</t>
    </rPh>
    <phoneticPr fontId="4"/>
  </si>
  <si>
    <r>
      <t>アンケート　問</t>
    </r>
    <r>
      <rPr>
        <sz val="10"/>
        <rFont val="HGｺﾞｼｯｸM"/>
        <family val="3"/>
        <charset val="128"/>
      </rPr>
      <t>30-c</t>
    </r>
    <rPh sb="6" eb="7">
      <t>トイ</t>
    </rPh>
    <phoneticPr fontId="4"/>
  </si>
  <si>
    <t>アンケート　問29</t>
    <rPh sb="6" eb="7">
      <t>トイ</t>
    </rPh>
    <phoneticPr fontId="4"/>
  </si>
  <si>
    <t>女性活躍推進法にもとづく一般事業主行動計画策定</t>
    <rPh sb="0" eb="2">
      <t>ジョセイ</t>
    </rPh>
    <rPh sb="2" eb="4">
      <t>カツヤク</t>
    </rPh>
    <rPh sb="4" eb="6">
      <t>スイシン</t>
    </rPh>
    <rPh sb="6" eb="7">
      <t>ホウ</t>
    </rPh>
    <rPh sb="12" eb="14">
      <t>イッパン</t>
    </rPh>
    <rPh sb="14" eb="17">
      <t>ジギョウヌシ</t>
    </rPh>
    <rPh sb="17" eb="19">
      <t>コウドウ</t>
    </rPh>
    <rPh sb="19" eb="21">
      <t>ケイカク</t>
    </rPh>
    <rPh sb="21" eb="23">
      <t>サクテイ</t>
    </rPh>
    <phoneticPr fontId="4"/>
  </si>
  <si>
    <t xml:space="preserve">
出産女性</t>
    <rPh sb="1" eb="3">
      <t>シュッサン</t>
    </rPh>
    <rPh sb="3" eb="5">
      <t>ジョセイ</t>
    </rPh>
    <phoneticPr fontId="4"/>
  </si>
  <si>
    <t>未就学児養育者への支援制度（複数回答可）</t>
    <rPh sb="0" eb="3">
      <t>ミシュウガク</t>
    </rPh>
    <rPh sb="3" eb="4">
      <t>ジ</t>
    </rPh>
    <rPh sb="4" eb="7">
      <t>ヨウイクシャ</t>
    </rPh>
    <rPh sb="9" eb="11">
      <t>シエン</t>
    </rPh>
    <rPh sb="11" eb="13">
      <t>セイド</t>
    </rPh>
    <rPh sb="14" eb="16">
      <t>フクスウ</t>
    </rPh>
    <rPh sb="16" eb="18">
      <t>カイトウ</t>
    </rPh>
    <rPh sb="18" eb="19">
      <t>カ</t>
    </rPh>
    <phoneticPr fontId="4"/>
  </si>
  <si>
    <t>複数回答</t>
    <rPh sb="0" eb="2">
      <t>フクスウ</t>
    </rPh>
    <rPh sb="2" eb="4">
      <t>カイトウ</t>
    </rPh>
    <phoneticPr fontId="4"/>
  </si>
  <si>
    <t>48 女性活躍推進法にもとづく一般事業主行動計画策定</t>
    <rPh sb="3" eb="5">
      <t>ジョセイ</t>
    </rPh>
    <rPh sb="5" eb="7">
      <t>カツヤク</t>
    </rPh>
    <rPh sb="7" eb="9">
      <t>スイシン</t>
    </rPh>
    <rPh sb="9" eb="10">
      <t>ホウ</t>
    </rPh>
    <rPh sb="15" eb="17">
      <t>イッパン</t>
    </rPh>
    <rPh sb="17" eb="20">
      <t>ジギョウヌシ</t>
    </rPh>
    <rPh sb="20" eb="22">
      <t>コウドウ</t>
    </rPh>
    <rPh sb="22" eb="24">
      <t>ケイカク</t>
    </rPh>
    <rPh sb="24" eb="26">
      <t>サクテイ</t>
    </rPh>
    <phoneticPr fontId="4"/>
  </si>
  <si>
    <t>49　性別により評価しない人事考課基準の有無</t>
    <rPh sb="3" eb="5">
      <t>セイベツ</t>
    </rPh>
    <rPh sb="8" eb="10">
      <t>ヒョウカ</t>
    </rPh>
    <rPh sb="13" eb="15">
      <t>ジンジ</t>
    </rPh>
    <rPh sb="15" eb="17">
      <t>コウカ</t>
    </rPh>
    <rPh sb="17" eb="19">
      <t>キジュン</t>
    </rPh>
    <rPh sb="20" eb="22">
      <t>ウム</t>
    </rPh>
    <phoneticPr fontId="4"/>
  </si>
  <si>
    <t>50　性別役割分担の慣行改善</t>
    <rPh sb="3" eb="5">
      <t>セイベツ</t>
    </rPh>
    <rPh sb="5" eb="7">
      <t>ヤクワリ</t>
    </rPh>
    <rPh sb="7" eb="9">
      <t>ブンタン</t>
    </rPh>
    <rPh sb="10" eb="12">
      <t>カンコウ</t>
    </rPh>
    <rPh sb="12" eb="14">
      <t>カイゼン</t>
    </rPh>
    <phoneticPr fontId="4"/>
  </si>
  <si>
    <t>51　女性管理職の登用</t>
    <rPh sb="3" eb="5">
      <t>ジョセイ</t>
    </rPh>
    <rPh sb="5" eb="7">
      <t>カンリ</t>
    </rPh>
    <rPh sb="7" eb="8">
      <t>ショク</t>
    </rPh>
    <rPh sb="9" eb="11">
      <t>トウヨウ</t>
    </rPh>
    <phoneticPr fontId="4"/>
  </si>
  <si>
    <t>52　臨時従業員（派遣職員）・パートタイム労働者の常用従業員への転換について</t>
    <rPh sb="3" eb="5">
      <t>リンジ</t>
    </rPh>
    <rPh sb="5" eb="8">
      <t>ジュウギョウイン</t>
    </rPh>
    <rPh sb="9" eb="11">
      <t>ハケン</t>
    </rPh>
    <rPh sb="11" eb="13">
      <t>ショクイン</t>
    </rPh>
    <rPh sb="21" eb="24">
      <t>ロウドウシャ</t>
    </rPh>
    <rPh sb="25" eb="27">
      <t>ジョウヨウ</t>
    </rPh>
    <rPh sb="27" eb="30">
      <t>ジュウギョウイン</t>
    </rPh>
    <rPh sb="32" eb="34">
      <t>テンカン</t>
    </rPh>
    <phoneticPr fontId="4"/>
  </si>
  <si>
    <t>53　公正採用選考人権啓発推進員制度について</t>
    <phoneticPr fontId="4"/>
  </si>
  <si>
    <t>54　公正採用選考人権啓発推進員の設置状況について</t>
    <phoneticPr fontId="4"/>
  </si>
  <si>
    <t>31　雇用問題の種類</t>
    <rPh sb="5" eb="7">
      <t>モンダイ</t>
    </rPh>
    <rPh sb="8" eb="10">
      <t>シュルイ</t>
    </rPh>
    <phoneticPr fontId="4"/>
  </si>
  <si>
    <t>金融･保険業</t>
    <phoneticPr fontId="4"/>
  </si>
  <si>
    <t>10～29人</t>
    <phoneticPr fontId="4"/>
  </si>
  <si>
    <t>建設業</t>
    <phoneticPr fontId="4"/>
  </si>
  <si>
    <t>教育・学習支援業</t>
    <phoneticPr fontId="4"/>
  </si>
  <si>
    <t>運輸業</t>
    <phoneticPr fontId="4"/>
  </si>
  <si>
    <t>　定年後の雇用促進制度の有無について、「あり」と回答した事業所は全体で64.7%となった。
　業種別では、「金融･保険業」に雇用促進制度がある割合が高い。
　規模別では、規模が大きい事業所に雇用促進制度がある割合が高い
※回答上位（資料編より抜粋）
　再雇用　　：   398社
　雇用延長　：   262社</t>
  </si>
  <si>
    <t>飲食店・宿泊業</t>
    <phoneticPr fontId="4"/>
  </si>
  <si>
    <t>　育児休業制度について、「定めている」と回答した事業所は全体で57.8%と、前回の58.0%を下回った。
　業種別では、「教育・学習支援業」「金融･保険業」「情報通信業」が他の業種と比べ、定めている割合が高い。
　規模別では、規模が大きい事業所ほど、定めている割合が高い。
　男女別にみると、取得率は、女性は96.5%（前年98.2%)、男性は9.5%（前年6.9%）であった。</t>
  </si>
  <si>
    <t>　女性管理職について、「いる」と回答した事業所は全体で38.7%となった。
　業種別では、業種別では、全体的に「いない」との回答が多いが、「教育・学習支援業」「医療・福祉」で女性管理職がいる割合が高い。
　規模別では、規模が大きい事業所ほど、女性管理職がいる割合が高い。</t>
  </si>
  <si>
    <t>　女性管理職の割合について、「50％以上」と回答した事業所が全体で22.2%となった（前年:19.7%）。
　業種別では、「教育・学習支援業」が「50％以上」いる区分の中で、割合が他業種と比べ高い。
　</t>
  </si>
  <si>
    <t>医療・福祉</t>
    <phoneticPr fontId="4"/>
  </si>
  <si>
    <t>　パートタイマー１日の平均労働時間について、「5時間以上6時間未満」と回答した事業所の割合が高かった。
　業種別では、「4時間未満」の割合が高いのは「医療・福祉」で、「7時間以上」の割合が高いのは「運輸業」であった。
　規模別では、「4時間未満」の割合が高いのは「5～9人」の事業所で、「7時間以上」の割合が高いのは「30～99人」規模の事業所となった。</t>
    <rPh sb="9" eb="10">
      <t>ニチ</t>
    </rPh>
    <rPh sb="11" eb="13">
      <t>ヘイキン</t>
    </rPh>
    <rPh sb="13" eb="15">
      <t>ロウドウ</t>
    </rPh>
    <rPh sb="15" eb="17">
      <t>ジカン</t>
    </rPh>
    <rPh sb="24" eb="28">
      <t>ジカンイジョウ</t>
    </rPh>
    <rPh sb="29" eb="31">
      <t>ジカン</t>
    </rPh>
    <rPh sb="31" eb="33">
      <t>ミマン</t>
    </rPh>
    <rPh sb="35" eb="37">
      <t>カイトウ</t>
    </rPh>
    <rPh sb="39" eb="42">
      <t>ジギョウショ</t>
    </rPh>
    <rPh sb="43" eb="45">
      <t>ワリアイ</t>
    </rPh>
    <rPh sb="46" eb="47">
      <t>タカ</t>
    </rPh>
    <rPh sb="53" eb="55">
      <t>ギョウシュ</t>
    </rPh>
    <rPh sb="55" eb="56">
      <t>ベツ</t>
    </rPh>
    <rPh sb="91" eb="93">
      <t>ワリアイ</t>
    </rPh>
    <rPh sb="94" eb="95">
      <t>タカ</t>
    </rPh>
    <rPh sb="110" eb="112">
      <t>キボ</t>
    </rPh>
    <rPh sb="112" eb="113">
      <t>ベツ</t>
    </rPh>
    <rPh sb="118" eb="120">
      <t>ジカン</t>
    </rPh>
    <rPh sb="120" eb="122">
      <t>ミマン</t>
    </rPh>
    <rPh sb="135" eb="136">
      <t>ニン</t>
    </rPh>
    <rPh sb="138" eb="141">
      <t>ジギョウショ</t>
    </rPh>
    <rPh sb="151" eb="153">
      <t>ワリアイ</t>
    </rPh>
    <rPh sb="154" eb="155">
      <t>タカ</t>
    </rPh>
    <rPh sb="164" eb="165">
      <t>ニン</t>
    </rPh>
    <rPh sb="166" eb="168">
      <t>キボ</t>
    </rPh>
    <rPh sb="169" eb="172">
      <t>ジギョウショ</t>
    </rPh>
    <phoneticPr fontId="4"/>
  </si>
  <si>
    <t>　パートタイマーの平均時間給は、男性：1,044.0円、女性：993.6円となった。
　業種別では、男性は「情報通信業」で、女性は「不動産業」で高い値を示した。規模別では、男性、女性ともに、「1～4人」の事業所で高い金額を示している。</t>
  </si>
  <si>
    <t>　パートタイマーの有給休暇制度について、「あり」と回答した事業所が全体で41.1%となった。
　業種別では、「金融･保険業」「医療・福祉」「教育・学習支援業」において導入率が高い。
　規模別では、規模が大きい事業所ほど導入率が高い。</t>
  </si>
  <si>
    <t>　パートタイマーの退職金制度について、「あり」と回答した事業所は全体で8.2%となった。
　業種別では、「金融･保険業」「医療・福祉」において導入率が他の業種に比べ高い。
　規模別では、「5～9人」の事業所において、導入率が高い。</t>
  </si>
  <si>
    <t>　次世代育成支援対策推進法にもとづく一般事業主行動計画（従業員数が101人以上の事業所は策定義務あり、100人以下は努力義務のみ）について、「策定した」「策定中」と回答した事業所が全体の12.9%となった。
　業種別では、「運輸業」「情報通信業」において「策定した」と回答した割合が高い。
　規模別では、「100人以上」の事業所が、「策定した」と回答した割合が高い。</t>
    <phoneticPr fontId="4"/>
  </si>
  <si>
    <t>　未就学児養育者への支援制度について、「実施している」と回答した事業所が全体で44.3%となった。
　業種別では、「情報通信業」「教育・学習支援業」「金融･保険業」で、規模別では、「30人以上」の事業所において、実施率が高い。
【実施項目】～資料編より抜粋
　勤務時間短縮　フレックスタイム制
　看護休暇　時差出勤等
　※実施結果（上位3項目）
　　勤務時間短縮　 　　331社
　　時間外制限措置　　 197社
　　看護休暇　　       156社</t>
  </si>
  <si>
    <t>　介護休業制度以外の支援制度について、「実施している」と回答した事業所が全体で40.5%となった。
　業種別では、「情報通信業」「教育・学習支援業」「金融･保険業」で、規模別では、「30人以上」の事業所において、実施率が高い。
【実施項目】～資料編より抜粋
　勤務時間短縮　フレックスタイム制
　看護休暇　時差出勤等
　※実施結果（上位3項目）
　　勤務時間短縮　 　　268社
　　時間外制限措置　　 181社
　　看護休暇　　       134社</t>
  </si>
  <si>
    <t>　性別により評価しない人事考課基準の有無について、「定めている」と回答した事業所が全体で59.2%となった。
　業種別では、「情報通信業」「教育・学習支援業」が他と比べて、定めている割合が高い。
　規模別では、概ね規模が大きい事業所ほど、定めている割合が高い。</t>
  </si>
  <si>
    <t>　性別役割分担の慣行改善について、「努めている」と回答した事業所が全体で63.4%となった。
　業種別では、「情報通信業」「教育・学習支援業」「医療・福祉」で改善に努めている割合が高い。
　規模別では、「50人以上」の規模の事業所で改善に努めている割合が高い。</t>
    <phoneticPr fontId="10"/>
  </si>
  <si>
    <t>50～99人</t>
    <phoneticPr fontId="10"/>
  </si>
  <si>
    <t>　臨時従業員（派遣職員）・パートタイム労働者の常用従業員への転換はあるかという質問に対し「ある」と回答した事業所は全体で42.1%となった。
　業種別では、「医療・福祉」「教育・学習支援業」「情報通信業」で、「ある」と回答した割合が高い。
　規模別では「30人以上」の事業所で、あると回答した割合が高い。</t>
  </si>
  <si>
    <t>無回答</t>
    <rPh sb="0" eb="3">
      <t>ムカイトウ</t>
    </rPh>
    <phoneticPr fontId="10"/>
  </si>
  <si>
    <t>対象外</t>
    <phoneticPr fontId="10"/>
  </si>
  <si>
    <t>対象外</t>
    <rPh sb="0" eb="2">
      <t>タイショウ</t>
    </rPh>
    <rPh sb="2" eb="3">
      <t>ガイ</t>
    </rPh>
    <phoneticPr fontId="4"/>
  </si>
  <si>
    <t>対象外</t>
    <rPh sb="0" eb="2">
      <t>タイショウ</t>
    </rPh>
    <rPh sb="2" eb="3">
      <t>ガイ</t>
    </rPh>
    <phoneticPr fontId="4"/>
  </si>
  <si>
    <t>対象外</t>
    <rPh sb="0" eb="2">
      <t>タイショウ</t>
    </rPh>
    <rPh sb="2" eb="3">
      <t>ガイ</t>
    </rPh>
    <phoneticPr fontId="10"/>
  </si>
  <si>
    <t>無回答</t>
    <rPh sb="0" eb="3">
      <t>ムカイトウ</t>
    </rPh>
    <phoneticPr fontId="10"/>
  </si>
  <si>
    <t>無回答</t>
    <rPh sb="0" eb="3">
      <t>ムカイトウ</t>
    </rPh>
    <phoneticPr fontId="10"/>
  </si>
  <si>
    <r>
      <t xml:space="preserve">　公正採用選考人権啓発推進員の設置の有無について、全体で「あり」と回答した事業所は10.3%であった。
　業種別では、「情報通信業」が他の業種より、設置している割合が高い。
　規模別では、「50人以上」の事業所が、他の規模の事業所に比べ、設置している割合が高い。
</t>
    </r>
    <r>
      <rPr>
        <u/>
        <sz val="10"/>
        <rFont val="HGｺﾞｼｯｸM"/>
        <family val="3"/>
        <charset val="128"/>
      </rPr>
      <t>※この問いは、常時使用する従業員の数が30人以上の事業所が対象。無回答を除く対象事業所140社中97社（69.3%）が制度を知っていて理解している。</t>
    </r>
    <phoneticPr fontId="10"/>
  </si>
  <si>
    <t>　定年制の有無について、「あり」と回答した事業所は全体で68.7%となった。
　業種別では、「金融･保険業」において、定年制の導入率が高いが、「飲食店・宿泊業」は低い。
　規模別では、「30人以上」の事業所で、定年制の導入率が90％を超えている。</t>
  </si>
  <si>
    <t>　常用従業員の１日あたりの所定労働時間について、8時間以下と回答した事業所が全体の91.8%となり、8時間超は3.9%となった。
　業種別では、「飲食店・宿泊業」で8時間超の割合が高い。
　規模別では、「10人未満」の事業所が他と比べ、8時間超の割合が高い。</t>
    <phoneticPr fontId="4"/>
  </si>
  <si>
    <t>　変形労働時間制の有無について、何らかの制度を導入している事業所は全体で42.1%となった。
　業種別では、「教育・学習支援業」で変形労働時間制の導入割合が高い。また、「建設業」「製造業」「運輸業」で一年単位の変形労働時間制を導入している割合が高い。
　規模別では、「30人以上」の事業所の導入率が高い。</t>
  </si>
  <si>
    <t>　週休二日制の種類については、「完全週休2日制」が最も多く、全体の38.2%となった。
　業種別では、「金融･保険業」で「完全週休2日制」の割合が高い。
　規模別では、すべての規模の事業所で、「完全週休2日制」を実施している割合が30％を超えている。</t>
    <phoneticPr fontId="4"/>
  </si>
  <si>
    <t>　年次有給休暇の状況について、全体では従業員一人あたりに付与される有給休暇は24.3日、取得日数は7.9日であり、取得率は32.4%となった。
　業種別では、「不動産業」の取得率が低い。
　規模別では、「10～29人」「50～99人」の事業所で取得率が低い。（注：1人あたりの付与日数に違いあり）</t>
    <phoneticPr fontId="4"/>
  </si>
  <si>
    <t>　出産･育児･介護等による退職者の再雇用について、「常用雇用で再雇用」と回答した事業所が全体で23.0%、「パートタイマー・アルバイトで再雇用」は13.7%となった。
　業種別では、「教育・学習支援業」「医療・福祉」「サービス業」で、雇用形態を問わず、再雇用率が高い。
　規模別では、「50～99人」の事業所で「常用雇用で再雇用」の割合が高く、「30～49人」の事業所で「パートタイマー・アルバイトで再雇用」の割合が高い。</t>
  </si>
  <si>
    <t>　女性活躍推進法にもとづく一般事業主行動計画（従業員数が301人以上の事業所は策定義務あり、300人以下は努力義務のみ）について、「策定した」「策定中」と回答した事業所が全体の11.7%となった。
　業種別では、「運輸業」「医療・福祉」において「策定した」と回答した割合が高い。
　規模別では、「100人以上」の事業所が、「策定した」と回答した割合が高い。</t>
  </si>
  <si>
    <t>　性別役割分担の慣行改善について、「努めている」と回答した事業所が全体で23.0%となった。
　業種別では、「情報通信業」で改善に努めている割合が高い。
　規模別では、「50～99人」の規模の事業所を除き、概ね20％程度となっている。</t>
    <phoneticPr fontId="10"/>
  </si>
  <si>
    <t>平成29年度年次有給休暇取得状況
（1事業所あたり）</t>
    <rPh sb="0" eb="2">
      <t>ヘイセイ</t>
    </rPh>
    <rPh sb="4" eb="5">
      <t>ネン</t>
    </rPh>
    <rPh sb="5" eb="6">
      <t>ド</t>
    </rPh>
    <rPh sb="6" eb="8">
      <t>ネンジ</t>
    </rPh>
    <rPh sb="8" eb="10">
      <t>ユウキュウ</t>
    </rPh>
    <rPh sb="10" eb="12">
      <t>キュウカ</t>
    </rPh>
    <rPh sb="12" eb="14">
      <t>シュトク</t>
    </rPh>
    <rPh sb="14" eb="16">
      <t>ジョウキョウ</t>
    </rPh>
    <rPh sb="19" eb="21">
      <t>ジギョウ</t>
    </rPh>
    <rPh sb="21" eb="22">
      <t>ショ</t>
    </rPh>
    <phoneticPr fontId="4"/>
  </si>
  <si>
    <t>問34</t>
    <phoneticPr fontId="4"/>
  </si>
  <si>
    <t>臨時従業員（派遣職員）・パートタイム労働者の常用従業員への転換はあるか。</t>
    <phoneticPr fontId="4"/>
  </si>
  <si>
    <t>←「ない」と回答した事業所について、今後、常用従業員への転換制度を整備することを考えているか。</t>
    <phoneticPr fontId="4"/>
  </si>
  <si>
    <t>ある</t>
    <phoneticPr fontId="4"/>
  </si>
  <si>
    <t>ない</t>
    <phoneticPr fontId="4"/>
  </si>
  <si>
    <t>対処方針策定</t>
    <rPh sb="0" eb="2">
      <t>タイショ</t>
    </rPh>
    <rPh sb="2" eb="3">
      <t>ガタ</t>
    </rPh>
    <rPh sb="3" eb="4">
      <t>ハリ</t>
    </rPh>
    <rPh sb="4" eb="6">
      <t>サクテイ</t>
    </rPh>
    <phoneticPr fontId="4"/>
  </si>
  <si>
    <t>セクシャルハラスメントの防止策</t>
    <rPh sb="12" eb="14">
      <t>ボウシ</t>
    </rPh>
    <rPh sb="14" eb="15">
      <t>サク</t>
    </rPh>
    <phoneticPr fontId="4"/>
  </si>
  <si>
    <t>知らない</t>
    <phoneticPr fontId="10"/>
  </si>
  <si>
    <t>知らない</t>
    <phoneticPr fontId="10"/>
  </si>
  <si>
    <t>知らない</t>
    <phoneticPr fontId="10"/>
  </si>
  <si>
    <t>知らない</t>
    <phoneticPr fontId="10"/>
  </si>
  <si>
    <t>　介護休業制度について、「定めている」と回答した事業所は全体で47.5%と前回の46.9%を上回った。
　業種別では、「金融･保険業」が他と比べ定めている割合が高い。
　規模別では、規模が大きい事業所が高い傾向にあり、「50人以上」規模では、90％を超えている。</t>
    <phoneticPr fontId="4"/>
  </si>
  <si>
    <t>金融･保険業</t>
    <phoneticPr fontId="4"/>
  </si>
  <si>
    <t>　セクシャルハラスメントへの対策について、「している」と回答した事業所は全体で32.7%となった（前年:31.4%）。
　業種別では、「金融･保険業」「情報通信業」が他の業種と比べ対策をしている割合が高い。
　規模別では、規模が大きい事業所ほど対策している割合が高い。</t>
    <phoneticPr fontId="4"/>
  </si>
  <si>
    <t>　退職金制度の有無について、「あり」と回答した事業所は全体で74.5%となった。
　業種別では、「金融･保険業」「教育・学習支援業」「建設業」に退職金制度がある割合が高い。
　規模別では、規模が大きい事業所に退職金制度がある割合が高い。</t>
  </si>
  <si>
    <r>
      <t xml:space="preserve">　公正採用選考人権啓発推進員制度についての問いに対して、「知っていて理解している」事業所の割合は全体で10.2%となった。
　業種別では、「知っていて理解している」事業所は「情報通信業」が他の業種に比べ高い割合を示している。
　規模別では、「50人以上」の事業所で「知っていて理解している」事業所の割合が高い。
</t>
    </r>
    <r>
      <rPr>
        <u/>
        <sz val="10"/>
        <rFont val="HGｺﾞｼｯｸM"/>
        <family val="3"/>
        <charset val="128"/>
      </rPr>
      <t>※この問いは、常時使用する従業員の数が30人以上の事業所が対象。無回答を除く対象事業所140社中96社（68.6%）が制度を知っていて理解している。</t>
    </r>
    <phoneticPr fontId="10"/>
  </si>
  <si>
    <t>　「団塊世代退職」「若年層定着率」「人材確保」「従業員高齢化」「労働時間短縮」「福利厚生充実」「人件費高騰」等の雇用に関する問題に取り組む必要があるかについて、「ある」と回答した事業所は全体で84.8%となった。
　業種別にみると、「不動産業」を除き、全体的に必要性があると回答している。
　規模別では、規模が大きい事業所ほど、雇用の問題に関心を持っている傾向にある。</t>
    <phoneticPr fontId="4"/>
  </si>
  <si>
    <t>　全体の約8割が雇用の問題があると回答している。雇用の問題があると回答した中で、「求めている人材の確保が困難」「従業員の高齢化」が問題であると回答した事業所が、他と比べ高い割合である。また、「建設業」「教育・学習支援業」「飲食店・宿泊業」で「若年層の定着率が悪い」を問題としている割合が高い。
　業種別、規模別ともに、雇用に関する問題や取り組みの種類としてどの業種、規模においても概ね「人材確保」「従業員の高齢化」に苦慮していることがわかる。</t>
    <rPh sb="8" eb="10">
      <t>コヨウ</t>
    </rPh>
    <rPh sb="11" eb="13">
      <t>モンダイ</t>
    </rPh>
    <rPh sb="17" eb="19">
      <t>カイトウ</t>
    </rPh>
    <rPh sb="33" eb="35">
      <t>カイトウ</t>
    </rPh>
    <rPh sb="37" eb="38">
      <t>ナカ</t>
    </rPh>
    <rPh sb="41" eb="42">
      <t>モト</t>
    </rPh>
    <rPh sb="46" eb="48">
      <t>ジンザイ</t>
    </rPh>
    <rPh sb="49" eb="51">
      <t>カクホ</t>
    </rPh>
    <rPh sb="52" eb="54">
      <t>コンナン</t>
    </rPh>
    <rPh sb="60" eb="63">
      <t>コウレイカ</t>
    </rPh>
    <rPh sb="65" eb="67">
      <t>モンダイ</t>
    </rPh>
    <rPh sb="71" eb="73">
      <t>カイトウ</t>
    </rPh>
    <rPh sb="75" eb="78">
      <t>ジギョウショ</t>
    </rPh>
    <rPh sb="80" eb="81">
      <t>タ</t>
    </rPh>
    <rPh sb="82" eb="83">
      <t>クラ</t>
    </rPh>
    <rPh sb="84" eb="85">
      <t>タカ</t>
    </rPh>
    <rPh sb="86" eb="88">
      <t>ワリアイ</t>
    </rPh>
    <rPh sb="96" eb="99">
      <t>ケンセツギョウ</t>
    </rPh>
    <rPh sb="121" eb="123">
      <t>ジャクネン</t>
    </rPh>
    <rPh sb="123" eb="124">
      <t>ソウ</t>
    </rPh>
    <rPh sb="125" eb="128">
      <t>テイチャクリツ</t>
    </rPh>
    <rPh sb="129" eb="130">
      <t>ワル</t>
    </rPh>
    <rPh sb="133" eb="135">
      <t>モンダイ</t>
    </rPh>
    <rPh sb="140" eb="142">
      <t>ワリアイ</t>
    </rPh>
    <rPh sb="143" eb="144">
      <t>タカ</t>
    </rPh>
    <rPh sb="159" eb="161">
      <t>コヨウ</t>
    </rPh>
    <rPh sb="162" eb="163">
      <t>カン</t>
    </rPh>
    <rPh sb="165" eb="167">
      <t>モンダイ</t>
    </rPh>
    <rPh sb="168" eb="169">
      <t>ト</t>
    </rPh>
    <rPh sb="170" eb="171">
      <t>ク</t>
    </rPh>
    <rPh sb="173" eb="175">
      <t>シュルイ</t>
    </rPh>
    <rPh sb="180" eb="182">
      <t>ギョウシュ</t>
    </rPh>
    <rPh sb="183" eb="185">
      <t>キボ</t>
    </rPh>
    <rPh sb="190" eb="191">
      <t>オオム</t>
    </rPh>
    <rPh sb="199" eb="202">
      <t>ジュウギョウイン</t>
    </rPh>
    <rPh sb="203" eb="206">
      <t>コウレイカ</t>
    </rPh>
    <rPh sb="208" eb="210">
      <t>クリョ</t>
    </rPh>
    <phoneticPr fontId="4"/>
  </si>
  <si>
    <t>　週休二日制の実施状況について、「行っている」と回答した事業所は全体で88.2%となった。
　どの業種も概ね週休二日制を導入しているが、「飲食店・宿泊業」では他の業種と比べると、導入率が低い。
　規模別においては、どの規模の事業所も80％以上、週休二日制を導入している。</t>
    <rPh sb="79" eb="80">
      <t>タ</t>
    </rPh>
    <rPh sb="81" eb="83">
      <t>ギョウシュ</t>
    </rPh>
    <rPh sb="84" eb="85">
      <t>クラ</t>
    </rPh>
    <phoneticPr fontId="4"/>
  </si>
  <si>
    <t>30　雇用調整を行っているか</t>
    <rPh sb="3" eb="5">
      <t>コヨウ</t>
    </rPh>
    <rPh sb="5" eb="7">
      <t>チョウセイ</t>
    </rPh>
    <rPh sb="8" eb="9">
      <t>オコナ</t>
    </rPh>
    <phoneticPr fontId="4"/>
  </si>
  <si>
    <t>31　雇用に関する問題や取り組み</t>
    <phoneticPr fontId="4"/>
  </si>
  <si>
    <t>45　未就学児養育者への支援制度</t>
    <phoneticPr fontId="4"/>
  </si>
  <si>
    <t>46　介護休業制度以外の支援制度</t>
    <phoneticPr fontId="4"/>
  </si>
  <si>
    <t>48　女性活躍推進法にもとづく一般事業主行動計画策定</t>
    <rPh sb="3" eb="5">
      <t>ジョセイ</t>
    </rPh>
    <rPh sb="5" eb="7">
      <t>カツヤク</t>
    </rPh>
    <rPh sb="7" eb="9">
      <t>スイシン</t>
    </rPh>
    <rPh sb="9" eb="10">
      <t>ホウ</t>
    </rPh>
    <rPh sb="15" eb="17">
      <t>イッパン</t>
    </rPh>
    <rPh sb="17" eb="20">
      <t>ジギョウヌシ</t>
    </rPh>
    <rPh sb="20" eb="22">
      <t>コウドウ</t>
    </rPh>
    <rPh sb="22" eb="24">
      <t>ケイカク</t>
    </rPh>
    <rPh sb="24" eb="26">
      <t>サクテイ</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</si>
</sst>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76" formatCode="0.0_);[Red]\(0.0\)"/>
    <numFmt numFmtId="177" formatCode="#,##0.0_ "/>
    <numFmt numFmtId="178" formatCode="0.0%"/>
    <numFmt numFmtId="179" formatCode="#,###&quot;人&quot;"/>
    <numFmt numFmtId="180" formatCode="#,###&quot;件&quot;"/>
    <numFmt numFmtId="181" formatCode="#,###.0&quot;人&quot;"/>
    <numFmt numFmtId="182" formatCode="#,###&quot;社&quot;"/>
    <numFmt numFmtId="183" formatCode="#,###.0&quot;歳&quot;"/>
    <numFmt numFmtId="184" formatCode="#,###&quot;円&quot;"/>
    <numFmt numFmtId="185" formatCode="h:mm;@"/>
    <numFmt numFmtId="186" formatCode="#,###&quot;日&quot;"/>
    <numFmt numFmtId="187" formatCode="#,###.0&quot;日&quot;"/>
    <numFmt numFmtId="188" formatCode="#,###.0&quot;円&quot;"/>
    <numFmt numFmtId="189" formatCode="#,##0.00_ "/>
  </numFmts>
  <fonts count="33">
    <font>
      <sz val="10"/>
      <name val="HGｺﾞｼｯｸM"/>
      <family val="3"/>
      <charset val="128"/>
    </font>
    <font>
      <sz val="10"/>
      <name val="HGｺﾞｼｯｸM"/>
      <family val="3"/>
      <charset val="128"/>
    </font>
    <font>
      <sz val="10"/>
      <name val="HGｺﾞｼｯｸM"/>
      <family val="3"/>
      <charset val="128"/>
    </font>
    <font>
      <sz val="11"/>
      <name val="ＭＳ Ｐゴシック"/>
      <family val="3"/>
      <charset val="128"/>
    </font>
    <font>
      <sz val="6"/>
      <name val="ＭＳ Ｐゴシック"/>
      <family val="3"/>
      <charset val="128"/>
    </font>
    <font>
      <sz val="8"/>
      <name val="HGｺﾞｼｯｸM"/>
      <family val="3"/>
      <charset val="128"/>
    </font>
    <font>
      <sz val="8"/>
      <color indexed="8"/>
      <name val="HGｺﾞｼｯｸM"/>
      <family val="3"/>
      <charset val="128"/>
    </font>
    <font>
      <sz val="8"/>
      <color indexed="12"/>
      <name val="HGｺﾞｼｯｸM"/>
      <family val="3"/>
      <charset val="128"/>
    </font>
    <font>
      <sz val="8"/>
      <color indexed="10"/>
      <name val="HGｺﾞｼｯｸM"/>
      <family val="3"/>
      <charset val="128"/>
    </font>
    <font>
      <sz val="8"/>
      <color indexed="41"/>
      <name val="HGｺﾞｼｯｸM"/>
      <family val="3"/>
      <charset val="128"/>
    </font>
    <font>
      <sz val="6"/>
      <name val="HGｺﾞｼｯｸM"/>
      <family val="3"/>
      <charset val="128"/>
    </font>
    <font>
      <sz val="8"/>
      <name val="ＭＳ Ｐゴシック"/>
      <family val="3"/>
      <charset val="128"/>
    </font>
    <font>
      <sz val="6"/>
      <color indexed="8"/>
      <name val="HGｺﾞｼｯｸM"/>
      <family val="3"/>
      <charset val="128"/>
    </font>
    <font>
      <b/>
      <sz val="8"/>
      <color indexed="8"/>
      <name val="HGｺﾞｼｯｸM"/>
      <family val="3"/>
      <charset val="128"/>
    </font>
    <font>
      <b/>
      <sz val="8"/>
      <name val="HGｺﾞｼｯｸM"/>
      <family val="3"/>
      <charset val="128"/>
    </font>
    <font>
      <sz val="8"/>
      <color indexed="55"/>
      <name val="HGｺﾞｼｯｸM"/>
      <family val="3"/>
      <charset val="128"/>
    </font>
    <font>
      <sz val="9"/>
      <name val="HGｺﾞｼｯｸM"/>
      <family val="3"/>
      <charset val="128"/>
    </font>
    <font>
      <sz val="9"/>
      <name val="ＭＳ ゴシック"/>
      <family val="3"/>
      <charset val="128"/>
    </font>
    <font>
      <sz val="9"/>
      <color indexed="8"/>
      <name val="ＭＳ ゴシック"/>
      <family val="3"/>
      <charset val="128"/>
    </font>
    <font>
      <b/>
      <sz val="9"/>
      <name val="ＭＳ ゴシック"/>
      <family val="3"/>
      <charset val="128"/>
    </font>
    <font>
      <b/>
      <sz val="9"/>
      <name val="ＭＳ Ｐゴシック"/>
      <family val="3"/>
      <charset val="128"/>
    </font>
    <font>
      <b/>
      <sz val="9"/>
      <color indexed="12"/>
      <name val="ＭＳ Ｐゴシック"/>
      <family val="3"/>
      <charset val="128"/>
    </font>
    <font>
      <b/>
      <sz val="9"/>
      <color indexed="10"/>
      <name val="ＭＳ Ｐゴシック"/>
      <family val="3"/>
      <charset val="128"/>
    </font>
    <font>
      <b/>
      <sz val="9"/>
      <color indexed="8"/>
      <name val="ＭＳ ゴシック"/>
      <family val="3"/>
      <charset val="128"/>
    </font>
    <font>
      <sz val="9"/>
      <color indexed="12"/>
      <name val="ＭＳ ゴシック"/>
      <family val="3"/>
      <charset val="128"/>
    </font>
    <font>
      <sz val="9"/>
      <color indexed="55"/>
      <name val="ＭＳ ゴシック"/>
      <family val="3"/>
      <charset val="128"/>
    </font>
    <font>
      <b/>
      <sz val="9"/>
      <color indexed="10"/>
      <name val="ＭＳ ゴシック"/>
      <family val="3"/>
      <charset val="128"/>
    </font>
    <font>
      <sz val="8"/>
      <color indexed="8"/>
      <name val="ＭＳ ゴシック"/>
      <family val="3"/>
      <charset val="128"/>
    </font>
    <font>
      <sz val="9"/>
      <color indexed="41"/>
      <name val="ＭＳ ゴシック"/>
      <family val="3"/>
      <charset val="128"/>
    </font>
    <font>
      <sz val="10"/>
      <name val="HGｺﾞｼｯｸM"/>
      <family val="3"/>
      <charset val="128"/>
    </font>
    <font>
      <u/>
      <sz val="10"/>
      <name val="HGｺﾞｼｯｸM"/>
      <family val="3"/>
      <charset val="128"/>
    </font>
    <font>
      <u/>
      <sz val="8"/>
      <name val="HGｺﾞｼｯｸM"/>
      <family val="3"/>
      <charset val="128"/>
    </font>
    <font>
      <sz val="8"/>
      <color indexed="12"/>
      <name val="ＭＳ ゴシック"/>
      <family val="3"/>
      <charset val="128"/>
    </font>
  </fonts>
  <fills count="12">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indexed="45"/>
        <bgColor indexed="64"/>
      </patternFill>
    </fill>
    <fill>
      <patternFill patternType="solid">
        <fgColor indexed="55"/>
        <bgColor indexed="64"/>
      </patternFill>
    </fill>
    <fill>
      <patternFill patternType="solid">
        <fgColor indexed="43"/>
        <bgColor indexed="64"/>
      </patternFill>
    </fill>
    <fill>
      <patternFill patternType="solid">
        <fgColor indexed="13"/>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s>
  <borders count="140">
    <border>
      <left/>
      <right/>
      <top/>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right/>
      <top/>
      <bottom style="medium">
        <color indexed="64"/>
      </bottom>
      <diagonal/>
    </border>
    <border>
      <left style="double">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double">
        <color indexed="64"/>
      </left>
      <right style="medium">
        <color indexed="64"/>
      </right>
      <top/>
      <bottom style="double">
        <color indexed="64"/>
      </bottom>
      <diagonal/>
    </border>
    <border>
      <left style="thin">
        <color indexed="64"/>
      </left>
      <right style="double">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right style="thin">
        <color indexed="64"/>
      </right>
      <top/>
      <bottom/>
      <diagonal/>
    </border>
    <border>
      <left style="thin">
        <color indexed="64"/>
      </left>
      <right style="medium">
        <color indexed="64"/>
      </right>
      <top/>
      <bottom/>
      <diagonal/>
    </border>
    <border>
      <left/>
      <right/>
      <top style="thin">
        <color indexed="64"/>
      </top>
      <bottom style="double">
        <color indexed="64"/>
      </bottom>
      <diagonal/>
    </border>
    <border>
      <left style="double">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style="double">
        <color indexed="64"/>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medium">
        <color indexed="64"/>
      </left>
      <right style="thin">
        <color indexed="64"/>
      </right>
      <top style="medium">
        <color indexed="64"/>
      </top>
      <bottom/>
      <diagonal/>
    </border>
    <border>
      <left style="thin">
        <color indexed="64"/>
      </left>
      <right style="double">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double">
        <color indexed="64"/>
      </right>
      <top style="medium">
        <color indexed="64"/>
      </top>
      <bottom style="thin">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double">
        <color indexed="64"/>
      </top>
      <bottom style="medium">
        <color indexed="64"/>
      </bottom>
      <diagonal/>
    </border>
    <border>
      <left style="thin">
        <color indexed="64"/>
      </left>
      <right style="double">
        <color indexed="64"/>
      </right>
      <top/>
      <bottom/>
      <diagonal/>
    </border>
    <border>
      <left/>
      <right/>
      <top style="hair">
        <color indexed="64"/>
      </top>
      <bottom/>
      <diagonal/>
    </border>
    <border diagonalDown="1">
      <left style="hair">
        <color indexed="64"/>
      </left>
      <right style="hair">
        <color indexed="64"/>
      </right>
      <top style="hair">
        <color indexed="64"/>
      </top>
      <bottom/>
      <diagonal style="hair">
        <color indexed="64"/>
      </diagonal>
    </border>
    <border diagonalDown="1">
      <left style="hair">
        <color indexed="64"/>
      </left>
      <right style="hair">
        <color indexed="64"/>
      </right>
      <top/>
      <bottom style="hair">
        <color indexed="64"/>
      </bottom>
      <diagonal style="hair">
        <color indexed="64"/>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hair">
        <color indexed="64"/>
      </right>
      <top style="medium">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s>
  <cellStyleXfs count="7">
    <xf numFmtId="0" fontId="0"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cellStyleXfs>
  <cellXfs count="992">
    <xf numFmtId="0" fontId="0" fillId="0" borderId="0" xfId="0">
      <alignment vertical="center"/>
    </xf>
    <xf numFmtId="0" fontId="5" fillId="0" borderId="0" xfId="6" applyFont="1" applyAlignment="1">
      <alignment vertical="center" shrinkToFit="1"/>
    </xf>
    <xf numFmtId="0" fontId="7" fillId="0" borderId="0" xfId="6" applyFont="1" applyBorder="1" applyAlignment="1">
      <alignment vertical="center" shrinkToFit="1"/>
    </xf>
    <xf numFmtId="0" fontId="7" fillId="0" borderId="0" xfId="6" applyFont="1" applyFill="1" applyBorder="1" applyAlignment="1">
      <alignment vertical="center" shrinkToFit="1"/>
    </xf>
    <xf numFmtId="0" fontId="5" fillId="0" borderId="0" xfId="6" applyFont="1" applyFill="1" applyAlignment="1">
      <alignment vertical="center" shrinkToFit="1"/>
    </xf>
    <xf numFmtId="0" fontId="5" fillId="0" borderId="0" xfId="6" applyFont="1" applyBorder="1" applyAlignment="1">
      <alignment vertical="center" shrinkToFit="1"/>
    </xf>
    <xf numFmtId="0" fontId="8" fillId="0" borderId="0" xfId="6" applyFont="1" applyBorder="1" applyAlignment="1">
      <alignment vertical="center" shrinkToFit="1"/>
    </xf>
    <xf numFmtId="0" fontId="7" fillId="0" borderId="0" xfId="6" applyFont="1" applyBorder="1" applyAlignment="1">
      <alignment horizontal="center" vertical="center" shrinkToFit="1"/>
    </xf>
    <xf numFmtId="0" fontId="6" fillId="2" borderId="1" xfId="6" applyFont="1" applyFill="1" applyBorder="1" applyAlignment="1">
      <alignment vertical="center" wrapText="1"/>
    </xf>
    <xf numFmtId="0" fontId="6" fillId="2" borderId="2" xfId="6" applyFont="1" applyFill="1" applyBorder="1" applyAlignment="1">
      <alignment vertical="center" wrapText="1"/>
    </xf>
    <xf numFmtId="0" fontId="5" fillId="0" borderId="0" xfId="6" applyFont="1" applyFill="1" applyBorder="1" applyAlignment="1">
      <alignment vertical="center" shrinkToFit="1"/>
    </xf>
    <xf numFmtId="0" fontId="6" fillId="2" borderId="3" xfId="6" applyFont="1" applyFill="1" applyBorder="1" applyAlignment="1">
      <alignment vertical="center" wrapText="1"/>
    </xf>
    <xf numFmtId="0" fontId="6" fillId="0" borderId="0" xfId="6" applyFont="1" applyAlignment="1">
      <alignment vertical="center" shrinkToFit="1"/>
    </xf>
    <xf numFmtId="0" fontId="6" fillId="0" borderId="0" xfId="6" applyFont="1" applyFill="1" applyBorder="1" applyAlignment="1">
      <alignment horizontal="center" vertical="center" shrinkToFit="1"/>
    </xf>
    <xf numFmtId="185" fontId="7" fillId="0" borderId="0" xfId="6" applyNumberFormat="1" applyFont="1" applyBorder="1" applyAlignment="1">
      <alignment vertical="center" shrinkToFit="1"/>
    </xf>
    <xf numFmtId="185" fontId="5" fillId="0" borderId="0" xfId="6" applyNumberFormat="1" applyFont="1" applyBorder="1" applyAlignment="1">
      <alignment vertical="center" shrinkToFit="1"/>
    </xf>
    <xf numFmtId="185" fontId="5" fillId="0" borderId="0" xfId="6" applyNumberFormat="1" applyFont="1" applyFill="1" applyBorder="1" applyAlignment="1">
      <alignment vertical="center" shrinkToFit="1"/>
    </xf>
    <xf numFmtId="0" fontId="6" fillId="2" borderId="4" xfId="6" applyFont="1" applyFill="1" applyBorder="1" applyAlignment="1">
      <alignment vertical="center" wrapText="1"/>
    </xf>
    <xf numFmtId="0" fontId="5" fillId="0" borderId="0" xfId="6" applyFont="1" applyFill="1" applyBorder="1" applyAlignment="1">
      <alignment horizontal="center" vertical="center" shrinkToFit="1"/>
    </xf>
    <xf numFmtId="0" fontId="6" fillId="2" borderId="5" xfId="6" applyFont="1" applyFill="1" applyBorder="1" applyAlignment="1">
      <alignment vertical="center" wrapText="1"/>
    </xf>
    <xf numFmtId="0" fontId="6" fillId="2" borderId="6" xfId="6" applyFont="1" applyFill="1" applyBorder="1" applyAlignment="1">
      <alignment vertical="center" wrapText="1"/>
    </xf>
    <xf numFmtId="0" fontId="6" fillId="2" borderId="7" xfId="6" applyFont="1" applyFill="1" applyBorder="1" applyAlignment="1">
      <alignment vertical="center" wrapText="1"/>
    </xf>
    <xf numFmtId="0" fontId="6" fillId="2" borderId="8" xfId="6" applyFont="1" applyFill="1" applyBorder="1" applyAlignment="1">
      <alignment vertical="center" wrapText="1"/>
    </xf>
    <xf numFmtId="182" fontId="5" fillId="0" borderId="0" xfId="6" applyNumberFormat="1" applyFont="1" applyBorder="1" applyAlignment="1">
      <alignment vertical="center" shrinkToFit="1"/>
    </xf>
    <xf numFmtId="182" fontId="8" fillId="0" borderId="0" xfId="6" applyNumberFormat="1" applyFont="1" applyFill="1" applyBorder="1" applyAlignment="1">
      <alignment horizontal="center" vertical="center" shrinkToFit="1"/>
    </xf>
    <xf numFmtId="0" fontId="10" fillId="2" borderId="9" xfId="5" applyFont="1" applyFill="1" applyBorder="1" applyAlignment="1">
      <alignment horizontal="center" vertical="center" wrapText="1"/>
    </xf>
    <xf numFmtId="0" fontId="10" fillId="2" borderId="9" xfId="5" applyFont="1" applyFill="1" applyBorder="1" applyAlignment="1">
      <alignment horizontal="center" vertical="center"/>
    </xf>
    <xf numFmtId="0" fontId="5" fillId="0" borderId="0" xfId="5" applyFont="1">
      <alignment vertical="center"/>
    </xf>
    <xf numFmtId="0" fontId="5" fillId="2" borderId="10" xfId="5" applyFont="1" applyFill="1" applyBorder="1" applyAlignment="1">
      <alignment horizontal="center" vertical="center"/>
    </xf>
    <xf numFmtId="0" fontId="5" fillId="2" borderId="11" xfId="5" applyFont="1" applyFill="1" applyBorder="1" applyAlignment="1">
      <alignment horizontal="center" vertical="center"/>
    </xf>
    <xf numFmtId="0" fontId="5" fillId="2" borderId="12" xfId="5" applyFont="1" applyFill="1" applyBorder="1" applyAlignment="1">
      <alignment horizontal="center" vertical="center"/>
    </xf>
    <xf numFmtId="0" fontId="5" fillId="2" borderId="13" xfId="5" applyFont="1" applyFill="1" applyBorder="1" applyAlignment="1">
      <alignment horizontal="center" vertical="center"/>
    </xf>
    <xf numFmtId="0" fontId="5" fillId="2" borderId="14" xfId="5" applyFont="1" applyFill="1" applyBorder="1" applyAlignment="1">
      <alignment horizontal="center" vertical="center"/>
    </xf>
    <xf numFmtId="0" fontId="5" fillId="2" borderId="15" xfId="5" applyFont="1" applyFill="1" applyBorder="1" applyAlignment="1">
      <alignment horizontal="center" vertical="center"/>
    </xf>
    <xf numFmtId="0" fontId="5" fillId="2" borderId="16" xfId="5" applyFont="1" applyFill="1" applyBorder="1" applyAlignment="1">
      <alignment horizontal="center" vertical="center"/>
    </xf>
    <xf numFmtId="178" fontId="8" fillId="0" borderId="16" xfId="1" applyNumberFormat="1" applyFont="1" applyBorder="1">
      <alignment vertical="center"/>
    </xf>
    <xf numFmtId="178" fontId="8" fillId="0" borderId="17" xfId="1" applyNumberFormat="1" applyFont="1" applyBorder="1">
      <alignment vertical="center"/>
    </xf>
    <xf numFmtId="178" fontId="8" fillId="0" borderId="18" xfId="1" applyNumberFormat="1" applyFont="1" applyBorder="1">
      <alignment vertical="center"/>
    </xf>
    <xf numFmtId="0" fontId="5" fillId="2" borderId="19" xfId="5" applyFont="1" applyFill="1" applyBorder="1" applyAlignment="1">
      <alignment horizontal="center" vertical="center"/>
    </xf>
    <xf numFmtId="182" fontId="8" fillId="0" borderId="11" xfId="5" applyNumberFormat="1" applyFont="1" applyBorder="1">
      <alignment vertical="center"/>
    </xf>
    <xf numFmtId="182" fontId="8" fillId="0" borderId="12" xfId="5" applyNumberFormat="1" applyFont="1" applyBorder="1">
      <alignment vertical="center"/>
    </xf>
    <xf numFmtId="182" fontId="8" fillId="0" borderId="20" xfId="5" applyNumberFormat="1" applyFont="1" applyBorder="1">
      <alignment vertical="center"/>
    </xf>
    <xf numFmtId="182" fontId="8" fillId="0" borderId="15" xfId="5" applyNumberFormat="1" applyFont="1" applyBorder="1">
      <alignment vertical="center"/>
    </xf>
    <xf numFmtId="0" fontId="5" fillId="2" borderId="10" xfId="4" applyFont="1" applyFill="1" applyBorder="1" applyAlignment="1">
      <alignment horizontal="center" vertical="center"/>
    </xf>
    <xf numFmtId="0" fontId="5" fillId="2" borderId="20" xfId="5" applyFont="1" applyFill="1" applyBorder="1" applyAlignment="1">
      <alignment horizontal="center" vertical="center"/>
    </xf>
    <xf numFmtId="0" fontId="5" fillId="2" borderId="21" xfId="4" applyFont="1" applyFill="1" applyBorder="1">
      <alignment vertical="center"/>
    </xf>
    <xf numFmtId="178" fontId="8" fillId="0" borderId="21" xfId="1" applyNumberFormat="1" applyFont="1" applyBorder="1">
      <alignment vertical="center"/>
    </xf>
    <xf numFmtId="178" fontId="8" fillId="0" borderId="22" xfId="1" applyNumberFormat="1" applyFont="1" applyBorder="1">
      <alignment vertical="center"/>
    </xf>
    <xf numFmtId="178" fontId="8" fillId="0" borderId="23" xfId="1" applyNumberFormat="1" applyFont="1" applyBorder="1">
      <alignment vertical="center"/>
    </xf>
    <xf numFmtId="182" fontId="8" fillId="0" borderId="24" xfId="5" applyNumberFormat="1" applyFont="1" applyBorder="1">
      <alignment vertical="center"/>
    </xf>
    <xf numFmtId="182" fontId="8" fillId="0" borderId="25" xfId="5" applyNumberFormat="1" applyFont="1" applyBorder="1">
      <alignment vertical="center"/>
    </xf>
    <xf numFmtId="182" fontId="8" fillId="0" borderId="26" xfId="5" applyNumberFormat="1" applyFont="1" applyBorder="1">
      <alignment vertical="center"/>
    </xf>
    <xf numFmtId="182" fontId="8" fillId="0" borderId="27" xfId="5" applyNumberFormat="1" applyFont="1" applyBorder="1">
      <alignment vertical="center"/>
    </xf>
    <xf numFmtId="178" fontId="8" fillId="0" borderId="24" xfId="1" applyNumberFormat="1" applyFont="1" applyBorder="1">
      <alignment vertical="center"/>
    </xf>
    <xf numFmtId="178" fontId="8" fillId="0" borderId="25" xfId="1" applyNumberFormat="1" applyFont="1" applyBorder="1">
      <alignment vertical="center"/>
    </xf>
    <xf numFmtId="182" fontId="8" fillId="0" borderId="28" xfId="5" applyNumberFormat="1" applyFont="1" applyBorder="1">
      <alignment vertical="center"/>
    </xf>
    <xf numFmtId="178" fontId="8" fillId="0" borderId="29" xfId="1" applyNumberFormat="1" applyFont="1" applyBorder="1">
      <alignment vertical="center"/>
    </xf>
    <xf numFmtId="178" fontId="8" fillId="0" borderId="30" xfId="1" applyNumberFormat="1" applyFont="1" applyBorder="1">
      <alignment vertical="center"/>
    </xf>
    <xf numFmtId="178" fontId="8" fillId="0" borderId="31" xfId="1" applyNumberFormat="1" applyFont="1" applyBorder="1">
      <alignment vertical="center"/>
    </xf>
    <xf numFmtId="182" fontId="8" fillId="0" borderId="32" xfId="5" applyNumberFormat="1" applyFont="1" applyBorder="1">
      <alignment vertical="center"/>
    </xf>
    <xf numFmtId="182" fontId="8" fillId="0" borderId="33" xfId="5" applyNumberFormat="1" applyFont="1" applyBorder="1">
      <alignment vertical="center"/>
    </xf>
    <xf numFmtId="182" fontId="8" fillId="0" borderId="34" xfId="5" applyNumberFormat="1" applyFont="1" applyBorder="1">
      <alignment vertical="center"/>
    </xf>
    <xf numFmtId="182" fontId="8" fillId="0" borderId="35" xfId="5" applyNumberFormat="1" applyFont="1" applyBorder="1">
      <alignment vertical="center"/>
    </xf>
    <xf numFmtId="182" fontId="8" fillId="0" borderId="16" xfId="5" applyNumberFormat="1" applyFont="1" applyBorder="1">
      <alignment vertical="center"/>
    </xf>
    <xf numFmtId="182" fontId="8" fillId="0" borderId="36" xfId="5" applyNumberFormat="1" applyFont="1" applyBorder="1">
      <alignment vertical="center"/>
    </xf>
    <xf numFmtId="182" fontId="8" fillId="0" borderId="37" xfId="5" applyNumberFormat="1" applyFont="1" applyBorder="1">
      <alignment vertical="center"/>
    </xf>
    <xf numFmtId="182" fontId="8" fillId="0" borderId="38" xfId="5" applyNumberFormat="1" applyFont="1" applyBorder="1">
      <alignment vertical="center"/>
    </xf>
    <xf numFmtId="0" fontId="5" fillId="2" borderId="39" xfId="5" applyFont="1" applyFill="1" applyBorder="1" applyAlignment="1">
      <alignment horizontal="center" vertical="center"/>
    </xf>
    <xf numFmtId="0" fontId="5" fillId="2" borderId="40" xfId="4" applyFont="1" applyFill="1" applyBorder="1" applyAlignment="1">
      <alignment vertical="center" shrinkToFit="1"/>
    </xf>
    <xf numFmtId="182" fontId="8" fillId="0" borderId="41" xfId="5" applyNumberFormat="1" applyFont="1" applyBorder="1">
      <alignment vertical="center"/>
    </xf>
    <xf numFmtId="182" fontId="8" fillId="0" borderId="23" xfId="5" applyNumberFormat="1" applyFont="1" applyBorder="1">
      <alignment vertical="center"/>
    </xf>
    <xf numFmtId="0" fontId="5" fillId="2" borderId="5" xfId="4" applyFont="1" applyFill="1" applyBorder="1" applyAlignment="1">
      <alignment vertical="center" shrinkToFit="1"/>
    </xf>
    <xf numFmtId="178" fontId="8" fillId="0" borderId="42" xfId="1" applyNumberFormat="1" applyFont="1" applyBorder="1">
      <alignment vertical="center"/>
    </xf>
    <xf numFmtId="178" fontId="8" fillId="0" borderId="43" xfId="1" applyNumberFormat="1" applyFont="1" applyBorder="1">
      <alignment vertical="center"/>
    </xf>
    <xf numFmtId="178" fontId="8" fillId="0" borderId="44" xfId="1" applyNumberFormat="1" applyFont="1" applyBorder="1">
      <alignment vertical="center"/>
    </xf>
    <xf numFmtId="182" fontId="8" fillId="0" borderId="42" xfId="5" applyNumberFormat="1" applyFont="1" applyBorder="1">
      <alignment vertical="center"/>
    </xf>
    <xf numFmtId="182" fontId="8" fillId="0" borderId="43" xfId="5" applyNumberFormat="1" applyFont="1" applyBorder="1">
      <alignment vertical="center"/>
    </xf>
    <xf numFmtId="182" fontId="8" fillId="0" borderId="44" xfId="5" applyNumberFormat="1" applyFont="1" applyBorder="1">
      <alignment vertical="center"/>
    </xf>
    <xf numFmtId="0" fontId="5" fillId="2" borderId="7" xfId="4" applyFont="1" applyFill="1" applyBorder="1" applyAlignment="1">
      <alignment vertical="center" shrinkToFit="1"/>
    </xf>
    <xf numFmtId="178" fontId="8" fillId="0" borderId="45" xfId="1" applyNumberFormat="1" applyFont="1" applyBorder="1">
      <alignment vertical="center"/>
    </xf>
    <xf numFmtId="0" fontId="5" fillId="2" borderId="8" xfId="4" applyFont="1" applyFill="1" applyBorder="1" applyAlignment="1">
      <alignment vertical="center" shrinkToFit="1"/>
    </xf>
    <xf numFmtId="182" fontId="8" fillId="0" borderId="46" xfId="5" applyNumberFormat="1" applyFont="1" applyBorder="1">
      <alignment vertical="center"/>
    </xf>
    <xf numFmtId="182" fontId="8" fillId="0" borderId="47" xfId="5" applyNumberFormat="1" applyFont="1" applyBorder="1">
      <alignment vertical="center"/>
    </xf>
    <xf numFmtId="182" fontId="8" fillId="0" borderId="48" xfId="5" applyNumberFormat="1" applyFont="1" applyBorder="1">
      <alignment vertical="center"/>
    </xf>
    <xf numFmtId="182" fontId="8" fillId="0" borderId="17" xfId="5" applyNumberFormat="1" applyFont="1" applyBorder="1">
      <alignment vertical="center"/>
    </xf>
    <xf numFmtId="182" fontId="8" fillId="0" borderId="49" xfId="5" applyNumberFormat="1" applyFont="1" applyBorder="1">
      <alignment vertical="center"/>
    </xf>
    <xf numFmtId="182" fontId="8" fillId="0" borderId="50" xfId="5" applyNumberFormat="1" applyFont="1" applyBorder="1">
      <alignment vertical="center"/>
    </xf>
    <xf numFmtId="176" fontId="5" fillId="0" borderId="0" xfId="5" applyNumberFormat="1" applyFont="1" applyBorder="1">
      <alignment vertical="center"/>
    </xf>
    <xf numFmtId="0" fontId="5" fillId="0" borderId="0" xfId="5" applyFont="1" applyBorder="1">
      <alignment vertical="center"/>
    </xf>
    <xf numFmtId="0" fontId="5" fillId="2" borderId="51" xfId="5" applyFont="1" applyFill="1" applyBorder="1" applyAlignment="1">
      <alignment horizontal="center" vertical="center"/>
    </xf>
    <xf numFmtId="178" fontId="8" fillId="0" borderId="48" xfId="1" applyNumberFormat="1" applyFont="1" applyBorder="1">
      <alignment vertical="center"/>
    </xf>
    <xf numFmtId="178" fontId="8" fillId="0" borderId="52" xfId="1" applyNumberFormat="1" applyFont="1" applyBorder="1">
      <alignment vertical="center"/>
    </xf>
    <xf numFmtId="178" fontId="8" fillId="0" borderId="53" xfId="1" applyNumberFormat="1" applyFont="1" applyBorder="1">
      <alignment vertical="center"/>
    </xf>
    <xf numFmtId="182" fontId="8" fillId="0" borderId="52" xfId="5" applyNumberFormat="1" applyFont="1" applyBorder="1">
      <alignment vertical="center"/>
    </xf>
    <xf numFmtId="182" fontId="8" fillId="0" borderId="22" xfId="5" applyNumberFormat="1" applyFont="1" applyBorder="1">
      <alignment vertical="center"/>
    </xf>
    <xf numFmtId="182" fontId="8" fillId="0" borderId="54" xfId="5" applyNumberFormat="1" applyFont="1" applyBorder="1">
      <alignment vertical="center"/>
    </xf>
    <xf numFmtId="182" fontId="8" fillId="0" borderId="40" xfId="5" applyNumberFormat="1" applyFont="1" applyBorder="1">
      <alignment vertical="center"/>
    </xf>
    <xf numFmtId="178" fontId="8" fillId="0" borderId="55" xfId="1" applyNumberFormat="1" applyFont="1" applyBorder="1">
      <alignment vertical="center"/>
    </xf>
    <xf numFmtId="182" fontId="8" fillId="0" borderId="55" xfId="5" applyNumberFormat="1" applyFont="1" applyBorder="1">
      <alignment vertical="center"/>
    </xf>
    <xf numFmtId="182" fontId="8" fillId="0" borderId="56" xfId="5" applyNumberFormat="1" applyFont="1" applyBorder="1">
      <alignment vertical="center"/>
    </xf>
    <xf numFmtId="182" fontId="8" fillId="0" borderId="5" xfId="5" applyNumberFormat="1" applyFont="1" applyBorder="1">
      <alignment vertical="center"/>
    </xf>
    <xf numFmtId="182" fontId="8" fillId="0" borderId="8" xfId="5" applyNumberFormat="1" applyFont="1" applyBorder="1">
      <alignment vertical="center"/>
    </xf>
    <xf numFmtId="182" fontId="8" fillId="0" borderId="57" xfId="5" applyNumberFormat="1" applyFont="1" applyBorder="1">
      <alignment vertical="center"/>
    </xf>
    <xf numFmtId="182" fontId="8" fillId="0" borderId="19" xfId="5" applyNumberFormat="1" applyFont="1" applyBorder="1">
      <alignment vertical="center"/>
    </xf>
    <xf numFmtId="0" fontId="5" fillId="2" borderId="58" xfId="5" applyFont="1" applyFill="1" applyBorder="1" applyAlignment="1">
      <alignment horizontal="center" vertical="center"/>
    </xf>
    <xf numFmtId="0" fontId="5" fillId="2" borderId="59" xfId="5" applyFont="1" applyFill="1" applyBorder="1" applyAlignment="1">
      <alignment horizontal="center" vertical="center"/>
    </xf>
    <xf numFmtId="178" fontId="8" fillId="0" borderId="41" xfId="1" applyNumberFormat="1" applyFont="1" applyBorder="1">
      <alignment vertical="center"/>
    </xf>
    <xf numFmtId="0" fontId="5" fillId="2" borderId="21" xfId="4" applyFont="1" applyFill="1" applyBorder="1" applyAlignment="1">
      <alignment vertical="center" shrinkToFit="1"/>
    </xf>
    <xf numFmtId="182" fontId="8" fillId="0" borderId="60" xfId="5" applyNumberFormat="1" applyFont="1" applyBorder="1">
      <alignment vertical="center"/>
    </xf>
    <xf numFmtId="0" fontId="5" fillId="2" borderId="1" xfId="4" applyFont="1" applyFill="1" applyBorder="1" applyAlignment="1">
      <alignment vertical="center" shrinkToFit="1"/>
    </xf>
    <xf numFmtId="182" fontId="8" fillId="0" borderId="61" xfId="5" applyNumberFormat="1" applyFont="1" applyBorder="1">
      <alignment vertical="center"/>
    </xf>
    <xf numFmtId="0" fontId="5" fillId="2" borderId="2" xfId="4" applyFont="1" applyFill="1" applyBorder="1" applyAlignment="1">
      <alignment vertical="center" shrinkToFit="1"/>
    </xf>
    <xf numFmtId="182" fontId="8" fillId="0" borderId="62" xfId="5" applyNumberFormat="1" applyFont="1" applyBorder="1">
      <alignment vertical="center"/>
    </xf>
    <xf numFmtId="182" fontId="8" fillId="0" borderId="63" xfId="5" applyNumberFormat="1" applyFont="1" applyBorder="1">
      <alignment vertical="center"/>
    </xf>
    <xf numFmtId="182" fontId="8" fillId="0" borderId="64" xfId="5" applyNumberFormat="1" applyFont="1" applyBorder="1">
      <alignment vertical="center"/>
    </xf>
    <xf numFmtId="182" fontId="8" fillId="0" borderId="14" xfId="5" applyNumberFormat="1" applyFont="1" applyBorder="1">
      <alignment vertical="center"/>
    </xf>
    <xf numFmtId="182" fontId="8" fillId="0" borderId="65" xfId="5" applyNumberFormat="1" applyFont="1" applyBorder="1">
      <alignment vertical="center"/>
    </xf>
    <xf numFmtId="0" fontId="5" fillId="0" borderId="0" xfId="5" applyFont="1" applyAlignment="1">
      <alignment horizontal="center" vertical="center"/>
    </xf>
    <xf numFmtId="0" fontId="5" fillId="2" borderId="14" xfId="4" applyFont="1" applyFill="1" applyBorder="1" applyAlignment="1">
      <alignment horizontal="center" vertical="center"/>
    </xf>
    <xf numFmtId="0" fontId="5" fillId="0" borderId="0" xfId="5" applyFont="1" applyFill="1" applyBorder="1">
      <alignment vertical="center"/>
    </xf>
    <xf numFmtId="0" fontId="5" fillId="2" borderId="12" xfId="5" applyFont="1" applyFill="1" applyBorder="1" applyAlignment="1">
      <alignment horizontal="center" vertical="center" wrapText="1"/>
    </xf>
    <xf numFmtId="0" fontId="5" fillId="0" borderId="0" xfId="5" applyFont="1" applyFill="1" applyBorder="1" applyAlignment="1">
      <alignment horizontal="center" vertical="center"/>
    </xf>
    <xf numFmtId="0" fontId="5" fillId="2" borderId="66" xfId="5" applyFont="1" applyFill="1" applyBorder="1" applyAlignment="1">
      <alignment horizontal="center" vertical="center"/>
    </xf>
    <xf numFmtId="178" fontId="8" fillId="0" borderId="57" xfId="1" applyNumberFormat="1" applyFont="1" applyBorder="1">
      <alignment vertical="center"/>
    </xf>
    <xf numFmtId="178" fontId="8" fillId="0" borderId="67" xfId="1" applyNumberFormat="1" applyFont="1" applyBorder="1">
      <alignment vertical="center"/>
    </xf>
    <xf numFmtId="182" fontId="8" fillId="0" borderId="0" xfId="5" applyNumberFormat="1" applyFont="1" applyFill="1" applyBorder="1">
      <alignment vertical="center"/>
    </xf>
    <xf numFmtId="0" fontId="6" fillId="0" borderId="0" xfId="5" applyFont="1" applyFill="1" applyBorder="1" applyAlignment="1">
      <alignment horizontal="center" vertical="center"/>
    </xf>
    <xf numFmtId="0" fontId="6" fillId="2" borderId="15" xfId="5" applyFont="1" applyFill="1" applyBorder="1" applyAlignment="1">
      <alignment horizontal="center" vertical="center"/>
    </xf>
    <xf numFmtId="182" fontId="8" fillId="0" borderId="68" xfId="5" applyNumberFormat="1" applyFont="1" applyBorder="1">
      <alignment vertical="center"/>
    </xf>
    <xf numFmtId="182" fontId="8" fillId="0" borderId="0" xfId="5" applyNumberFormat="1" applyFont="1" applyBorder="1">
      <alignment vertical="center"/>
    </xf>
    <xf numFmtId="0" fontId="5" fillId="2" borderId="3" xfId="4" applyFont="1" applyFill="1" applyBorder="1" applyAlignment="1">
      <alignment vertical="center" shrinkToFit="1"/>
    </xf>
    <xf numFmtId="178" fontId="8" fillId="0" borderId="11" xfId="1" applyNumberFormat="1" applyFont="1" applyBorder="1">
      <alignment vertical="center"/>
    </xf>
    <xf numFmtId="178" fontId="8" fillId="0" borderId="12" xfId="1" applyNumberFormat="1" applyFont="1" applyBorder="1">
      <alignment vertical="center"/>
    </xf>
    <xf numFmtId="178" fontId="8" fillId="0" borderId="20" xfId="1" applyNumberFormat="1" applyFont="1" applyBorder="1">
      <alignment vertical="center"/>
    </xf>
    <xf numFmtId="178" fontId="8" fillId="0" borderId="13" xfId="1" applyNumberFormat="1" applyFont="1" applyBorder="1">
      <alignment vertical="center"/>
    </xf>
    <xf numFmtId="0" fontId="5" fillId="2" borderId="14" xfId="5" applyFont="1" applyFill="1" applyBorder="1">
      <alignment vertical="center"/>
    </xf>
    <xf numFmtId="182" fontId="8" fillId="0" borderId="69" xfId="5" applyNumberFormat="1" applyFont="1" applyBorder="1">
      <alignment vertical="center"/>
    </xf>
    <xf numFmtId="182" fontId="8" fillId="0" borderId="70" xfId="5" applyNumberFormat="1" applyFont="1" applyBorder="1">
      <alignment vertical="center"/>
    </xf>
    <xf numFmtId="182" fontId="8" fillId="0" borderId="71" xfId="5" applyNumberFormat="1" applyFont="1" applyBorder="1">
      <alignment vertical="center"/>
    </xf>
    <xf numFmtId="182" fontId="8" fillId="0" borderId="72" xfId="5" applyNumberFormat="1" applyFont="1" applyBorder="1">
      <alignment vertical="center"/>
    </xf>
    <xf numFmtId="182" fontId="8" fillId="0" borderId="18" xfId="5" applyNumberFormat="1" applyFont="1" applyBorder="1">
      <alignment vertical="center"/>
    </xf>
    <xf numFmtId="178" fontId="8" fillId="0" borderId="55" xfId="1" applyNumberFormat="1" applyFont="1" applyFill="1" applyBorder="1" applyAlignment="1">
      <alignment vertical="center" shrinkToFit="1"/>
    </xf>
    <xf numFmtId="178" fontId="8" fillId="0" borderId="43" xfId="1" applyNumberFormat="1" applyFont="1" applyFill="1" applyBorder="1" applyAlignment="1">
      <alignment vertical="center" shrinkToFit="1"/>
    </xf>
    <xf numFmtId="178" fontId="8" fillId="0" borderId="43" xfId="1" applyNumberFormat="1" applyFont="1" applyFill="1" applyBorder="1" applyAlignment="1">
      <alignment vertical="center"/>
    </xf>
    <xf numFmtId="178" fontId="8" fillId="0" borderId="44" xfId="1" applyNumberFormat="1" applyFont="1" applyFill="1" applyBorder="1" applyAlignment="1">
      <alignment vertical="center"/>
    </xf>
    <xf numFmtId="178" fontId="8" fillId="0" borderId="29" xfId="1" applyNumberFormat="1" applyFont="1" applyFill="1" applyBorder="1" applyAlignment="1">
      <alignment vertical="center" shrinkToFit="1"/>
    </xf>
    <xf numFmtId="178" fontId="8" fillId="0" borderId="30" xfId="1" applyNumberFormat="1" applyFont="1" applyFill="1" applyBorder="1" applyAlignment="1">
      <alignment vertical="center" shrinkToFit="1"/>
    </xf>
    <xf numFmtId="178" fontId="8" fillId="0" borderId="30" xfId="1" applyNumberFormat="1" applyFont="1" applyFill="1" applyBorder="1" applyAlignment="1">
      <alignment vertical="center"/>
    </xf>
    <xf numFmtId="178" fontId="8" fillId="0" borderId="31" xfId="1" applyNumberFormat="1" applyFont="1" applyFill="1" applyBorder="1" applyAlignment="1">
      <alignment vertical="center"/>
    </xf>
    <xf numFmtId="0" fontId="5" fillId="2" borderId="40" xfId="4" applyFont="1" applyFill="1" applyBorder="1">
      <alignment vertical="center"/>
    </xf>
    <xf numFmtId="182" fontId="8" fillId="0" borderId="73" xfId="5" applyNumberFormat="1" applyFont="1" applyBorder="1">
      <alignment vertical="center"/>
    </xf>
    <xf numFmtId="0" fontId="5" fillId="2" borderId="3" xfId="5" applyFont="1" applyFill="1" applyBorder="1" applyAlignment="1">
      <alignment horizontal="center" vertical="center"/>
    </xf>
    <xf numFmtId="182" fontId="8" fillId="0" borderId="29" xfId="5" applyNumberFormat="1" applyFont="1" applyBorder="1">
      <alignment vertical="center"/>
    </xf>
    <xf numFmtId="182" fontId="8" fillId="0" borderId="30" xfId="5" applyNumberFormat="1" applyFont="1" applyBorder="1">
      <alignment vertical="center"/>
    </xf>
    <xf numFmtId="182" fontId="8" fillId="0" borderId="31" xfId="5" applyNumberFormat="1" applyFont="1" applyBorder="1">
      <alignment vertical="center"/>
    </xf>
    <xf numFmtId="182" fontId="8" fillId="0" borderId="74" xfId="5" applyNumberFormat="1" applyFont="1" applyBorder="1">
      <alignment vertical="center"/>
    </xf>
    <xf numFmtId="182" fontId="8" fillId="0" borderId="75" xfId="5" applyNumberFormat="1" applyFont="1" applyBorder="1">
      <alignment vertical="center"/>
    </xf>
    <xf numFmtId="178" fontId="5" fillId="0" borderId="0" xfId="5" applyNumberFormat="1" applyFont="1" applyBorder="1">
      <alignment vertical="center"/>
    </xf>
    <xf numFmtId="0" fontId="10" fillId="2" borderId="11" xfId="5" applyFont="1" applyFill="1" applyBorder="1" applyAlignment="1">
      <alignment horizontal="center" vertical="center"/>
    </xf>
    <xf numFmtId="0" fontId="10" fillId="2" borderId="12" xfId="5" applyFont="1" applyFill="1" applyBorder="1" applyAlignment="1">
      <alignment horizontal="center" vertical="center"/>
    </xf>
    <xf numFmtId="0" fontId="10" fillId="2" borderId="76" xfId="5" applyFont="1" applyFill="1" applyBorder="1" applyAlignment="1">
      <alignment horizontal="center" vertical="center"/>
    </xf>
    <xf numFmtId="0" fontId="5" fillId="0" borderId="0" xfId="5" applyFont="1" applyAlignment="1">
      <alignment horizontal="left" vertical="center"/>
    </xf>
    <xf numFmtId="0" fontId="5" fillId="0" borderId="0" xfId="5" applyFont="1" applyAlignment="1">
      <alignment horizontal="right" vertical="center"/>
    </xf>
    <xf numFmtId="0" fontId="10" fillId="2" borderId="12" xfId="5" applyFont="1" applyFill="1" applyBorder="1" applyAlignment="1">
      <alignment horizontal="center" vertical="center" wrapText="1"/>
    </xf>
    <xf numFmtId="0" fontId="10" fillId="2" borderId="76" xfId="5" applyFont="1" applyFill="1" applyBorder="1" applyAlignment="1">
      <alignment horizontal="center" vertical="center" wrapText="1"/>
    </xf>
    <xf numFmtId="182" fontId="8" fillId="0" borderId="43" xfId="5" applyNumberFormat="1" applyFont="1" applyFill="1" applyBorder="1" applyAlignment="1">
      <alignment horizontal="right" vertical="center"/>
    </xf>
    <xf numFmtId="0" fontId="10" fillId="2" borderId="59" xfId="5" applyFont="1" applyFill="1" applyBorder="1" applyAlignment="1">
      <alignment horizontal="center" vertical="center" wrapText="1"/>
    </xf>
    <xf numFmtId="182" fontId="8" fillId="0" borderId="56" xfId="5" applyNumberFormat="1" applyFont="1" applyFill="1" applyBorder="1" applyAlignment="1">
      <alignment horizontal="right" vertical="center"/>
    </xf>
    <xf numFmtId="182" fontId="8" fillId="0" borderId="33" xfId="5" applyNumberFormat="1" applyFont="1" applyFill="1" applyBorder="1" applyAlignment="1">
      <alignment horizontal="right" vertical="center"/>
    </xf>
    <xf numFmtId="182" fontId="8" fillId="0" borderId="34" xfId="5" applyNumberFormat="1" applyFont="1" applyFill="1" applyBorder="1" applyAlignment="1">
      <alignment horizontal="right" vertical="center"/>
    </xf>
    <xf numFmtId="182" fontId="8" fillId="0" borderId="57" xfId="5" applyNumberFormat="1" applyFont="1" applyFill="1" applyBorder="1" applyAlignment="1">
      <alignment horizontal="right" vertical="center"/>
    </xf>
    <xf numFmtId="182" fontId="8" fillId="0" borderId="17" xfId="5" applyNumberFormat="1" applyFont="1" applyFill="1" applyBorder="1" applyAlignment="1">
      <alignment horizontal="right" vertical="center"/>
    </xf>
    <xf numFmtId="182" fontId="8" fillId="0" borderId="49" xfId="5" applyNumberFormat="1" applyFont="1" applyFill="1" applyBorder="1" applyAlignment="1">
      <alignment horizontal="right" vertical="center"/>
    </xf>
    <xf numFmtId="182" fontId="8" fillId="0" borderId="52" xfId="5" applyNumberFormat="1" applyFont="1" applyFill="1" applyBorder="1" applyAlignment="1">
      <alignment horizontal="right" vertical="center"/>
    </xf>
    <xf numFmtId="182" fontId="8" fillId="0" borderId="22" xfId="5" applyNumberFormat="1" applyFont="1" applyFill="1" applyBorder="1" applyAlignment="1">
      <alignment horizontal="right" vertical="center"/>
    </xf>
    <xf numFmtId="182" fontId="8" fillId="0" borderId="54" xfId="5" applyNumberFormat="1" applyFont="1" applyFill="1" applyBorder="1" applyAlignment="1">
      <alignment horizontal="right" vertical="center"/>
    </xf>
    <xf numFmtId="182" fontId="8" fillId="0" borderId="55" xfId="5" applyNumberFormat="1" applyFont="1" applyFill="1" applyBorder="1" applyAlignment="1">
      <alignment horizontal="right" vertical="center"/>
    </xf>
    <xf numFmtId="182" fontId="8" fillId="0" borderId="32" xfId="5" applyNumberFormat="1" applyFont="1" applyFill="1" applyBorder="1" applyAlignment="1">
      <alignment horizontal="right" vertical="center"/>
    </xf>
    <xf numFmtId="0" fontId="10" fillId="2" borderId="20" xfId="5" applyFont="1" applyFill="1" applyBorder="1" applyAlignment="1">
      <alignment horizontal="center" vertical="center" wrapText="1"/>
    </xf>
    <xf numFmtId="0" fontId="5" fillId="2" borderId="77" xfId="4" applyFont="1" applyFill="1" applyBorder="1" applyAlignment="1">
      <alignment vertical="center" shrinkToFit="1"/>
    </xf>
    <xf numFmtId="0" fontId="10" fillId="2" borderId="11" xfId="5" applyFont="1" applyFill="1" applyBorder="1" applyAlignment="1">
      <alignment horizontal="center" vertical="center" wrapText="1"/>
    </xf>
    <xf numFmtId="0" fontId="5" fillId="2" borderId="4" xfId="4" applyFont="1" applyFill="1" applyBorder="1" applyAlignment="1">
      <alignment vertical="center" shrinkToFit="1"/>
    </xf>
    <xf numFmtId="182" fontId="8" fillId="0" borderId="11" xfId="5" applyNumberFormat="1" applyFont="1" applyBorder="1" applyAlignment="1">
      <alignment horizontal="right" vertical="center"/>
    </xf>
    <xf numFmtId="182" fontId="8" fillId="0" borderId="12" xfId="5" applyNumberFormat="1" applyFont="1" applyBorder="1" applyAlignment="1">
      <alignment horizontal="right" vertical="center"/>
    </xf>
    <xf numFmtId="182" fontId="8" fillId="0" borderId="20" xfId="5" applyNumberFormat="1" applyFont="1" applyBorder="1" applyAlignment="1">
      <alignment horizontal="right" vertical="center"/>
    </xf>
    <xf numFmtId="178" fontId="8" fillId="0" borderId="11" xfId="1" applyNumberFormat="1" applyFont="1" applyBorder="1" applyAlignment="1">
      <alignment horizontal="right" vertical="center"/>
    </xf>
    <xf numFmtId="178" fontId="8" fillId="0" borderId="12" xfId="1" applyNumberFormat="1" applyFont="1" applyBorder="1" applyAlignment="1">
      <alignment horizontal="right" vertical="center"/>
    </xf>
    <xf numFmtId="178" fontId="8" fillId="0" borderId="13" xfId="1" applyNumberFormat="1" applyFont="1" applyBorder="1" applyAlignment="1">
      <alignment horizontal="right" vertical="center"/>
    </xf>
    <xf numFmtId="178" fontId="8" fillId="0" borderId="43" xfId="1" applyNumberFormat="1" applyFont="1" applyBorder="1" applyAlignment="1">
      <alignment horizontal="right" vertical="center"/>
    </xf>
    <xf numFmtId="178" fontId="8" fillId="0" borderId="52" xfId="1" applyNumberFormat="1" applyFont="1" applyBorder="1" applyAlignment="1">
      <alignment horizontal="right" vertical="center"/>
    </xf>
    <xf numFmtId="178" fontId="8" fillId="0" borderId="22" xfId="1" applyNumberFormat="1" applyFont="1" applyBorder="1" applyAlignment="1">
      <alignment horizontal="right" vertical="center"/>
    </xf>
    <xf numFmtId="178" fontId="8" fillId="0" borderId="53" xfId="1" applyNumberFormat="1" applyFont="1" applyBorder="1" applyAlignment="1">
      <alignment horizontal="right" vertical="center"/>
    </xf>
    <xf numFmtId="178" fontId="8" fillId="0" borderId="55" xfId="1" applyNumberFormat="1" applyFont="1" applyBorder="1" applyAlignment="1">
      <alignment horizontal="right" vertical="center"/>
    </xf>
    <xf numFmtId="178" fontId="8" fillId="0" borderId="44" xfId="1" applyNumberFormat="1" applyFont="1" applyBorder="1" applyAlignment="1">
      <alignment horizontal="right" vertical="center"/>
    </xf>
    <xf numFmtId="178" fontId="8" fillId="0" borderId="29" xfId="1" applyNumberFormat="1" applyFont="1" applyBorder="1" applyAlignment="1">
      <alignment horizontal="right" vertical="center"/>
    </xf>
    <xf numFmtId="178" fontId="8" fillId="0" borderId="30" xfId="1" applyNumberFormat="1" applyFont="1" applyBorder="1" applyAlignment="1">
      <alignment horizontal="right" vertical="center"/>
    </xf>
    <xf numFmtId="178" fontId="8" fillId="0" borderId="31" xfId="1" applyNumberFormat="1" applyFont="1" applyBorder="1" applyAlignment="1">
      <alignment horizontal="right" vertical="center"/>
    </xf>
    <xf numFmtId="177" fontId="5" fillId="0" borderId="0" xfId="5" applyNumberFormat="1" applyFont="1" applyBorder="1">
      <alignment vertical="center"/>
    </xf>
    <xf numFmtId="178" fontId="8" fillId="0" borderId="0" xfId="1" applyNumberFormat="1" applyFont="1" applyFill="1" applyBorder="1">
      <alignment vertical="center"/>
    </xf>
    <xf numFmtId="177" fontId="5" fillId="0" borderId="0" xfId="5" applyNumberFormat="1" applyFont="1" applyFill="1" applyBorder="1">
      <alignment vertical="center"/>
    </xf>
    <xf numFmtId="187" fontId="8" fillId="0" borderId="10" xfId="5" applyNumberFormat="1" applyFont="1" applyBorder="1">
      <alignment vertical="center"/>
    </xf>
    <xf numFmtId="187" fontId="8" fillId="0" borderId="20" xfId="5" applyNumberFormat="1" applyFont="1" applyBorder="1">
      <alignment vertical="center"/>
    </xf>
    <xf numFmtId="181" fontId="8" fillId="0" borderId="16" xfId="5" applyNumberFormat="1" applyFont="1" applyFill="1" applyBorder="1" applyAlignment="1">
      <alignment horizontal="right" vertical="center"/>
    </xf>
    <xf numFmtId="187" fontId="8" fillId="0" borderId="12" xfId="5" applyNumberFormat="1" applyFont="1" applyBorder="1">
      <alignment vertical="center"/>
    </xf>
    <xf numFmtId="187" fontId="8" fillId="0" borderId="13" xfId="5" applyNumberFormat="1" applyFont="1" applyBorder="1">
      <alignment vertical="center"/>
    </xf>
    <xf numFmtId="187" fontId="8" fillId="0" borderId="43" xfId="4" applyNumberFormat="1" applyFont="1" applyFill="1" applyBorder="1">
      <alignment vertical="center"/>
    </xf>
    <xf numFmtId="187" fontId="8" fillId="0" borderId="44" xfId="4" applyNumberFormat="1" applyFont="1" applyFill="1" applyBorder="1">
      <alignment vertical="center"/>
    </xf>
    <xf numFmtId="187" fontId="8" fillId="0" borderId="30" xfId="4" applyNumberFormat="1" applyFont="1" applyFill="1" applyBorder="1">
      <alignment vertical="center"/>
    </xf>
    <xf numFmtId="187" fontId="8" fillId="0" borderId="31" xfId="4" applyNumberFormat="1" applyFont="1" applyFill="1" applyBorder="1">
      <alignment vertical="center"/>
    </xf>
    <xf numFmtId="187" fontId="8" fillId="0" borderId="43" xfId="5" applyNumberFormat="1" applyFont="1" applyBorder="1">
      <alignment vertical="center"/>
    </xf>
    <xf numFmtId="187" fontId="8" fillId="0" borderId="55" xfId="5" applyNumberFormat="1" applyFont="1" applyBorder="1">
      <alignment vertical="center"/>
    </xf>
    <xf numFmtId="187" fontId="8" fillId="0" borderId="29" xfId="5" applyNumberFormat="1" applyFont="1" applyBorder="1">
      <alignment vertical="center"/>
    </xf>
    <xf numFmtId="187" fontId="8" fillId="0" borderId="30" xfId="5" applyNumberFormat="1" applyFont="1" applyBorder="1">
      <alignment vertical="center"/>
    </xf>
    <xf numFmtId="181" fontId="8" fillId="0" borderId="55" xfId="4" applyNumberFormat="1" applyFont="1" applyFill="1" applyBorder="1">
      <alignment vertical="center"/>
    </xf>
    <xf numFmtId="181" fontId="8" fillId="0" borderId="29" xfId="4" applyNumberFormat="1" applyFont="1" applyFill="1" applyBorder="1">
      <alignment vertical="center"/>
    </xf>
    <xf numFmtId="181" fontId="8" fillId="0" borderId="0" xfId="4" applyNumberFormat="1" applyFont="1" applyFill="1" applyBorder="1" applyAlignment="1">
      <alignment vertical="center" shrinkToFit="1"/>
    </xf>
    <xf numFmtId="187" fontId="8" fillId="0" borderId="0" xfId="5" applyNumberFormat="1" applyFont="1" applyBorder="1" applyAlignment="1">
      <alignment vertical="center" shrinkToFit="1"/>
    </xf>
    <xf numFmtId="181" fontId="8" fillId="0" borderId="77" xfId="4" applyNumberFormat="1" applyFont="1" applyFill="1" applyBorder="1" applyAlignment="1">
      <alignment vertical="center" shrinkToFit="1"/>
    </xf>
    <xf numFmtId="181" fontId="8" fillId="0" borderId="1" xfId="4" applyNumberFormat="1" applyFont="1" applyFill="1" applyBorder="1" applyAlignment="1">
      <alignment vertical="center" shrinkToFit="1"/>
    </xf>
    <xf numFmtId="187" fontId="8" fillId="0" borderId="22" xfId="5" applyNumberFormat="1" applyFont="1" applyBorder="1" applyAlignment="1">
      <alignment vertical="center" shrinkToFit="1"/>
    </xf>
    <xf numFmtId="187" fontId="8" fillId="0" borderId="43" xfId="5" applyNumberFormat="1" applyFont="1" applyBorder="1" applyAlignment="1">
      <alignment vertical="center" shrinkToFit="1"/>
    </xf>
    <xf numFmtId="181" fontId="8" fillId="0" borderId="3" xfId="4" applyNumberFormat="1" applyFont="1" applyFill="1" applyBorder="1" applyAlignment="1">
      <alignment vertical="center" shrinkToFit="1"/>
    </xf>
    <xf numFmtId="187" fontId="8" fillId="0" borderId="30" xfId="5" applyNumberFormat="1" applyFont="1" applyBorder="1" applyAlignment="1">
      <alignment vertical="center" shrinkToFit="1"/>
    </xf>
    <xf numFmtId="187" fontId="8" fillId="0" borderId="78" xfId="5" applyNumberFormat="1" applyFont="1" applyBorder="1" applyAlignment="1">
      <alignment vertical="center" shrinkToFit="1"/>
    </xf>
    <xf numFmtId="187" fontId="8" fillId="0" borderId="79" xfId="5" applyNumberFormat="1" applyFont="1" applyBorder="1" applyAlignment="1">
      <alignment vertical="center" shrinkToFit="1"/>
    </xf>
    <xf numFmtId="187" fontId="8" fillId="0" borderId="80" xfId="5" applyNumberFormat="1" applyFont="1" applyBorder="1" applyAlignment="1">
      <alignment vertical="center" shrinkToFit="1"/>
    </xf>
    <xf numFmtId="187" fontId="8" fillId="0" borderId="52" xfId="5" applyNumberFormat="1" applyFont="1" applyFill="1" applyBorder="1">
      <alignment vertical="center"/>
    </xf>
    <xf numFmtId="187" fontId="8" fillId="0" borderId="22" xfId="5" applyNumberFormat="1" applyFont="1" applyFill="1" applyBorder="1">
      <alignment vertical="center"/>
    </xf>
    <xf numFmtId="178" fontId="8" fillId="0" borderId="53" xfId="1" applyNumberFormat="1" applyFont="1" applyFill="1" applyBorder="1">
      <alignment vertical="center"/>
    </xf>
    <xf numFmtId="0" fontId="5" fillId="2" borderId="68" xfId="5" applyFont="1" applyFill="1" applyBorder="1" applyAlignment="1">
      <alignment horizontal="center" vertical="center"/>
    </xf>
    <xf numFmtId="0" fontId="5" fillId="2" borderId="81" xfId="5" applyFont="1" applyFill="1" applyBorder="1" applyAlignment="1">
      <alignment horizontal="center" vertical="center"/>
    </xf>
    <xf numFmtId="0" fontId="5" fillId="2" borderId="71" xfId="5" applyFont="1" applyFill="1" applyBorder="1" applyAlignment="1">
      <alignment horizontal="center" vertical="center"/>
    </xf>
    <xf numFmtId="187" fontId="8" fillId="0" borderId="43" xfId="5" applyNumberFormat="1" applyFont="1" applyFill="1" applyBorder="1">
      <alignment vertical="center"/>
    </xf>
    <xf numFmtId="187" fontId="8" fillId="0" borderId="55" xfId="5" applyNumberFormat="1" applyFont="1" applyFill="1" applyBorder="1">
      <alignment vertical="center"/>
    </xf>
    <xf numFmtId="178" fontId="8" fillId="0" borderId="44" xfId="1" applyNumberFormat="1" applyFont="1" applyFill="1" applyBorder="1">
      <alignment vertical="center"/>
    </xf>
    <xf numFmtId="187" fontId="8" fillId="0" borderId="29" xfId="5" applyNumberFormat="1" applyFont="1" applyFill="1" applyBorder="1">
      <alignment vertical="center"/>
    </xf>
    <xf numFmtId="187" fontId="8" fillId="0" borderId="30" xfId="5" applyNumberFormat="1" applyFont="1" applyFill="1" applyBorder="1">
      <alignment vertical="center"/>
    </xf>
    <xf numFmtId="178" fontId="8" fillId="0" borderId="31" xfId="1" applyNumberFormat="1" applyFont="1" applyFill="1" applyBorder="1">
      <alignment vertical="center"/>
    </xf>
    <xf numFmtId="182" fontId="8" fillId="0" borderId="43" xfId="5" applyNumberFormat="1" applyFont="1" applyFill="1" applyBorder="1">
      <alignment vertical="center"/>
    </xf>
    <xf numFmtId="182" fontId="8" fillId="0" borderId="52" xfId="5" applyNumberFormat="1" applyFont="1" applyFill="1" applyBorder="1">
      <alignment vertical="center"/>
    </xf>
    <xf numFmtId="182" fontId="8" fillId="0" borderId="22" xfId="5" applyNumberFormat="1" applyFont="1" applyFill="1" applyBorder="1">
      <alignment vertical="center"/>
    </xf>
    <xf numFmtId="182" fontId="8" fillId="0" borderId="55" xfId="5" applyNumberFormat="1" applyFont="1" applyFill="1" applyBorder="1">
      <alignment vertical="center"/>
    </xf>
    <xf numFmtId="182" fontId="8" fillId="0" borderId="13" xfId="5" applyNumberFormat="1" applyFont="1" applyBorder="1">
      <alignment vertical="center"/>
    </xf>
    <xf numFmtId="182" fontId="8" fillId="0" borderId="56" xfId="5" applyNumberFormat="1" applyFont="1" applyFill="1" applyBorder="1">
      <alignment vertical="center"/>
    </xf>
    <xf numFmtId="0" fontId="5" fillId="2" borderId="82" xfId="5" applyFont="1" applyFill="1" applyBorder="1" applyAlignment="1">
      <alignment horizontal="center" vertical="center"/>
    </xf>
    <xf numFmtId="182" fontId="8" fillId="0" borderId="32" xfId="5" applyNumberFormat="1" applyFont="1" applyFill="1" applyBorder="1">
      <alignment vertical="center"/>
    </xf>
    <xf numFmtId="182" fontId="8" fillId="0" borderId="33" xfId="5" applyNumberFormat="1" applyFont="1" applyFill="1" applyBorder="1">
      <alignment vertical="center"/>
    </xf>
    <xf numFmtId="182" fontId="8" fillId="0" borderId="83" xfId="5" applyNumberFormat="1" applyFont="1" applyFill="1" applyBorder="1">
      <alignment vertical="center"/>
    </xf>
    <xf numFmtId="182" fontId="8" fillId="0" borderId="84" xfId="5" applyNumberFormat="1" applyFont="1" applyFill="1" applyBorder="1">
      <alignment vertical="center"/>
    </xf>
    <xf numFmtId="0" fontId="10" fillId="2" borderId="85" xfId="5" applyFont="1" applyFill="1" applyBorder="1" applyAlignment="1">
      <alignment horizontal="center" vertical="center"/>
    </xf>
    <xf numFmtId="182" fontId="8" fillId="0" borderId="54" xfId="5" applyNumberFormat="1" applyFont="1" applyFill="1" applyBorder="1">
      <alignment vertical="center"/>
    </xf>
    <xf numFmtId="182" fontId="8" fillId="0" borderId="57" xfId="5" applyNumberFormat="1" applyFont="1" applyFill="1" applyBorder="1">
      <alignment vertical="center"/>
    </xf>
    <xf numFmtId="182" fontId="8" fillId="0" borderId="17" xfId="5" applyNumberFormat="1" applyFont="1" applyFill="1" applyBorder="1">
      <alignment vertical="center"/>
    </xf>
    <xf numFmtId="182" fontId="8" fillId="0" borderId="86" xfId="5" applyNumberFormat="1" applyFont="1" applyFill="1" applyBorder="1">
      <alignment vertical="center"/>
    </xf>
    <xf numFmtId="182" fontId="8" fillId="0" borderId="87" xfId="5" applyNumberFormat="1" applyFont="1" applyBorder="1">
      <alignment vertical="center"/>
    </xf>
    <xf numFmtId="182" fontId="8" fillId="0" borderId="79" xfId="5" applyNumberFormat="1" applyFont="1" applyBorder="1">
      <alignment vertical="center"/>
    </xf>
    <xf numFmtId="0" fontId="5" fillId="0" borderId="0" xfId="4" applyFont="1" applyFill="1" applyBorder="1" applyAlignment="1">
      <alignment vertical="center" shrinkToFit="1"/>
    </xf>
    <xf numFmtId="176" fontId="5" fillId="0" borderId="0" xfId="5" applyNumberFormat="1" applyFont="1" applyFill="1" applyBorder="1">
      <alignment vertical="center"/>
    </xf>
    <xf numFmtId="178" fontId="5" fillId="0" borderId="0" xfId="5" applyNumberFormat="1" applyFont="1" applyFill="1" applyBorder="1">
      <alignment vertical="center"/>
    </xf>
    <xf numFmtId="179" fontId="8" fillId="0" borderId="11" xfId="5" applyNumberFormat="1" applyFont="1" applyBorder="1">
      <alignment vertical="center"/>
    </xf>
    <xf numFmtId="179" fontId="8" fillId="0" borderId="13" xfId="5" applyNumberFormat="1" applyFont="1" applyBorder="1">
      <alignment vertical="center"/>
    </xf>
    <xf numFmtId="0" fontId="5" fillId="2" borderId="88" xfId="5" applyFont="1" applyFill="1" applyBorder="1" applyAlignment="1">
      <alignment horizontal="center" vertical="center"/>
    </xf>
    <xf numFmtId="0" fontId="5" fillId="2" borderId="89" xfId="5" applyFont="1" applyFill="1" applyBorder="1" applyAlignment="1">
      <alignment horizontal="center" vertical="center"/>
    </xf>
    <xf numFmtId="182" fontId="8" fillId="0" borderId="90" xfId="5" applyNumberFormat="1" applyFont="1" applyBorder="1">
      <alignment vertical="center"/>
    </xf>
    <xf numFmtId="182" fontId="8" fillId="0" borderId="67" xfId="5" applyNumberFormat="1" applyFont="1" applyBorder="1">
      <alignment vertical="center"/>
    </xf>
    <xf numFmtId="0" fontId="5" fillId="2" borderId="85" xfId="5" applyFont="1" applyFill="1" applyBorder="1" applyAlignment="1">
      <alignment horizontal="center" vertical="center"/>
    </xf>
    <xf numFmtId="178" fontId="8" fillId="0" borderId="24" xfId="1" applyNumberFormat="1" applyFont="1" applyFill="1" applyBorder="1">
      <alignment vertical="center"/>
    </xf>
    <xf numFmtId="178" fontId="8" fillId="0" borderId="25" xfId="1" applyNumberFormat="1" applyFont="1" applyFill="1" applyBorder="1">
      <alignment vertical="center"/>
    </xf>
    <xf numFmtId="178" fontId="8" fillId="0" borderId="23" xfId="1" applyNumberFormat="1" applyFont="1" applyFill="1" applyBorder="1">
      <alignment vertical="center"/>
    </xf>
    <xf numFmtId="178" fontId="8" fillId="0" borderId="55" xfId="1" applyNumberFormat="1" applyFont="1" applyFill="1" applyBorder="1">
      <alignment vertical="center"/>
    </xf>
    <xf numFmtId="178" fontId="8" fillId="0" borderId="43" xfId="1" applyNumberFormat="1" applyFont="1" applyFill="1" applyBorder="1">
      <alignment vertical="center"/>
    </xf>
    <xf numFmtId="178" fontId="8" fillId="0" borderId="29" xfId="1" applyNumberFormat="1" applyFont="1" applyFill="1" applyBorder="1">
      <alignment vertical="center"/>
    </xf>
    <xf numFmtId="178" fontId="8" fillId="0" borderId="30" xfId="1" applyNumberFormat="1" applyFont="1" applyFill="1" applyBorder="1">
      <alignment vertical="center"/>
    </xf>
    <xf numFmtId="0" fontId="2" fillId="0" borderId="37" xfId="3" applyFont="1" applyBorder="1">
      <alignment vertical="center"/>
    </xf>
    <xf numFmtId="0" fontId="2" fillId="0" borderId="0" xfId="3" applyFont="1">
      <alignment vertical="center"/>
    </xf>
    <xf numFmtId="0" fontId="2" fillId="0" borderId="91" xfId="3" applyFont="1" applyBorder="1">
      <alignment vertical="center"/>
    </xf>
    <xf numFmtId="0" fontId="2" fillId="0" borderId="92" xfId="3" applyFont="1" applyBorder="1">
      <alignment vertical="center"/>
    </xf>
    <xf numFmtId="0" fontId="2" fillId="0" borderId="93" xfId="3" applyFont="1" applyBorder="1">
      <alignment vertical="center"/>
    </xf>
    <xf numFmtId="0" fontId="2" fillId="0" borderId="81" xfId="3" applyFont="1" applyBorder="1">
      <alignment vertical="center"/>
    </xf>
    <xf numFmtId="0" fontId="2" fillId="0" borderId="0" xfId="3" applyFont="1" applyBorder="1">
      <alignment vertical="center"/>
    </xf>
    <xf numFmtId="0" fontId="2" fillId="0" borderId="70" xfId="3" applyFont="1" applyBorder="1">
      <alignment vertical="center"/>
    </xf>
    <xf numFmtId="0" fontId="2" fillId="0" borderId="26" xfId="3" applyFont="1" applyBorder="1">
      <alignment vertical="center"/>
    </xf>
    <xf numFmtId="0" fontId="2" fillId="0" borderId="60" xfId="3" applyFont="1" applyBorder="1">
      <alignment vertical="center"/>
    </xf>
    <xf numFmtId="0" fontId="2" fillId="0" borderId="41" xfId="3" applyFont="1" applyBorder="1">
      <alignment vertical="center"/>
    </xf>
    <xf numFmtId="0" fontId="5" fillId="0" borderId="0" xfId="3" applyFont="1">
      <alignment vertical="center"/>
    </xf>
    <xf numFmtId="182" fontId="8" fillId="0" borderId="43" xfId="3" applyNumberFormat="1" applyFont="1" applyBorder="1">
      <alignment vertical="center"/>
    </xf>
    <xf numFmtId="182" fontId="8" fillId="0" borderId="25" xfId="3" applyNumberFormat="1" applyFont="1" applyBorder="1">
      <alignment vertical="center"/>
    </xf>
    <xf numFmtId="0" fontId="5" fillId="2" borderId="94" xfId="5" applyFont="1" applyFill="1" applyBorder="1" applyAlignment="1">
      <alignment horizontal="center" vertical="center"/>
    </xf>
    <xf numFmtId="182" fontId="8" fillId="0" borderId="57" xfId="3" applyNumberFormat="1" applyFont="1" applyBorder="1">
      <alignment vertical="center"/>
    </xf>
    <xf numFmtId="182" fontId="8" fillId="0" borderId="17" xfId="3" applyNumberFormat="1" applyFont="1" applyBorder="1">
      <alignment vertical="center"/>
    </xf>
    <xf numFmtId="182" fontId="8" fillId="0" borderId="95" xfId="5" applyNumberFormat="1" applyFont="1" applyBorder="1">
      <alignment vertical="center"/>
    </xf>
    <xf numFmtId="182" fontId="8" fillId="0" borderId="84" xfId="5" applyNumberFormat="1" applyFont="1" applyBorder="1">
      <alignment vertical="center"/>
    </xf>
    <xf numFmtId="182" fontId="8" fillId="0" borderId="86" xfId="3" applyNumberFormat="1" applyFont="1" applyBorder="1">
      <alignment vertical="center"/>
    </xf>
    <xf numFmtId="0" fontId="5" fillId="0" borderId="0" xfId="3" applyFont="1" applyBorder="1">
      <alignment vertical="center"/>
    </xf>
    <xf numFmtId="0" fontId="5" fillId="2" borderId="9" xfId="5" applyFont="1" applyFill="1" applyBorder="1" applyAlignment="1">
      <alignment horizontal="center" vertical="center"/>
    </xf>
    <xf numFmtId="178" fontId="8" fillId="0" borderId="88" xfId="1" applyNumberFormat="1" applyFont="1" applyBorder="1">
      <alignment vertical="center"/>
    </xf>
    <xf numFmtId="178" fontId="8" fillId="0" borderId="96" xfId="1" applyNumberFormat="1" applyFont="1" applyBorder="1">
      <alignment vertical="center"/>
    </xf>
    <xf numFmtId="178" fontId="8" fillId="0" borderId="89" xfId="1" applyNumberFormat="1" applyFont="1" applyBorder="1">
      <alignment vertical="center"/>
    </xf>
    <xf numFmtId="0" fontId="5" fillId="2" borderId="14" xfId="3" applyFont="1" applyFill="1" applyBorder="1" applyAlignment="1">
      <alignment horizontal="center" vertical="center"/>
    </xf>
    <xf numFmtId="0" fontId="5" fillId="2" borderId="14" xfId="3" applyFont="1" applyFill="1" applyBorder="1">
      <alignment vertical="center"/>
    </xf>
    <xf numFmtId="182" fontId="8" fillId="0" borderId="52" xfId="3" applyNumberFormat="1" applyFont="1" applyBorder="1">
      <alignment vertical="center"/>
    </xf>
    <xf numFmtId="182" fontId="8" fillId="0" borderId="22" xfId="3" applyNumberFormat="1" applyFont="1" applyBorder="1">
      <alignment vertical="center"/>
    </xf>
    <xf numFmtId="182" fontId="8" fillId="0" borderId="55" xfId="3" applyNumberFormat="1" applyFont="1" applyBorder="1">
      <alignment vertical="center"/>
    </xf>
    <xf numFmtId="182" fontId="8" fillId="0" borderId="32" xfId="3" applyNumberFormat="1" applyFont="1" applyBorder="1">
      <alignment vertical="center"/>
    </xf>
    <xf numFmtId="182" fontId="8" fillId="0" borderId="33" xfId="3" applyNumberFormat="1" applyFont="1" applyBorder="1">
      <alignment vertical="center"/>
    </xf>
    <xf numFmtId="0" fontId="5" fillId="2" borderId="16" xfId="3" applyFont="1" applyFill="1" applyBorder="1" applyAlignment="1">
      <alignment horizontal="center" vertical="center"/>
    </xf>
    <xf numFmtId="182" fontId="8" fillId="0" borderId="54" xfId="3" applyNumberFormat="1" applyFont="1" applyBorder="1">
      <alignment vertical="center"/>
    </xf>
    <xf numFmtId="182" fontId="8" fillId="0" borderId="56" xfId="3" applyNumberFormat="1" applyFont="1" applyBorder="1">
      <alignment vertical="center"/>
    </xf>
    <xf numFmtId="182" fontId="8" fillId="0" borderId="34" xfId="3" applyNumberFormat="1" applyFont="1" applyBorder="1">
      <alignment vertical="center"/>
    </xf>
    <xf numFmtId="182" fontId="8" fillId="0" borderId="49" xfId="3" applyNumberFormat="1" applyFont="1" applyBorder="1">
      <alignment vertical="center"/>
    </xf>
    <xf numFmtId="182" fontId="8" fillId="0" borderId="38" xfId="3" applyNumberFormat="1" applyFont="1" applyBorder="1">
      <alignment vertical="center"/>
    </xf>
    <xf numFmtId="182" fontId="8" fillId="0" borderId="26" xfId="3" applyNumberFormat="1" applyFont="1" applyBorder="1">
      <alignment vertical="center"/>
    </xf>
    <xf numFmtId="182" fontId="8" fillId="0" borderId="28" xfId="3" applyNumberFormat="1" applyFont="1" applyBorder="1">
      <alignment vertical="center"/>
    </xf>
    <xf numFmtId="182" fontId="8" fillId="0" borderId="35" xfId="3" applyNumberFormat="1" applyFont="1" applyBorder="1">
      <alignment vertical="center"/>
    </xf>
    <xf numFmtId="176" fontId="5" fillId="0" borderId="0" xfId="3" applyNumberFormat="1" applyFont="1" applyBorder="1">
      <alignment vertical="center"/>
    </xf>
    <xf numFmtId="182" fontId="8" fillId="0" borderId="41" xfId="3" applyNumberFormat="1" applyFont="1" applyBorder="1">
      <alignment vertical="center"/>
    </xf>
    <xf numFmtId="182" fontId="8" fillId="0" borderId="42" xfId="3" applyNumberFormat="1" applyFont="1" applyBorder="1">
      <alignment vertical="center"/>
    </xf>
    <xf numFmtId="182" fontId="8" fillId="0" borderId="46" xfId="3" applyNumberFormat="1" applyFont="1" applyBorder="1">
      <alignment vertical="center"/>
    </xf>
    <xf numFmtId="182" fontId="8" fillId="0" borderId="48" xfId="3" applyNumberFormat="1" applyFont="1" applyBorder="1">
      <alignment vertical="center"/>
    </xf>
    <xf numFmtId="0" fontId="5" fillId="2" borderId="19" xfId="3" applyFont="1" applyFill="1" applyBorder="1" applyAlignment="1">
      <alignment horizontal="center" vertical="center"/>
    </xf>
    <xf numFmtId="178" fontId="8" fillId="0" borderId="39" xfId="1" applyNumberFormat="1" applyFont="1" applyBorder="1">
      <alignment vertical="center"/>
    </xf>
    <xf numFmtId="0" fontId="10" fillId="2" borderId="76" xfId="3" applyFont="1" applyFill="1" applyBorder="1" applyAlignment="1">
      <alignment horizontal="center" vertical="center"/>
    </xf>
    <xf numFmtId="0" fontId="10" fillId="2" borderId="9" xfId="3" applyFont="1" applyFill="1" applyBorder="1" applyAlignment="1">
      <alignment horizontal="center" vertical="center"/>
    </xf>
    <xf numFmtId="0" fontId="10" fillId="2" borderId="39" xfId="3" applyFont="1" applyFill="1" applyBorder="1" applyAlignment="1">
      <alignment horizontal="center" vertical="center"/>
    </xf>
    <xf numFmtId="0" fontId="10" fillId="2" borderId="12" xfId="3" applyFont="1" applyFill="1" applyBorder="1" applyAlignment="1">
      <alignment horizontal="center" vertical="center"/>
    </xf>
    <xf numFmtId="0" fontId="5" fillId="2" borderId="16" xfId="4" applyFont="1" applyFill="1" applyBorder="1" applyAlignment="1">
      <alignment horizontal="center" vertical="center"/>
    </xf>
    <xf numFmtId="0" fontId="10" fillId="2" borderId="11" xfId="3" applyFont="1" applyFill="1" applyBorder="1" applyAlignment="1">
      <alignment horizontal="center" vertical="center"/>
    </xf>
    <xf numFmtId="182" fontId="8" fillId="0" borderId="73" xfId="3" applyNumberFormat="1" applyFont="1" applyBorder="1">
      <alignment vertical="center"/>
    </xf>
    <xf numFmtId="182" fontId="8" fillId="0" borderId="24" xfId="3" applyNumberFormat="1" applyFont="1" applyBorder="1">
      <alignment vertical="center"/>
    </xf>
    <xf numFmtId="182" fontId="8" fillId="0" borderId="27" xfId="3" applyNumberFormat="1" applyFont="1" applyBorder="1">
      <alignment vertical="center"/>
    </xf>
    <xf numFmtId="182" fontId="8" fillId="0" borderId="37" xfId="3" applyNumberFormat="1" applyFont="1" applyBorder="1">
      <alignment vertical="center"/>
    </xf>
    <xf numFmtId="182" fontId="8" fillId="0" borderId="15" xfId="3" applyNumberFormat="1" applyFont="1" applyBorder="1">
      <alignment vertical="center"/>
    </xf>
    <xf numFmtId="0" fontId="10" fillId="2" borderId="85" xfId="3" applyFont="1" applyFill="1" applyBorder="1" applyAlignment="1">
      <alignment horizontal="center" vertical="center"/>
    </xf>
    <xf numFmtId="182" fontId="8" fillId="0" borderId="73" xfId="3" applyNumberFormat="1" applyFont="1" applyBorder="1" applyAlignment="1">
      <alignment horizontal="right" vertical="center"/>
    </xf>
    <xf numFmtId="182" fontId="8" fillId="0" borderId="27" xfId="3" applyNumberFormat="1" applyFont="1" applyBorder="1" applyAlignment="1">
      <alignment horizontal="right" vertical="center"/>
    </xf>
    <xf numFmtId="182" fontId="8" fillId="0" borderId="35" xfId="3" applyNumberFormat="1" applyFont="1" applyBorder="1" applyAlignment="1">
      <alignment horizontal="right" vertical="center"/>
    </xf>
    <xf numFmtId="182" fontId="8" fillId="0" borderId="38" xfId="3" applyNumberFormat="1" applyFont="1" applyBorder="1" applyAlignment="1">
      <alignment horizontal="right" vertical="center"/>
    </xf>
    <xf numFmtId="0" fontId="6" fillId="0" borderId="0" xfId="6" applyFont="1" applyFill="1" applyBorder="1" applyAlignment="1">
      <alignment vertical="center" shrinkToFit="1"/>
    </xf>
    <xf numFmtId="0" fontId="5" fillId="0" borderId="0" xfId="4" applyFont="1">
      <alignment vertical="center"/>
    </xf>
    <xf numFmtId="0" fontId="5" fillId="2" borderId="14" xfId="4" applyFont="1" applyFill="1" applyBorder="1" applyAlignment="1">
      <alignment horizontal="center" vertical="center" shrinkToFit="1"/>
    </xf>
    <xf numFmtId="0" fontId="5" fillId="2" borderId="11" xfId="4" applyFont="1" applyFill="1" applyBorder="1" applyAlignment="1">
      <alignment horizontal="center" vertical="center" shrinkToFit="1"/>
    </xf>
    <xf numFmtId="0" fontId="5" fillId="2" borderId="12" xfId="4" applyFont="1" applyFill="1" applyBorder="1" applyAlignment="1">
      <alignment horizontal="center" vertical="center" shrinkToFit="1"/>
    </xf>
    <xf numFmtId="0" fontId="5" fillId="2" borderId="13" xfId="4" applyFont="1" applyFill="1" applyBorder="1" applyAlignment="1">
      <alignment horizontal="center" vertical="center" shrinkToFit="1"/>
    </xf>
    <xf numFmtId="0" fontId="5" fillId="0" borderId="0" xfId="4" applyFont="1" applyAlignment="1">
      <alignment vertical="center" shrinkToFit="1"/>
    </xf>
    <xf numFmtId="0" fontId="5" fillId="2" borderId="39" xfId="4" applyFont="1" applyFill="1" applyBorder="1" applyAlignment="1">
      <alignment horizontal="center" vertical="center" shrinkToFit="1"/>
    </xf>
    <xf numFmtId="0" fontId="5" fillId="2" borderId="20" xfId="4" applyFont="1" applyFill="1" applyBorder="1" applyAlignment="1">
      <alignment horizontal="center" vertical="center" shrinkToFit="1"/>
    </xf>
    <xf numFmtId="0" fontId="5" fillId="2" borderId="15" xfId="4" applyFont="1" applyFill="1" applyBorder="1" applyAlignment="1">
      <alignment horizontal="center" vertical="center"/>
    </xf>
    <xf numFmtId="0" fontId="5" fillId="2" borderId="19" xfId="4" applyFont="1" applyFill="1" applyBorder="1" applyAlignment="1">
      <alignment horizontal="center" vertical="center" shrinkToFit="1"/>
    </xf>
    <xf numFmtId="178" fontId="8" fillId="0" borderId="57" xfId="1" applyNumberFormat="1" applyFont="1" applyBorder="1" applyAlignment="1">
      <alignment vertical="center" shrinkToFit="1"/>
    </xf>
    <xf numFmtId="178" fontId="8" fillId="0" borderId="48" xfId="1" applyNumberFormat="1" applyFont="1" applyBorder="1" applyAlignment="1">
      <alignment vertical="center" shrinkToFit="1"/>
    </xf>
    <xf numFmtId="178" fontId="8" fillId="0" borderId="67" xfId="1" applyNumberFormat="1" applyFont="1" applyBorder="1" applyAlignment="1">
      <alignment vertical="center" shrinkToFit="1"/>
    </xf>
    <xf numFmtId="182" fontId="8" fillId="0" borderId="48" xfId="4" applyNumberFormat="1" applyFont="1" applyBorder="1" applyAlignment="1">
      <alignment vertical="center" shrinkToFit="1"/>
    </xf>
    <xf numFmtId="182" fontId="8" fillId="0" borderId="17" xfId="4" applyNumberFormat="1" applyFont="1" applyBorder="1" applyAlignment="1">
      <alignment vertical="center" shrinkToFit="1"/>
    </xf>
    <xf numFmtId="182" fontId="8" fillId="0" borderId="49" xfId="4" applyNumberFormat="1" applyFont="1" applyBorder="1" applyAlignment="1">
      <alignment vertical="center" shrinkToFit="1"/>
    </xf>
    <xf numFmtId="182" fontId="8" fillId="0" borderId="38" xfId="4" applyNumberFormat="1" applyFont="1" applyBorder="1">
      <alignment vertical="center"/>
    </xf>
    <xf numFmtId="0" fontId="5" fillId="2" borderId="85" xfId="4" applyFont="1" applyFill="1" applyBorder="1" applyAlignment="1">
      <alignment horizontal="center" vertical="center" shrinkToFit="1"/>
    </xf>
    <xf numFmtId="0" fontId="5" fillId="2" borderId="9" xfId="4" applyFont="1" applyFill="1" applyBorder="1" applyAlignment="1">
      <alignment horizontal="center" vertical="center" shrinkToFit="1"/>
    </xf>
    <xf numFmtId="0" fontId="5" fillId="2" borderId="58" xfId="4" applyFont="1" applyFill="1" applyBorder="1" applyAlignment="1">
      <alignment horizontal="center" vertical="center" shrinkToFit="1"/>
    </xf>
    <xf numFmtId="178" fontId="8" fillId="0" borderId="52" xfId="1" applyNumberFormat="1" applyFont="1" applyBorder="1" applyAlignment="1">
      <alignment vertical="center" shrinkToFit="1"/>
    </xf>
    <xf numFmtId="178" fontId="8" fillId="0" borderId="22" xfId="1" applyNumberFormat="1" applyFont="1" applyBorder="1" applyAlignment="1">
      <alignment vertical="center" shrinkToFit="1"/>
    </xf>
    <xf numFmtId="178" fontId="8" fillId="0" borderId="53" xfId="1" applyNumberFormat="1" applyFont="1" applyBorder="1" applyAlignment="1">
      <alignment vertical="center" shrinkToFit="1"/>
    </xf>
    <xf numFmtId="182" fontId="8" fillId="0" borderId="52" xfId="4" applyNumberFormat="1" applyFont="1" applyBorder="1" applyAlignment="1">
      <alignment vertical="center" shrinkToFit="1"/>
    </xf>
    <xf numFmtId="182" fontId="8" fillId="0" borderId="22" xfId="4" applyNumberFormat="1" applyFont="1" applyBorder="1" applyAlignment="1">
      <alignment vertical="center" shrinkToFit="1"/>
    </xf>
    <xf numFmtId="182" fontId="8" fillId="0" borderId="54" xfId="4" applyNumberFormat="1" applyFont="1" applyBorder="1" applyAlignment="1">
      <alignment vertical="center" shrinkToFit="1"/>
    </xf>
    <xf numFmtId="182" fontId="8" fillId="0" borderId="27" xfId="4" applyNumberFormat="1" applyFont="1" applyBorder="1">
      <alignment vertical="center"/>
    </xf>
    <xf numFmtId="178" fontId="8" fillId="0" borderId="55" xfId="1" applyNumberFormat="1" applyFont="1" applyBorder="1" applyAlignment="1">
      <alignment vertical="center" shrinkToFit="1"/>
    </xf>
    <xf numFmtId="178" fontId="8" fillId="0" borderId="43" xfId="1" applyNumberFormat="1" applyFont="1" applyBorder="1" applyAlignment="1">
      <alignment vertical="center" shrinkToFit="1"/>
    </xf>
    <xf numFmtId="178" fontId="8" fillId="0" borderId="44" xfId="1" applyNumberFormat="1" applyFont="1" applyBorder="1" applyAlignment="1">
      <alignment vertical="center" shrinkToFit="1"/>
    </xf>
    <xf numFmtId="182" fontId="8" fillId="0" borderId="24" xfId="4" applyNumberFormat="1" applyFont="1" applyBorder="1" applyAlignment="1">
      <alignment vertical="center" shrinkToFit="1"/>
    </xf>
    <xf numFmtId="182" fontId="8" fillId="0" borderId="25" xfId="4" applyNumberFormat="1" applyFont="1" applyBorder="1" applyAlignment="1">
      <alignment vertical="center" shrinkToFit="1"/>
    </xf>
    <xf numFmtId="182" fontId="8" fillId="0" borderId="26" xfId="4" applyNumberFormat="1" applyFont="1" applyBorder="1" applyAlignment="1">
      <alignment vertical="center" shrinkToFit="1"/>
    </xf>
    <xf numFmtId="182" fontId="8" fillId="0" borderId="28" xfId="4" applyNumberFormat="1" applyFont="1" applyBorder="1">
      <alignment vertical="center"/>
    </xf>
    <xf numFmtId="178" fontId="8" fillId="0" borderId="29" xfId="1" applyNumberFormat="1" applyFont="1" applyBorder="1" applyAlignment="1">
      <alignment vertical="center" shrinkToFit="1"/>
    </xf>
    <xf numFmtId="178" fontId="8" fillId="0" borderId="30" xfId="1" applyNumberFormat="1" applyFont="1" applyBorder="1" applyAlignment="1">
      <alignment vertical="center" shrinkToFit="1"/>
    </xf>
    <xf numFmtId="178" fontId="8" fillId="0" borderId="31" xfId="1" applyNumberFormat="1" applyFont="1" applyBorder="1" applyAlignment="1">
      <alignment vertical="center" shrinkToFit="1"/>
    </xf>
    <xf numFmtId="182" fontId="8" fillId="0" borderId="32" xfId="4" applyNumberFormat="1" applyFont="1" applyBorder="1" applyAlignment="1">
      <alignment vertical="center" shrinkToFit="1"/>
    </xf>
    <xf numFmtId="182" fontId="8" fillId="0" borderId="33" xfId="4" applyNumberFormat="1" applyFont="1" applyBorder="1" applyAlignment="1">
      <alignment vertical="center" shrinkToFit="1"/>
    </xf>
    <xf numFmtId="182" fontId="8" fillId="0" borderId="34" xfId="4" applyNumberFormat="1" applyFont="1" applyBorder="1" applyAlignment="1">
      <alignment vertical="center" shrinkToFit="1"/>
    </xf>
    <xf numFmtId="182" fontId="8" fillId="0" borderId="35" xfId="4" applyNumberFormat="1" applyFont="1" applyBorder="1">
      <alignment vertical="center"/>
    </xf>
    <xf numFmtId="182" fontId="8" fillId="0" borderId="57" xfId="4" applyNumberFormat="1" applyFont="1" applyBorder="1" applyAlignment="1">
      <alignment vertical="center" shrinkToFit="1"/>
    </xf>
    <xf numFmtId="0" fontId="5" fillId="2" borderId="10" xfId="4" applyFont="1" applyFill="1" applyBorder="1" applyAlignment="1">
      <alignment horizontal="center" vertical="center" shrinkToFit="1"/>
    </xf>
    <xf numFmtId="182" fontId="8" fillId="0" borderId="55" xfId="4" applyNumberFormat="1" applyFont="1" applyBorder="1" applyAlignment="1">
      <alignment vertical="center" shrinkToFit="1"/>
    </xf>
    <xf numFmtId="182" fontId="8" fillId="0" borderId="43" xfId="4" applyNumberFormat="1" applyFont="1" applyBorder="1" applyAlignment="1">
      <alignment vertical="center" shrinkToFit="1"/>
    </xf>
    <xf numFmtId="182" fontId="8" fillId="0" borderId="56" xfId="4" applyNumberFormat="1" applyFont="1" applyBorder="1" applyAlignment="1">
      <alignment vertical="center" shrinkToFit="1"/>
    </xf>
    <xf numFmtId="182" fontId="8" fillId="0" borderId="62" xfId="4" applyNumberFormat="1" applyFont="1" applyBorder="1" applyAlignment="1">
      <alignment vertical="center" shrinkToFit="1"/>
    </xf>
    <xf numFmtId="182" fontId="8" fillId="0" borderId="74" xfId="4" applyNumberFormat="1" applyFont="1" applyBorder="1" applyAlignment="1">
      <alignment vertical="center" shrinkToFit="1"/>
    </xf>
    <xf numFmtId="182" fontId="8" fillId="0" borderId="75" xfId="4" applyNumberFormat="1" applyFont="1" applyBorder="1" applyAlignment="1">
      <alignment vertical="center" shrinkToFit="1"/>
    </xf>
    <xf numFmtId="182" fontId="8" fillId="0" borderId="65" xfId="4" applyNumberFormat="1" applyFont="1" applyBorder="1">
      <alignment vertical="center"/>
    </xf>
    <xf numFmtId="179" fontId="8" fillId="0" borderId="0" xfId="4" applyNumberFormat="1" applyFont="1" applyBorder="1" applyAlignment="1">
      <alignment vertical="center" shrinkToFit="1"/>
    </xf>
    <xf numFmtId="179" fontId="8" fillId="0" borderId="0" xfId="4" applyNumberFormat="1" applyFont="1" applyBorder="1">
      <alignment vertical="center"/>
    </xf>
    <xf numFmtId="0" fontId="5" fillId="0" borderId="0" xfId="4" applyFont="1" applyBorder="1">
      <alignment vertical="center"/>
    </xf>
    <xf numFmtId="178" fontId="6" fillId="2" borderId="1" xfId="1" applyNumberFormat="1" applyFont="1" applyFill="1" applyBorder="1" applyAlignment="1">
      <alignment vertical="center" wrapText="1"/>
    </xf>
    <xf numFmtId="178" fontId="6" fillId="2" borderId="3" xfId="1" applyNumberFormat="1" applyFont="1" applyFill="1" applyBorder="1" applyAlignment="1">
      <alignment vertical="center" wrapText="1"/>
    </xf>
    <xf numFmtId="182" fontId="8" fillId="0" borderId="60" xfId="3" applyNumberFormat="1" applyFont="1" applyBorder="1">
      <alignment vertical="center"/>
    </xf>
    <xf numFmtId="182" fontId="8" fillId="0" borderId="61" xfId="3" applyNumberFormat="1" applyFont="1" applyBorder="1">
      <alignment vertical="center"/>
    </xf>
    <xf numFmtId="182" fontId="8" fillId="0" borderId="63" xfId="3" applyNumberFormat="1" applyFont="1" applyBorder="1">
      <alignment vertical="center"/>
    </xf>
    <xf numFmtId="182" fontId="8" fillId="0" borderId="64" xfId="3" applyNumberFormat="1" applyFont="1" applyBorder="1">
      <alignment vertical="center"/>
    </xf>
    <xf numFmtId="182" fontId="8" fillId="0" borderId="62" xfId="3" applyNumberFormat="1" applyFont="1" applyBorder="1">
      <alignment vertical="center"/>
    </xf>
    <xf numFmtId="0" fontId="5" fillId="2" borderId="15" xfId="3" applyFont="1" applyFill="1" applyBorder="1" applyAlignment="1">
      <alignment horizontal="center" vertical="center"/>
    </xf>
    <xf numFmtId="0" fontId="5" fillId="2" borderId="82" xfId="3" applyFont="1" applyFill="1" applyBorder="1" applyAlignment="1">
      <alignment horizontal="center" vertical="center"/>
    </xf>
    <xf numFmtId="0" fontId="5" fillId="0" borderId="0" xfId="3" applyFont="1" applyFill="1" applyBorder="1">
      <alignment vertical="center"/>
    </xf>
    <xf numFmtId="178" fontId="8" fillId="0" borderId="97" xfId="1" applyNumberFormat="1" applyFont="1" applyBorder="1">
      <alignment vertical="center"/>
    </xf>
    <xf numFmtId="178" fontId="8" fillId="0" borderId="78" xfId="1" applyNumberFormat="1" applyFont="1" applyBorder="1">
      <alignment vertical="center"/>
    </xf>
    <xf numFmtId="178" fontId="8" fillId="0" borderId="79" xfId="1" applyNumberFormat="1" applyFont="1" applyBorder="1">
      <alignment vertical="center"/>
    </xf>
    <xf numFmtId="178" fontId="8" fillId="0" borderId="80" xfId="1" applyNumberFormat="1" applyFont="1" applyBorder="1">
      <alignment vertical="center"/>
    </xf>
    <xf numFmtId="0" fontId="7" fillId="0" borderId="0" xfId="6" applyNumberFormat="1" applyFont="1" applyFill="1" applyBorder="1" applyAlignment="1">
      <alignment vertical="center" shrinkToFit="1"/>
    </xf>
    <xf numFmtId="3" fontId="5" fillId="0" borderId="0" xfId="3" applyNumberFormat="1" applyFont="1" applyBorder="1" applyAlignment="1">
      <alignment horizontal="center" vertical="center"/>
    </xf>
    <xf numFmtId="0" fontId="5" fillId="0" borderId="91" xfId="4" applyFont="1" applyBorder="1">
      <alignment vertical="center"/>
    </xf>
    <xf numFmtId="0" fontId="5" fillId="0" borderId="92" xfId="4" applyFont="1" applyBorder="1">
      <alignment vertical="center"/>
    </xf>
    <xf numFmtId="0" fontId="5" fillId="0" borderId="93" xfId="4" applyFont="1" applyBorder="1">
      <alignment vertical="center"/>
    </xf>
    <xf numFmtId="0" fontId="5" fillId="2" borderId="14" xfId="4" applyFont="1" applyFill="1" applyBorder="1" applyAlignment="1">
      <alignment vertical="center" shrinkToFit="1"/>
    </xf>
    <xf numFmtId="0" fontId="5" fillId="0" borderId="81" xfId="4" applyFont="1" applyBorder="1">
      <alignment vertical="center"/>
    </xf>
    <xf numFmtId="0" fontId="5" fillId="0" borderId="70" xfId="4" applyFont="1" applyBorder="1">
      <alignment vertical="center"/>
    </xf>
    <xf numFmtId="178" fontId="8" fillId="0" borderId="11" xfId="4" applyNumberFormat="1" applyFont="1" applyBorder="1" applyAlignment="1">
      <alignment vertical="center" shrinkToFit="1"/>
    </xf>
    <xf numFmtId="178" fontId="8" fillId="0" borderId="12" xfId="4" applyNumberFormat="1" applyFont="1" applyBorder="1" applyAlignment="1">
      <alignment vertical="center" shrinkToFit="1"/>
    </xf>
    <xf numFmtId="178" fontId="8" fillId="0" borderId="13" xfId="4" applyNumberFormat="1" applyFont="1" applyBorder="1" applyAlignment="1">
      <alignment vertical="center" shrinkToFit="1"/>
    </xf>
    <xf numFmtId="182" fontId="8" fillId="0" borderId="39" xfId="4" applyNumberFormat="1" applyFont="1" applyBorder="1" applyAlignment="1">
      <alignment vertical="center" shrinkToFit="1"/>
    </xf>
    <xf numFmtId="182" fontId="8" fillId="0" borderId="12" xfId="4" applyNumberFormat="1" applyFont="1" applyBorder="1" applyAlignment="1">
      <alignment vertical="center" shrinkToFit="1"/>
    </xf>
    <xf numFmtId="182" fontId="8" fillId="0" borderId="20" xfId="4" applyNumberFormat="1" applyFont="1" applyBorder="1" applyAlignment="1">
      <alignment vertical="center" shrinkToFit="1"/>
    </xf>
    <xf numFmtId="182" fontId="8" fillId="0" borderId="15" xfId="4" applyNumberFormat="1" applyFont="1" applyBorder="1">
      <alignment vertical="center"/>
    </xf>
    <xf numFmtId="178" fontId="5" fillId="2" borderId="10" xfId="1" applyNumberFormat="1" applyFont="1" applyFill="1" applyBorder="1" applyAlignment="1">
      <alignment horizontal="center" vertical="center"/>
    </xf>
    <xf numFmtId="178" fontId="5" fillId="2" borderId="11" xfId="1" applyNumberFormat="1" applyFont="1" applyFill="1" applyBorder="1" applyAlignment="1">
      <alignment horizontal="center" vertical="center" shrinkToFit="1"/>
    </xf>
    <xf numFmtId="178" fontId="5" fillId="2" borderId="12" xfId="1" applyNumberFormat="1" applyFont="1" applyFill="1" applyBorder="1" applyAlignment="1">
      <alignment horizontal="center" vertical="center" shrinkToFit="1"/>
    </xf>
    <xf numFmtId="178" fontId="5" fillId="2" borderId="13" xfId="1" applyNumberFormat="1" applyFont="1" applyFill="1" applyBorder="1" applyAlignment="1">
      <alignment horizontal="center" vertical="center" shrinkToFit="1"/>
    </xf>
    <xf numFmtId="178" fontId="5" fillId="2" borderId="21" xfId="1" applyNumberFormat="1" applyFont="1" applyFill="1" applyBorder="1">
      <alignment vertical="center"/>
    </xf>
    <xf numFmtId="178" fontId="8" fillId="0" borderId="24" xfId="1" applyNumberFormat="1" applyFont="1" applyBorder="1" applyAlignment="1">
      <alignment vertical="center" shrinkToFit="1"/>
    </xf>
    <xf numFmtId="178" fontId="8" fillId="0" borderId="25" xfId="1" applyNumberFormat="1" applyFont="1" applyBorder="1" applyAlignment="1">
      <alignment vertical="center" shrinkToFit="1"/>
    </xf>
    <xf numFmtId="178" fontId="8" fillId="0" borderId="23" xfId="1" applyNumberFormat="1" applyFont="1" applyBorder="1" applyAlignment="1">
      <alignment vertical="center" shrinkToFit="1"/>
    </xf>
    <xf numFmtId="0" fontId="5" fillId="0" borderId="26" xfId="4" applyFont="1" applyBorder="1">
      <alignment vertical="center"/>
    </xf>
    <xf numFmtId="0" fontId="5" fillId="0" borderId="60" xfId="4" applyFont="1" applyBorder="1">
      <alignment vertical="center"/>
    </xf>
    <xf numFmtId="0" fontId="5" fillId="0" borderId="41" xfId="4" applyFont="1" applyBorder="1">
      <alignment vertical="center"/>
    </xf>
    <xf numFmtId="178" fontId="8" fillId="0" borderId="17" xfId="1" applyNumberFormat="1" applyFont="1" applyBorder="1" applyAlignment="1">
      <alignment vertical="center" shrinkToFit="1"/>
    </xf>
    <xf numFmtId="178" fontId="8" fillId="0" borderId="18" xfId="1" applyNumberFormat="1" applyFont="1" applyBorder="1" applyAlignment="1">
      <alignment vertical="center" shrinkToFit="1"/>
    </xf>
    <xf numFmtId="0" fontId="13" fillId="0" borderId="0" xfId="6" applyFont="1" applyBorder="1" applyAlignment="1">
      <alignment vertical="center"/>
    </xf>
    <xf numFmtId="0" fontId="14" fillId="0" borderId="0" xfId="6" applyFont="1" applyFill="1" applyAlignment="1">
      <alignment vertical="center"/>
    </xf>
    <xf numFmtId="0" fontId="5" fillId="0" borderId="91" xfId="5" applyFont="1" applyBorder="1">
      <alignment vertical="center"/>
    </xf>
    <xf numFmtId="0" fontId="5" fillId="0" borderId="92" xfId="5" applyFont="1" applyBorder="1">
      <alignment vertical="center"/>
    </xf>
    <xf numFmtId="0" fontId="5" fillId="0" borderId="93" xfId="5" applyFont="1" applyBorder="1">
      <alignment vertical="center"/>
    </xf>
    <xf numFmtId="0" fontId="5" fillId="0" borderId="81" xfId="5" applyFont="1" applyBorder="1">
      <alignment vertical="center"/>
    </xf>
    <xf numFmtId="0" fontId="5" fillId="0" borderId="70" xfId="5" applyFont="1" applyBorder="1">
      <alignment vertical="center"/>
    </xf>
    <xf numFmtId="0" fontId="5" fillId="0" borderId="26" xfId="5" applyFont="1" applyBorder="1">
      <alignment vertical="center"/>
    </xf>
    <xf numFmtId="0" fontId="5" fillId="0" borderId="60" xfId="5" applyFont="1" applyBorder="1">
      <alignment vertical="center"/>
    </xf>
    <xf numFmtId="0" fontId="5" fillId="0" borderId="41" xfId="5" applyFont="1" applyBorder="1">
      <alignment vertical="center"/>
    </xf>
    <xf numFmtId="0" fontId="5" fillId="2" borderId="31" xfId="5" applyFont="1" applyFill="1" applyBorder="1" applyAlignment="1">
      <alignment horizontal="center" vertical="center"/>
    </xf>
    <xf numFmtId="0" fontId="5" fillId="2" borderId="49" xfId="5" applyFont="1" applyFill="1" applyBorder="1" applyAlignment="1">
      <alignment horizontal="center" vertical="center"/>
    </xf>
    <xf numFmtId="0" fontId="5" fillId="0" borderId="91" xfId="5" applyFont="1" applyFill="1" applyBorder="1">
      <alignment vertical="center"/>
    </xf>
    <xf numFmtId="0" fontId="5" fillId="0" borderId="92" xfId="5" applyFont="1" applyFill="1" applyBorder="1">
      <alignment vertical="center"/>
    </xf>
    <xf numFmtId="0" fontId="5" fillId="0" borderId="93" xfId="5" applyFont="1" applyFill="1" applyBorder="1">
      <alignment vertical="center"/>
    </xf>
    <xf numFmtId="0" fontId="5" fillId="0" borderId="81" xfId="5" applyFont="1" applyFill="1" applyBorder="1">
      <alignment vertical="center"/>
    </xf>
    <xf numFmtId="0" fontId="5" fillId="0" borderId="70" xfId="5" applyFont="1" applyFill="1" applyBorder="1">
      <alignment vertical="center"/>
    </xf>
    <xf numFmtId="0" fontId="5" fillId="0" borderId="26" xfId="5" applyFont="1" applyFill="1" applyBorder="1">
      <alignment vertical="center"/>
    </xf>
    <xf numFmtId="0" fontId="5" fillId="0" borderId="60" xfId="5" applyFont="1" applyFill="1" applyBorder="1">
      <alignment vertical="center"/>
    </xf>
    <xf numFmtId="0" fontId="5" fillId="0" borderId="41" xfId="5" applyFont="1" applyFill="1" applyBorder="1">
      <alignment vertical="center"/>
    </xf>
    <xf numFmtId="182" fontId="8" fillId="0" borderId="15" xfId="5" applyNumberFormat="1" applyFont="1" applyFill="1" applyBorder="1" applyAlignment="1">
      <alignment horizontal="right" vertical="center"/>
    </xf>
    <xf numFmtId="182" fontId="8" fillId="0" borderId="73" xfId="5" applyNumberFormat="1" applyFont="1" applyFill="1" applyBorder="1" applyAlignment="1">
      <alignment horizontal="right" vertical="center"/>
    </xf>
    <xf numFmtId="182" fontId="8" fillId="0" borderId="28" xfId="5" applyNumberFormat="1" applyFont="1" applyFill="1" applyBorder="1" applyAlignment="1">
      <alignment horizontal="right" vertical="center"/>
    </xf>
    <xf numFmtId="182" fontId="8" fillId="0" borderId="35" xfId="5" applyNumberFormat="1" applyFont="1" applyFill="1" applyBorder="1" applyAlignment="1">
      <alignment horizontal="right" vertical="center"/>
    </xf>
    <xf numFmtId="182" fontId="8" fillId="0" borderId="38" xfId="5" applyNumberFormat="1" applyFont="1" applyFill="1" applyBorder="1" applyAlignment="1">
      <alignment horizontal="right" vertical="center"/>
    </xf>
    <xf numFmtId="0" fontId="5" fillId="2" borderId="57" xfId="5" applyFont="1" applyFill="1" applyBorder="1" applyAlignment="1">
      <alignment horizontal="center" vertical="center"/>
    </xf>
    <xf numFmtId="0" fontId="5" fillId="2" borderId="98" xfId="5" applyFont="1" applyFill="1" applyBorder="1" applyAlignment="1">
      <alignment horizontal="center" vertical="center"/>
    </xf>
    <xf numFmtId="0" fontId="5" fillId="0" borderId="91" xfId="3" applyFont="1" applyBorder="1">
      <alignment vertical="center"/>
    </xf>
    <xf numFmtId="0" fontId="5" fillId="0" borderId="92" xfId="3" applyFont="1" applyBorder="1">
      <alignment vertical="center"/>
    </xf>
    <xf numFmtId="0" fontId="5" fillId="0" borderId="93" xfId="3" applyFont="1" applyBorder="1">
      <alignment vertical="center"/>
    </xf>
    <xf numFmtId="0" fontId="5" fillId="0" borderId="81" xfId="3" applyFont="1" applyBorder="1">
      <alignment vertical="center"/>
    </xf>
    <xf numFmtId="0" fontId="5" fillId="0" borderId="70" xfId="3" applyFont="1" applyBorder="1">
      <alignment vertical="center"/>
    </xf>
    <xf numFmtId="0" fontId="5" fillId="0" borderId="26" xfId="3" applyFont="1" applyBorder="1">
      <alignment vertical="center"/>
    </xf>
    <xf numFmtId="0" fontId="5" fillId="0" borderId="60" xfId="3" applyFont="1" applyBorder="1">
      <alignment vertical="center"/>
    </xf>
    <xf numFmtId="0" fontId="5" fillId="0" borderId="41" xfId="3" applyFont="1" applyBorder="1">
      <alignment vertical="center"/>
    </xf>
    <xf numFmtId="0" fontId="11" fillId="2" borderId="85" xfId="3" applyFont="1" applyFill="1" applyBorder="1" applyAlignment="1">
      <alignment horizontal="center" vertical="center" shrinkToFit="1"/>
    </xf>
    <xf numFmtId="0" fontId="11" fillId="2" borderId="9" xfId="3" applyFont="1" applyFill="1" applyBorder="1" applyAlignment="1">
      <alignment horizontal="center" vertical="center" wrapText="1" shrinkToFit="1"/>
    </xf>
    <xf numFmtId="0" fontId="11" fillId="2" borderId="9" xfId="3" applyFont="1" applyFill="1" applyBorder="1" applyAlignment="1">
      <alignment horizontal="center" vertical="center" shrinkToFit="1"/>
    </xf>
    <xf numFmtId="0" fontId="6" fillId="2" borderId="99" xfId="6"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2" xfId="3" applyFont="1" applyFill="1" applyBorder="1" applyAlignment="1">
      <alignment horizontal="center" vertical="center" wrapText="1" shrinkToFit="1"/>
    </xf>
    <xf numFmtId="0" fontId="11" fillId="2" borderId="12" xfId="3" applyFont="1" applyFill="1" applyBorder="1" applyAlignment="1">
      <alignment horizontal="center" vertical="center" shrinkToFit="1"/>
    </xf>
    <xf numFmtId="0" fontId="6" fillId="2" borderId="94" xfId="6" applyFont="1" applyFill="1" applyBorder="1" applyAlignment="1">
      <alignment horizontal="center" vertical="center" shrinkToFit="1"/>
    </xf>
    <xf numFmtId="0" fontId="6" fillId="2" borderId="15" xfId="6" applyFont="1" applyFill="1" applyBorder="1" applyAlignment="1">
      <alignment horizontal="center" vertical="center" shrinkToFit="1"/>
    </xf>
    <xf numFmtId="0" fontId="5" fillId="2" borderId="12" xfId="3" applyFont="1" applyFill="1" applyBorder="1" applyAlignment="1">
      <alignment horizontal="center" vertical="center"/>
    </xf>
    <xf numFmtId="0" fontId="5" fillId="2" borderId="13" xfId="3" applyFont="1" applyFill="1" applyBorder="1" applyAlignment="1">
      <alignment horizontal="center" vertical="center"/>
    </xf>
    <xf numFmtId="0" fontId="5" fillId="2" borderId="11" xfId="3" applyFont="1" applyFill="1" applyBorder="1" applyAlignment="1">
      <alignment horizontal="center" vertical="center"/>
    </xf>
    <xf numFmtId="0" fontId="5" fillId="2" borderId="20" xfId="3" applyFont="1" applyFill="1" applyBorder="1" applyAlignment="1">
      <alignment horizontal="center" vertical="center"/>
    </xf>
    <xf numFmtId="0" fontId="5" fillId="2" borderId="58" xfId="3" applyFont="1" applyFill="1" applyBorder="1" applyAlignment="1">
      <alignment horizontal="center" vertical="center"/>
    </xf>
    <xf numFmtId="0" fontId="5" fillId="2" borderId="12" xfId="3" applyFont="1" applyFill="1" applyBorder="1" applyAlignment="1">
      <alignment horizontal="center" vertical="center" wrapText="1"/>
    </xf>
    <xf numFmtId="184" fontId="5" fillId="0" borderId="0" xfId="3" applyNumberFormat="1" applyFont="1" applyBorder="1">
      <alignment vertical="center"/>
    </xf>
    <xf numFmtId="182" fontId="8" fillId="0" borderId="16" xfId="3" applyNumberFormat="1" applyFont="1" applyBorder="1">
      <alignment vertical="center"/>
    </xf>
    <xf numFmtId="182" fontId="8" fillId="0" borderId="36" xfId="3" applyNumberFormat="1" applyFont="1" applyBorder="1">
      <alignment vertical="center"/>
    </xf>
    <xf numFmtId="0" fontId="9" fillId="0" borderId="0" xfId="6" applyFont="1" applyFill="1" applyBorder="1" applyAlignment="1">
      <alignment vertical="center" shrinkToFit="1"/>
    </xf>
    <xf numFmtId="188" fontId="5" fillId="0" borderId="0" xfId="3" applyNumberFormat="1" applyFont="1" applyFill="1" applyBorder="1">
      <alignment vertical="center"/>
    </xf>
    <xf numFmtId="188" fontId="5" fillId="0" borderId="0" xfId="3" applyNumberFormat="1" applyFont="1" applyBorder="1" applyAlignment="1">
      <alignment horizontal="center" vertical="center"/>
    </xf>
    <xf numFmtId="188" fontId="5" fillId="0" borderId="0" xfId="3" applyNumberFormat="1" applyFont="1">
      <alignment vertical="center"/>
    </xf>
    <xf numFmtId="188" fontId="5" fillId="0" borderId="0" xfId="3" applyNumberFormat="1" applyFont="1" applyBorder="1">
      <alignment vertical="center"/>
    </xf>
    <xf numFmtId="0" fontId="10" fillId="2" borderId="20" xfId="3" applyFont="1" applyFill="1" applyBorder="1" applyAlignment="1">
      <alignment horizontal="center" vertical="center"/>
    </xf>
    <xf numFmtId="0" fontId="1" fillId="0" borderId="37" xfId="4" applyFont="1" applyBorder="1">
      <alignment vertical="center"/>
    </xf>
    <xf numFmtId="0" fontId="1" fillId="0" borderId="37" xfId="5" applyFont="1" applyBorder="1">
      <alignment vertical="center"/>
    </xf>
    <xf numFmtId="0" fontId="1" fillId="0" borderId="37" xfId="3" applyFont="1" applyBorder="1">
      <alignment vertical="center"/>
    </xf>
    <xf numFmtId="182" fontId="8" fillId="0" borderId="24" xfId="5" applyNumberFormat="1" applyFont="1" applyBorder="1" applyAlignment="1">
      <alignment horizontal="right" vertical="center"/>
    </xf>
    <xf numFmtId="182" fontId="8" fillId="0" borderId="41" xfId="5" applyNumberFormat="1" applyFont="1" applyBorder="1" applyAlignment="1">
      <alignment horizontal="right" vertical="center"/>
    </xf>
    <xf numFmtId="182" fontId="8" fillId="0" borderId="32" xfId="5" applyNumberFormat="1" applyFont="1" applyBorder="1" applyAlignment="1">
      <alignment horizontal="right" vertical="center"/>
    </xf>
    <xf numFmtId="182" fontId="8" fillId="0" borderId="46" xfId="5" applyNumberFormat="1" applyFont="1" applyBorder="1" applyAlignment="1">
      <alignment horizontal="right" vertical="center"/>
    </xf>
    <xf numFmtId="182" fontId="8" fillId="0" borderId="57" xfId="5" applyNumberFormat="1" applyFont="1" applyBorder="1" applyAlignment="1">
      <alignment horizontal="right" vertical="center"/>
    </xf>
    <xf numFmtId="182" fontId="8" fillId="0" borderId="48" xfId="5" applyNumberFormat="1" applyFont="1" applyBorder="1" applyAlignment="1">
      <alignment horizontal="right" vertical="center"/>
    </xf>
    <xf numFmtId="0" fontId="5" fillId="2" borderId="100" xfId="4" applyFont="1" applyFill="1" applyBorder="1" applyAlignment="1">
      <alignment vertical="center" shrinkToFit="1"/>
    </xf>
    <xf numFmtId="0" fontId="5" fillId="0" borderId="0" xfId="4" applyFont="1" applyFill="1" applyBorder="1" applyAlignment="1">
      <alignment horizontal="center" vertical="center"/>
    </xf>
    <xf numFmtId="0" fontId="1" fillId="0" borderId="37" xfId="5" applyFont="1" applyBorder="1" applyAlignment="1">
      <alignment vertical="center" wrapText="1"/>
    </xf>
    <xf numFmtId="0" fontId="0" fillId="0" borderId="0" xfId="0" applyAlignment="1">
      <alignment vertical="center"/>
    </xf>
    <xf numFmtId="0" fontId="0" fillId="0" borderId="91" xfId="0" applyBorder="1" applyAlignment="1">
      <alignment vertical="center"/>
    </xf>
    <xf numFmtId="0" fontId="0" fillId="0" borderId="81" xfId="0" applyBorder="1" applyAlignment="1">
      <alignment vertical="center"/>
    </xf>
    <xf numFmtId="0" fontId="0" fillId="0" borderId="26" xfId="0" applyBorder="1" applyAlignment="1">
      <alignment vertical="center"/>
    </xf>
    <xf numFmtId="182" fontId="8" fillId="0" borderId="53" xfId="5" applyNumberFormat="1" applyFont="1" applyBorder="1">
      <alignment vertical="center"/>
    </xf>
    <xf numFmtId="182" fontId="8" fillId="0" borderId="77" xfId="5" applyNumberFormat="1" applyFont="1" applyFill="1" applyBorder="1">
      <alignment vertical="center"/>
    </xf>
    <xf numFmtId="182" fontId="8" fillId="0" borderId="4" xfId="5" applyNumberFormat="1" applyFont="1" applyFill="1" applyBorder="1">
      <alignment vertical="center"/>
    </xf>
    <xf numFmtId="182" fontId="8" fillId="0" borderId="1" xfId="5" applyNumberFormat="1" applyFont="1" applyFill="1" applyBorder="1">
      <alignment vertical="center"/>
    </xf>
    <xf numFmtId="182" fontId="8" fillId="0" borderId="21" xfId="5" applyNumberFormat="1" applyFont="1" applyFill="1" applyBorder="1">
      <alignment vertical="center"/>
    </xf>
    <xf numFmtId="182" fontId="8" fillId="0" borderId="2" xfId="5" applyNumberFormat="1" applyFont="1" applyFill="1" applyBorder="1">
      <alignment vertical="center"/>
    </xf>
    <xf numFmtId="182" fontId="8" fillId="0" borderId="16" xfId="5" applyNumberFormat="1" applyFont="1" applyFill="1" applyBorder="1">
      <alignment vertical="center"/>
    </xf>
    <xf numFmtId="182" fontId="8" fillId="0" borderId="96" xfId="5" applyNumberFormat="1" applyFont="1" applyFill="1" applyBorder="1">
      <alignment vertical="center"/>
    </xf>
    <xf numFmtId="182" fontId="8" fillId="0" borderId="25" xfId="5" applyNumberFormat="1" applyFont="1" applyFill="1" applyBorder="1">
      <alignment vertical="center"/>
    </xf>
    <xf numFmtId="182" fontId="8" fillId="0" borderId="101" xfId="5" applyNumberFormat="1" applyFont="1" applyFill="1" applyBorder="1">
      <alignment vertical="center"/>
    </xf>
    <xf numFmtId="182" fontId="8" fillId="0" borderId="92" xfId="5" applyNumberFormat="1" applyFont="1" applyFill="1" applyBorder="1">
      <alignment vertical="center"/>
    </xf>
    <xf numFmtId="182" fontId="8" fillId="0" borderId="61" xfId="5" applyNumberFormat="1" applyFont="1" applyFill="1" applyBorder="1">
      <alignment vertical="center"/>
    </xf>
    <xf numFmtId="182" fontId="8" fillId="0" borderId="60" xfId="5" applyNumberFormat="1" applyFont="1" applyFill="1" applyBorder="1">
      <alignment vertical="center"/>
    </xf>
    <xf numFmtId="182" fontId="8" fillId="0" borderId="72" xfId="5" applyNumberFormat="1" applyFont="1" applyFill="1" applyBorder="1">
      <alignment vertical="center"/>
    </xf>
    <xf numFmtId="182" fontId="8" fillId="0" borderId="37" xfId="5" applyNumberFormat="1" applyFont="1" applyFill="1" applyBorder="1">
      <alignment vertical="center"/>
    </xf>
    <xf numFmtId="0" fontId="5" fillId="0" borderId="102" xfId="5" applyFont="1" applyBorder="1">
      <alignment vertical="center"/>
    </xf>
    <xf numFmtId="0" fontId="5" fillId="0" borderId="37" xfId="5" applyFont="1" applyBorder="1">
      <alignment vertical="center"/>
    </xf>
    <xf numFmtId="0" fontId="5" fillId="0" borderId="0" xfId="5" applyFont="1" applyBorder="1" applyAlignment="1">
      <alignment vertical="center" wrapText="1"/>
    </xf>
    <xf numFmtId="0" fontId="16" fillId="0" borderId="0" xfId="5" applyFont="1">
      <alignment vertical="center"/>
    </xf>
    <xf numFmtId="0" fontId="10" fillId="2" borderId="59" xfId="5" applyFont="1" applyFill="1" applyBorder="1" applyAlignment="1">
      <alignment horizontal="center" vertical="center"/>
    </xf>
    <xf numFmtId="0" fontId="10" fillId="2" borderId="85" xfId="5" applyFont="1" applyFill="1" applyBorder="1" applyAlignment="1">
      <alignment horizontal="center" vertical="center" wrapText="1" shrinkToFit="1"/>
    </xf>
    <xf numFmtId="0" fontId="10" fillId="2" borderId="9" xfId="5" applyFont="1" applyFill="1" applyBorder="1" applyAlignment="1">
      <alignment horizontal="center" vertical="center" wrapText="1" shrinkToFit="1"/>
    </xf>
    <xf numFmtId="182" fontId="8" fillId="0" borderId="36" xfId="5" applyNumberFormat="1" applyFont="1" applyFill="1" applyBorder="1">
      <alignment vertical="center"/>
    </xf>
    <xf numFmtId="182" fontId="8" fillId="0" borderId="77" xfId="5" applyNumberFormat="1" applyFont="1" applyBorder="1">
      <alignment vertical="center"/>
    </xf>
    <xf numFmtId="182" fontId="8" fillId="0" borderId="21" xfId="5" applyNumberFormat="1" applyFont="1" applyBorder="1">
      <alignment vertical="center"/>
    </xf>
    <xf numFmtId="182" fontId="8" fillId="0" borderId="2" xfId="5" applyNumberFormat="1" applyFont="1" applyBorder="1">
      <alignment vertical="center"/>
    </xf>
    <xf numFmtId="182" fontId="8" fillId="0" borderId="97" xfId="5" applyNumberFormat="1" applyFont="1" applyBorder="1">
      <alignment vertical="center"/>
    </xf>
    <xf numFmtId="9" fontId="5" fillId="0" borderId="0" xfId="1" applyFont="1" applyAlignment="1">
      <alignment horizontal="left" vertical="center"/>
    </xf>
    <xf numFmtId="182" fontId="5" fillId="0" borderId="0" xfId="6" applyNumberFormat="1" applyFont="1" applyFill="1" applyBorder="1" applyAlignment="1">
      <alignment vertical="center" shrinkToFit="1"/>
    </xf>
    <xf numFmtId="0" fontId="5" fillId="0" borderId="0" xfId="5" applyFont="1" applyAlignment="1">
      <alignment horizontal="center" vertical="center" wrapText="1"/>
    </xf>
    <xf numFmtId="0" fontId="5" fillId="0" borderId="0" xfId="5" applyFont="1" applyBorder="1" applyAlignment="1">
      <alignment horizontal="left" vertical="center"/>
    </xf>
    <xf numFmtId="178" fontId="8" fillId="0" borderId="54" xfId="1" applyNumberFormat="1" applyFont="1" applyBorder="1">
      <alignment vertical="center"/>
    </xf>
    <xf numFmtId="178" fontId="8" fillId="0" borderId="56" xfId="1" applyNumberFormat="1" applyFont="1" applyBorder="1">
      <alignment vertical="center"/>
    </xf>
    <xf numFmtId="178" fontId="8" fillId="0" borderId="103" xfId="1" applyNumberFormat="1" applyFont="1" applyBorder="1">
      <alignment vertical="center"/>
    </xf>
    <xf numFmtId="0" fontId="5" fillId="2" borderId="104" xfId="5" applyFont="1" applyFill="1" applyBorder="1" applyAlignment="1">
      <alignment horizontal="center" vertical="center"/>
    </xf>
    <xf numFmtId="182" fontId="8" fillId="0" borderId="105" xfId="5" applyNumberFormat="1" applyFont="1" applyFill="1" applyBorder="1">
      <alignment vertical="center"/>
    </xf>
    <xf numFmtId="182" fontId="8" fillId="0" borderId="106" xfId="5" applyNumberFormat="1" applyFont="1" applyFill="1" applyBorder="1">
      <alignment vertical="center"/>
    </xf>
    <xf numFmtId="182" fontId="8" fillId="0" borderId="107" xfId="5" applyNumberFormat="1" applyFont="1" applyBorder="1">
      <alignment vertical="center"/>
    </xf>
    <xf numFmtId="0" fontId="5" fillId="0" borderId="0" xfId="5" applyFont="1" applyAlignment="1">
      <alignment vertical="top"/>
    </xf>
    <xf numFmtId="182" fontId="8" fillId="0" borderId="10" xfId="5" applyNumberFormat="1" applyFont="1" applyFill="1" applyBorder="1">
      <alignment vertical="center"/>
    </xf>
    <xf numFmtId="182" fontId="8" fillId="0" borderId="108" xfId="5" applyNumberFormat="1" applyFont="1" applyFill="1" applyBorder="1">
      <alignment vertical="center"/>
    </xf>
    <xf numFmtId="182" fontId="8" fillId="0" borderId="12" xfId="5" applyNumberFormat="1" applyFont="1" applyFill="1" applyBorder="1">
      <alignment vertical="center"/>
    </xf>
    <xf numFmtId="182" fontId="8" fillId="0" borderId="98" xfId="5" applyNumberFormat="1" applyFont="1" applyFill="1" applyBorder="1">
      <alignment vertical="center"/>
    </xf>
    <xf numFmtId="182" fontId="8" fillId="0" borderId="9" xfId="5" applyNumberFormat="1" applyFont="1" applyFill="1" applyBorder="1">
      <alignment vertical="center"/>
    </xf>
    <xf numFmtId="182" fontId="8" fillId="0" borderId="76" xfId="5" applyNumberFormat="1" applyFont="1" applyFill="1" applyBorder="1">
      <alignment vertical="center"/>
    </xf>
    <xf numFmtId="182" fontId="8" fillId="0" borderId="58" xfId="5" applyNumberFormat="1" applyFont="1" applyBorder="1">
      <alignment vertical="center"/>
    </xf>
    <xf numFmtId="182" fontId="8" fillId="0" borderId="48" xfId="5" applyNumberFormat="1" applyFont="1" applyFill="1" applyBorder="1">
      <alignment vertical="center"/>
    </xf>
    <xf numFmtId="0" fontId="12" fillId="0" borderId="0" xfId="6" applyFont="1" applyFill="1" applyBorder="1" applyAlignment="1">
      <alignment horizontal="center" vertical="center" wrapText="1" shrinkToFit="1"/>
    </xf>
    <xf numFmtId="0" fontId="12" fillId="0" borderId="0" xfId="6" applyFont="1" applyFill="1" applyBorder="1" applyAlignment="1">
      <alignment horizontal="center" vertical="center" shrinkToFit="1"/>
    </xf>
    <xf numFmtId="182" fontId="12" fillId="0" borderId="0" xfId="6" applyNumberFormat="1" applyFont="1" applyFill="1" applyBorder="1" applyAlignment="1">
      <alignment horizontal="center" vertical="center" wrapText="1" shrinkToFit="1"/>
    </xf>
    <xf numFmtId="182" fontId="6" fillId="0" borderId="0" xfId="6" applyNumberFormat="1" applyFont="1" applyFill="1" applyBorder="1" applyAlignment="1">
      <alignment horizontal="center" vertical="center" shrinkToFit="1"/>
    </xf>
    <xf numFmtId="0" fontId="0" fillId="0" borderId="0" xfId="0" applyFill="1" applyBorder="1">
      <alignment vertical="center"/>
    </xf>
    <xf numFmtId="0" fontId="10" fillId="2" borderId="22" xfId="5" applyFont="1" applyFill="1" applyBorder="1" applyAlignment="1">
      <alignment horizontal="center" vertical="center" wrapText="1"/>
    </xf>
    <xf numFmtId="0" fontId="5" fillId="2" borderId="22" xfId="5" applyFont="1" applyFill="1" applyBorder="1" applyAlignment="1">
      <alignment horizontal="center" vertical="center"/>
    </xf>
    <xf numFmtId="0" fontId="5" fillId="2" borderId="22" xfId="5" applyFont="1" applyFill="1" applyBorder="1" applyAlignment="1">
      <alignment horizontal="center" vertical="center" wrapText="1"/>
    </xf>
    <xf numFmtId="0" fontId="5" fillId="2" borderId="51" xfId="4" applyFont="1" applyFill="1" applyBorder="1" applyAlignment="1">
      <alignment horizontal="center" vertical="center"/>
    </xf>
    <xf numFmtId="0" fontId="5" fillId="2" borderId="54" xfId="5" applyFont="1" applyFill="1" applyBorder="1" applyAlignment="1">
      <alignment horizontal="center" vertical="center" wrapText="1"/>
    </xf>
    <xf numFmtId="0" fontId="10" fillId="2" borderId="52" xfId="5" applyFont="1" applyFill="1" applyBorder="1" applyAlignment="1">
      <alignment horizontal="center" vertical="center" wrapText="1"/>
    </xf>
    <xf numFmtId="0" fontId="10" fillId="2" borderId="97" xfId="5" applyFont="1" applyFill="1" applyBorder="1" applyAlignment="1">
      <alignment horizontal="center" vertical="center" wrapText="1"/>
    </xf>
    <xf numFmtId="0" fontId="5" fillId="2" borderId="98" xfId="4" applyFont="1" applyFill="1" applyBorder="1" applyAlignment="1">
      <alignment horizontal="center" vertical="center"/>
    </xf>
    <xf numFmtId="0" fontId="5" fillId="2" borderId="9" xfId="5" applyFont="1" applyFill="1" applyBorder="1" applyAlignment="1">
      <alignment horizontal="center" vertical="center" wrapText="1"/>
    </xf>
    <xf numFmtId="0" fontId="10" fillId="2" borderId="85" xfId="5" applyFont="1" applyFill="1" applyBorder="1" applyAlignment="1">
      <alignment horizontal="center" vertical="center" wrapText="1"/>
    </xf>
    <xf numFmtId="0" fontId="5" fillId="2" borderId="43" xfId="4" applyFont="1" applyFill="1" applyBorder="1">
      <alignment vertical="center"/>
    </xf>
    <xf numFmtId="0" fontId="6" fillId="2" borderId="43" xfId="6" applyFont="1" applyFill="1" applyBorder="1" applyAlignment="1">
      <alignment vertical="center" wrapText="1"/>
    </xf>
    <xf numFmtId="0" fontId="5" fillId="2" borderId="43" xfId="5" applyFont="1" applyFill="1" applyBorder="1" applyAlignment="1">
      <alignment horizontal="center" vertical="center"/>
    </xf>
    <xf numFmtId="0" fontId="10" fillId="2" borderId="43" xfId="5" applyFont="1" applyFill="1" applyBorder="1" applyAlignment="1">
      <alignment horizontal="center" vertical="center"/>
    </xf>
    <xf numFmtId="0" fontId="5" fillId="2" borderId="43" xfId="4" applyFont="1" applyFill="1" applyBorder="1" applyAlignment="1">
      <alignment vertical="center" shrinkToFit="1"/>
    </xf>
    <xf numFmtId="0" fontId="5" fillId="2" borderId="43" xfId="5" applyFont="1" applyFill="1" applyBorder="1">
      <alignment vertical="center"/>
    </xf>
    <xf numFmtId="0" fontId="5" fillId="2" borderId="43" xfId="4" applyFont="1" applyFill="1" applyBorder="1" applyAlignment="1">
      <alignment horizontal="center" vertical="center" shrinkToFit="1"/>
    </xf>
    <xf numFmtId="178" fontId="5" fillId="2" borderId="43" xfId="1" applyNumberFormat="1" applyFont="1" applyFill="1" applyBorder="1" applyAlignment="1">
      <alignment horizontal="center" vertical="center"/>
    </xf>
    <xf numFmtId="178" fontId="5" fillId="2" borderId="43" xfId="1" applyNumberFormat="1" applyFont="1" applyFill="1" applyBorder="1" applyAlignment="1">
      <alignment horizontal="center" vertical="center" shrinkToFit="1"/>
    </xf>
    <xf numFmtId="0" fontId="5" fillId="2" borderId="43" xfId="4" applyFont="1" applyFill="1" applyBorder="1" applyAlignment="1">
      <alignment horizontal="center" vertical="center"/>
    </xf>
    <xf numFmtId="0" fontId="5" fillId="2" borderId="43" xfId="5" applyFont="1" applyFill="1" applyBorder="1" applyAlignment="1">
      <alignment horizontal="center" vertical="center" wrapText="1"/>
    </xf>
    <xf numFmtId="0" fontId="10" fillId="2" borderId="43" xfId="5" applyFont="1" applyFill="1" applyBorder="1" applyAlignment="1">
      <alignment horizontal="center" vertical="center" wrapText="1"/>
    </xf>
    <xf numFmtId="0" fontId="5" fillId="2" borderId="0" xfId="4" applyFont="1" applyFill="1" applyBorder="1" applyAlignment="1">
      <alignment vertical="center" shrinkToFit="1"/>
    </xf>
    <xf numFmtId="178" fontId="8" fillId="0" borderId="0" xfId="1" applyNumberFormat="1" applyFont="1" applyBorder="1" applyAlignment="1">
      <alignment horizontal="right" vertical="center"/>
    </xf>
    <xf numFmtId="0" fontId="11" fillId="2" borderId="43" xfId="3" applyFont="1" applyFill="1" applyBorder="1" applyAlignment="1">
      <alignment horizontal="center" vertical="center" shrinkToFit="1"/>
    </xf>
    <xf numFmtId="0" fontId="11" fillId="2" borderId="43" xfId="3" applyFont="1" applyFill="1" applyBorder="1" applyAlignment="1">
      <alignment horizontal="center" vertical="center" wrapText="1" shrinkToFit="1"/>
    </xf>
    <xf numFmtId="0" fontId="5" fillId="2" borderId="43" xfId="3" applyFont="1" applyFill="1" applyBorder="1" applyAlignment="1">
      <alignment horizontal="center" vertical="center"/>
    </xf>
    <xf numFmtId="0" fontId="5" fillId="2" borderId="43" xfId="3" applyFont="1" applyFill="1" applyBorder="1">
      <alignment vertical="center"/>
    </xf>
    <xf numFmtId="0" fontId="10" fillId="2" borderId="43" xfId="3" applyFont="1" applyFill="1" applyBorder="1" applyAlignment="1">
      <alignment horizontal="center" vertical="center"/>
    </xf>
    <xf numFmtId="0" fontId="5" fillId="2" borderId="43" xfId="3" applyFont="1" applyFill="1" applyBorder="1" applyAlignment="1">
      <alignment horizontal="center" vertical="center" wrapText="1"/>
    </xf>
    <xf numFmtId="188" fontId="5" fillId="2" borderId="43" xfId="5" applyNumberFormat="1" applyFont="1" applyFill="1" applyBorder="1" applyAlignment="1">
      <alignment horizontal="center" vertical="center"/>
    </xf>
    <xf numFmtId="188" fontId="5" fillId="2" borderId="43" xfId="3" applyNumberFormat="1" applyFont="1" applyFill="1" applyBorder="1" applyAlignment="1">
      <alignment horizontal="center" vertical="center"/>
    </xf>
    <xf numFmtId="188" fontId="5" fillId="4" borderId="43" xfId="3" applyNumberFormat="1" applyFont="1" applyFill="1" applyBorder="1" applyAlignment="1">
      <alignment horizontal="center" vertical="center"/>
    </xf>
    <xf numFmtId="188" fontId="8" fillId="0" borderId="43" xfId="3" applyNumberFormat="1" applyFont="1" applyBorder="1" applyAlignment="1">
      <alignment horizontal="right" vertical="center"/>
    </xf>
    <xf numFmtId="3" fontId="5" fillId="2" borderId="43" xfId="3" applyNumberFormat="1" applyFont="1" applyFill="1" applyBorder="1" applyAlignment="1">
      <alignment horizontal="center" vertical="center"/>
    </xf>
    <xf numFmtId="0" fontId="5" fillId="4" borderId="43" xfId="3" applyFont="1" applyFill="1" applyBorder="1" applyAlignment="1">
      <alignment horizontal="center" vertical="center"/>
    </xf>
    <xf numFmtId="188" fontId="8" fillId="0" borderId="43" xfId="3" applyNumberFormat="1" applyFont="1" applyBorder="1">
      <alignment vertical="center"/>
    </xf>
    <xf numFmtId="188" fontId="5" fillId="2" borderId="43" xfId="4" applyNumberFormat="1" applyFont="1" applyFill="1" applyBorder="1">
      <alignment vertical="center"/>
    </xf>
    <xf numFmtId="188" fontId="6" fillId="2" borderId="43" xfId="6" applyNumberFormat="1" applyFont="1" applyFill="1" applyBorder="1" applyAlignment="1">
      <alignment vertical="center" wrapText="1"/>
    </xf>
    <xf numFmtId="0" fontId="10" fillId="2" borderId="43" xfId="5" applyFont="1" applyFill="1" applyBorder="1" applyAlignment="1">
      <alignment horizontal="center" vertical="center" wrapText="1" shrinkToFit="1"/>
    </xf>
    <xf numFmtId="1" fontId="5" fillId="0" borderId="0" xfId="6" applyNumberFormat="1" applyFont="1" applyFill="1" applyBorder="1" applyAlignment="1">
      <alignment vertical="center" shrinkToFit="1"/>
    </xf>
    <xf numFmtId="178" fontId="5" fillId="0" borderId="0" xfId="5" applyNumberFormat="1" applyFont="1">
      <alignment vertical="center"/>
    </xf>
    <xf numFmtId="0" fontId="16" fillId="0" borderId="37" xfId="5" applyFont="1" applyBorder="1">
      <alignment vertical="center"/>
    </xf>
    <xf numFmtId="0" fontId="5" fillId="2" borderId="53" xfId="5" applyFont="1" applyFill="1" applyBorder="1" applyAlignment="1">
      <alignment horizontal="center" vertical="center"/>
    </xf>
    <xf numFmtId="0" fontId="23" fillId="0" borderId="0" xfId="6" applyFont="1" applyBorder="1" applyAlignment="1">
      <alignment vertical="center"/>
    </xf>
    <xf numFmtId="0" fontId="23" fillId="0" borderId="0" xfId="6" applyFont="1" applyBorder="1" applyAlignment="1">
      <alignment horizontal="center" vertical="center"/>
    </xf>
    <xf numFmtId="0" fontId="23" fillId="6" borderId="91" xfId="6" applyFont="1" applyFill="1" applyBorder="1" applyAlignment="1">
      <alignment vertical="center"/>
    </xf>
    <xf numFmtId="0" fontId="23" fillId="6" borderId="93" xfId="6" applyFont="1" applyFill="1" applyBorder="1" applyAlignment="1">
      <alignment vertical="center"/>
    </xf>
    <xf numFmtId="185" fontId="23" fillId="6" borderId="91" xfId="6" applyNumberFormat="1" applyFont="1" applyFill="1" applyBorder="1" applyAlignment="1">
      <alignment vertical="center"/>
    </xf>
    <xf numFmtId="185" fontId="23" fillId="6" borderId="92" xfId="6" applyNumberFormat="1" applyFont="1" applyFill="1" applyBorder="1" applyAlignment="1">
      <alignment vertical="center"/>
    </xf>
    <xf numFmtId="185" fontId="23" fillId="6" borderId="93" xfId="6" applyNumberFormat="1" applyFont="1" applyFill="1" applyBorder="1" applyAlignment="1">
      <alignment vertical="center"/>
    </xf>
    <xf numFmtId="185" fontId="23" fillId="0" borderId="0" xfId="6" applyNumberFormat="1" applyFont="1" applyFill="1" applyBorder="1" applyAlignment="1">
      <alignment vertical="center"/>
    </xf>
    <xf numFmtId="185" fontId="23" fillId="0" borderId="0" xfId="6" applyNumberFormat="1" applyFont="1" applyBorder="1" applyAlignment="1">
      <alignment horizontal="right" vertical="center" readingOrder="1"/>
    </xf>
    <xf numFmtId="185" fontId="23" fillId="0" borderId="0" xfId="6" applyNumberFormat="1" applyFont="1" applyBorder="1" applyAlignment="1">
      <alignment vertical="center"/>
    </xf>
    <xf numFmtId="0" fontId="24" fillId="0" borderId="0" xfId="6" applyNumberFormat="1" applyFont="1" applyBorder="1" applyAlignment="1">
      <alignment vertical="center" shrinkToFit="1"/>
    </xf>
    <xf numFmtId="0" fontId="23" fillId="6" borderId="92" xfId="6" applyFont="1" applyFill="1" applyBorder="1" applyAlignment="1">
      <alignment vertical="center"/>
    </xf>
    <xf numFmtId="0" fontId="23" fillId="0" borderId="0" xfId="6" applyFont="1" applyFill="1" applyBorder="1" applyAlignment="1">
      <alignment vertical="center"/>
    </xf>
    <xf numFmtId="185" fontId="23" fillId="6" borderId="26" xfId="6" applyNumberFormat="1" applyFont="1" applyFill="1" applyBorder="1" applyAlignment="1">
      <alignment vertical="center"/>
    </xf>
    <xf numFmtId="185" fontId="23" fillId="6" borderId="60" xfId="6" applyNumberFormat="1" applyFont="1" applyFill="1" applyBorder="1" applyAlignment="1">
      <alignment vertical="center"/>
    </xf>
    <xf numFmtId="185" fontId="23" fillId="6" borderId="41" xfId="6" applyNumberFormat="1" applyFont="1" applyFill="1" applyBorder="1" applyAlignment="1">
      <alignment vertical="center"/>
    </xf>
    <xf numFmtId="185" fontId="18" fillId="0" borderId="0" xfId="6" applyNumberFormat="1" applyFont="1" applyBorder="1" applyAlignment="1">
      <alignment vertical="center"/>
    </xf>
    <xf numFmtId="0" fontId="23" fillId="6" borderId="26" xfId="6" applyFont="1" applyFill="1" applyBorder="1" applyAlignment="1">
      <alignment vertical="center"/>
    </xf>
    <xf numFmtId="0" fontId="23" fillId="6" borderId="60" xfId="6" applyFont="1" applyFill="1" applyBorder="1" applyAlignment="1">
      <alignment vertical="center"/>
    </xf>
    <xf numFmtId="0" fontId="23" fillId="6" borderId="41" xfId="6" applyFont="1" applyFill="1" applyBorder="1" applyAlignment="1">
      <alignment vertical="center"/>
    </xf>
    <xf numFmtId="0" fontId="18" fillId="5" borderId="109" xfId="6" applyFont="1" applyFill="1" applyBorder="1" applyAlignment="1">
      <alignment vertical="center" shrinkToFit="1"/>
    </xf>
    <xf numFmtId="185" fontId="18" fillId="5" borderId="109" xfId="6" applyNumberFormat="1" applyFont="1" applyFill="1" applyBorder="1" applyAlignment="1">
      <alignment horizontal="center" vertical="center" shrinkToFit="1"/>
    </xf>
    <xf numFmtId="185" fontId="18" fillId="6" borderId="109" xfId="6" applyNumberFormat="1" applyFont="1" applyFill="1" applyBorder="1" applyAlignment="1">
      <alignment horizontal="center" vertical="center" wrapText="1" shrinkToFit="1"/>
    </xf>
    <xf numFmtId="0" fontId="18" fillId="7" borderId="109" xfId="6" applyFont="1" applyFill="1" applyBorder="1" applyAlignment="1">
      <alignment horizontal="center" vertical="center" wrapText="1" shrinkToFit="1"/>
    </xf>
    <xf numFmtId="0" fontId="18" fillId="7" borderId="109" xfId="6" applyFont="1" applyFill="1" applyBorder="1" applyAlignment="1">
      <alignment horizontal="center" vertical="center" shrinkToFit="1"/>
    </xf>
    <xf numFmtId="0" fontId="18" fillId="2" borderId="109" xfId="6" applyFont="1" applyFill="1" applyBorder="1" applyAlignment="1">
      <alignment horizontal="center" vertical="center" wrapText="1" shrinkToFit="1"/>
    </xf>
    <xf numFmtId="0" fontId="18" fillId="4" borderId="109" xfId="6" applyFont="1" applyFill="1" applyBorder="1" applyAlignment="1">
      <alignment horizontal="center" vertical="center" wrapText="1" shrinkToFit="1"/>
    </xf>
    <xf numFmtId="0" fontId="17" fillId="6" borderId="109" xfId="3" applyFont="1" applyFill="1" applyBorder="1" applyAlignment="1">
      <alignment horizontal="center" vertical="center" shrinkToFit="1"/>
    </xf>
    <xf numFmtId="0" fontId="17" fillId="6" borderId="109" xfId="3" applyFont="1" applyFill="1" applyBorder="1" applyAlignment="1">
      <alignment horizontal="center" vertical="center" wrapText="1" shrinkToFit="1"/>
    </xf>
    <xf numFmtId="0" fontId="25" fillId="5" borderId="109" xfId="6" applyFont="1" applyFill="1" applyBorder="1" applyAlignment="1">
      <alignment vertical="center" shrinkToFit="1"/>
    </xf>
    <xf numFmtId="0" fontId="20" fillId="5" borderId="109" xfId="6" applyFont="1" applyFill="1" applyBorder="1" applyAlignment="1">
      <alignment vertical="center" shrinkToFit="1"/>
    </xf>
    <xf numFmtId="0" fontId="19" fillId="0" borderId="0" xfId="6" applyFont="1" applyFill="1" applyBorder="1" applyAlignment="1">
      <alignment vertical="center"/>
    </xf>
    <xf numFmtId="0" fontId="19" fillId="0" borderId="0" xfId="6" applyFont="1" applyFill="1" applyBorder="1" applyAlignment="1">
      <alignment horizontal="center" vertical="center"/>
    </xf>
    <xf numFmtId="182" fontId="26" fillId="0" borderId="0" xfId="6" applyNumberFormat="1" applyFont="1" applyFill="1" applyBorder="1" applyAlignment="1">
      <alignment horizontal="center" vertical="center"/>
    </xf>
    <xf numFmtId="185" fontId="19" fillId="6" borderId="91" xfId="6" applyNumberFormat="1" applyFont="1" applyFill="1" applyBorder="1" applyAlignment="1">
      <alignment vertical="center"/>
    </xf>
    <xf numFmtId="185" fontId="19" fillId="6" borderId="92" xfId="6" applyNumberFormat="1" applyFont="1" applyFill="1" applyBorder="1" applyAlignment="1">
      <alignment vertical="center"/>
    </xf>
    <xf numFmtId="185" fontId="19" fillId="6" borderId="93" xfId="6" applyNumberFormat="1" applyFont="1" applyFill="1" applyBorder="1" applyAlignment="1">
      <alignment vertical="center"/>
    </xf>
    <xf numFmtId="185" fontId="19" fillId="0" borderId="0" xfId="6" applyNumberFormat="1" applyFont="1" applyFill="1" applyBorder="1" applyAlignment="1">
      <alignment vertical="center"/>
    </xf>
    <xf numFmtId="185" fontId="23" fillId="6" borderId="91" xfId="6" applyNumberFormat="1" applyFont="1" applyFill="1" applyBorder="1" applyAlignment="1">
      <alignment vertical="center" shrinkToFit="1"/>
    </xf>
    <xf numFmtId="185" fontId="23" fillId="6" borderId="93" xfId="6" applyNumberFormat="1" applyFont="1" applyFill="1" applyBorder="1" applyAlignment="1">
      <alignment vertical="center" shrinkToFit="1"/>
    </xf>
    <xf numFmtId="182" fontId="23" fillId="0" borderId="0" xfId="6" applyNumberFormat="1" applyFont="1" applyFill="1" applyBorder="1" applyAlignment="1">
      <alignment vertical="center"/>
    </xf>
    <xf numFmtId="0" fontId="19" fillId="0" borderId="0" xfId="6" applyFont="1" applyFill="1" applyAlignment="1">
      <alignment vertical="center"/>
    </xf>
    <xf numFmtId="182" fontId="17" fillId="0" borderId="0" xfId="6" applyNumberFormat="1" applyFont="1" applyFill="1" applyBorder="1" applyAlignment="1">
      <alignment vertical="center"/>
    </xf>
    <xf numFmtId="185" fontId="19" fillId="6" borderId="26" xfId="6" applyNumberFormat="1" applyFont="1" applyFill="1" applyBorder="1" applyAlignment="1">
      <alignment vertical="center"/>
    </xf>
    <xf numFmtId="185" fontId="19" fillId="6" borderId="60" xfId="6" applyNumberFormat="1" applyFont="1" applyFill="1" applyBorder="1" applyAlignment="1">
      <alignment vertical="center"/>
    </xf>
    <xf numFmtId="185" fontId="19" fillId="6" borderId="41" xfId="6" applyNumberFormat="1" applyFont="1" applyFill="1" applyBorder="1" applyAlignment="1">
      <alignment vertical="center"/>
    </xf>
    <xf numFmtId="0" fontId="17" fillId="5" borderId="109" xfId="6" applyFont="1" applyFill="1" applyBorder="1" applyAlignment="1">
      <alignment vertical="center" shrinkToFit="1"/>
    </xf>
    <xf numFmtId="185" fontId="17" fillId="6" borderId="109" xfId="6" applyNumberFormat="1" applyFont="1" applyFill="1" applyBorder="1" applyAlignment="1">
      <alignment vertical="center" shrinkToFit="1"/>
    </xf>
    <xf numFmtId="0" fontId="17" fillId="0" borderId="0" xfId="6" applyFont="1" applyBorder="1" applyAlignment="1">
      <alignment vertical="center" shrinkToFit="1"/>
    </xf>
    <xf numFmtId="0" fontId="19" fillId="6" borderId="92" xfId="6" applyFont="1" applyFill="1" applyBorder="1" applyAlignment="1">
      <alignment vertical="center"/>
    </xf>
    <xf numFmtId="0" fontId="19" fillId="6" borderId="93" xfId="6" applyFont="1" applyFill="1" applyBorder="1" applyAlignment="1">
      <alignment vertical="center"/>
    </xf>
    <xf numFmtId="0" fontId="19" fillId="6" borderId="60" xfId="6" applyFont="1" applyFill="1" applyBorder="1" applyAlignment="1">
      <alignment vertical="center"/>
    </xf>
    <xf numFmtId="0" fontId="19" fillId="6" borderId="41" xfId="6" applyFont="1" applyFill="1" applyBorder="1" applyAlignment="1">
      <alignment vertical="center"/>
    </xf>
    <xf numFmtId="0" fontId="18" fillId="0" borderId="0" xfId="6" applyFont="1" applyAlignment="1">
      <alignment vertical="center" shrinkToFit="1"/>
    </xf>
    <xf numFmtId="0" fontId="15" fillId="5" borderId="109" xfId="6" applyFont="1" applyFill="1" applyBorder="1" applyAlignment="1">
      <alignment vertical="center" shrinkToFit="1"/>
    </xf>
    <xf numFmtId="0" fontId="28" fillId="0" borderId="0" xfId="6" applyFont="1" applyFill="1" applyBorder="1" applyAlignment="1">
      <alignment vertical="center" shrinkToFit="1"/>
    </xf>
    <xf numFmtId="0" fontId="17" fillId="0" borderId="0" xfId="6" applyFont="1" applyAlignment="1">
      <alignment vertical="center" shrinkToFit="1"/>
    </xf>
    <xf numFmtId="0" fontId="18" fillId="6" borderId="43" xfId="6" applyFont="1" applyFill="1" applyBorder="1" applyAlignment="1">
      <alignment horizontal="center" vertical="center" shrinkToFit="1"/>
    </xf>
    <xf numFmtId="0" fontId="18" fillId="6" borderId="43" xfId="6" applyFont="1" applyFill="1" applyBorder="1" applyAlignment="1">
      <alignment horizontal="center" vertical="center" wrapText="1" shrinkToFit="1"/>
    </xf>
    <xf numFmtId="0" fontId="16" fillId="2" borderId="43" xfId="5" applyFont="1" applyFill="1" applyBorder="1" applyAlignment="1">
      <alignment horizontal="center" vertical="center" wrapText="1"/>
    </xf>
    <xf numFmtId="0" fontId="18" fillId="6" borderId="52" xfId="6" applyFont="1" applyFill="1" applyBorder="1" applyAlignment="1">
      <alignment horizontal="center" vertical="center" shrinkToFit="1"/>
    </xf>
    <xf numFmtId="0" fontId="18" fillId="6" borderId="22" xfId="6" applyFont="1" applyFill="1" applyBorder="1" applyAlignment="1">
      <alignment horizontal="center" vertical="center" wrapText="1" shrinkToFit="1"/>
    </xf>
    <xf numFmtId="0" fontId="18" fillId="6" borderId="22" xfId="6" applyFont="1" applyFill="1" applyBorder="1" applyAlignment="1">
      <alignment horizontal="center" vertical="center" shrinkToFit="1"/>
    </xf>
    <xf numFmtId="0" fontId="16" fillId="2" borderId="22" xfId="5" applyFont="1" applyFill="1" applyBorder="1" applyAlignment="1">
      <alignment horizontal="center" vertical="center" wrapText="1"/>
    </xf>
    <xf numFmtId="0" fontId="5" fillId="2" borderId="100" xfId="4" applyFont="1" applyFill="1" applyBorder="1" applyAlignment="1">
      <alignment horizontal="center" vertical="center"/>
    </xf>
    <xf numFmtId="0" fontId="5" fillId="2" borderId="73" xfId="5" applyFont="1" applyFill="1" applyBorder="1" applyAlignment="1">
      <alignment horizontal="center" vertical="center"/>
    </xf>
    <xf numFmtId="0" fontId="5" fillId="2" borderId="0" xfId="5" applyFont="1" applyFill="1" applyBorder="1" applyAlignment="1">
      <alignment horizontal="center" vertical="center"/>
    </xf>
    <xf numFmtId="188" fontId="5" fillId="0" borderId="43" xfId="3" applyNumberFormat="1" applyFont="1" applyBorder="1" applyAlignment="1">
      <alignment horizontal="right" vertical="center"/>
    </xf>
    <xf numFmtId="178" fontId="5" fillId="0" borderId="43" xfId="1" applyNumberFormat="1" applyFont="1" applyBorder="1">
      <alignment vertical="center"/>
    </xf>
    <xf numFmtId="182" fontId="5" fillId="0" borderId="43" xfId="4" applyNumberFormat="1" applyFont="1" applyBorder="1" applyAlignment="1">
      <alignment vertical="center" shrinkToFit="1"/>
    </xf>
    <xf numFmtId="0" fontId="5" fillId="2" borderId="43" xfId="6" applyFont="1" applyFill="1" applyBorder="1" applyAlignment="1">
      <alignment vertical="center" wrapText="1"/>
    </xf>
    <xf numFmtId="179" fontId="5" fillId="0" borderId="0" xfId="4" applyNumberFormat="1" applyFont="1" applyBorder="1" applyAlignment="1">
      <alignment vertical="center" shrinkToFit="1"/>
    </xf>
    <xf numFmtId="178" fontId="5" fillId="0" borderId="43" xfId="4" applyNumberFormat="1" applyFont="1" applyBorder="1" applyAlignment="1">
      <alignment vertical="center" shrinkToFit="1"/>
    </xf>
    <xf numFmtId="182" fontId="5" fillId="0" borderId="43" xfId="4" applyNumberFormat="1" applyFont="1" applyBorder="1">
      <alignment vertical="center"/>
    </xf>
    <xf numFmtId="178" fontId="5" fillId="0" borderId="43" xfId="1" applyNumberFormat="1" applyFont="1" applyBorder="1" applyAlignment="1">
      <alignment vertical="center" shrinkToFit="1"/>
    </xf>
    <xf numFmtId="179" fontId="5" fillId="0" borderId="0" xfId="4" applyNumberFormat="1" applyFont="1" applyBorder="1">
      <alignment vertical="center"/>
    </xf>
    <xf numFmtId="182" fontId="5" fillId="0" borderId="43" xfId="5" applyNumberFormat="1" applyFont="1" applyBorder="1">
      <alignment vertical="center"/>
    </xf>
    <xf numFmtId="178" fontId="5" fillId="0" borderId="43" xfId="1" applyNumberFormat="1" applyFont="1" applyFill="1" applyBorder="1">
      <alignment vertical="center"/>
    </xf>
    <xf numFmtId="178" fontId="5" fillId="0" borderId="0" xfId="1" applyNumberFormat="1" applyFont="1" applyBorder="1">
      <alignment vertical="center"/>
    </xf>
    <xf numFmtId="182" fontId="5" fillId="0" borderId="0" xfId="5" applyNumberFormat="1" applyFont="1" applyFill="1" applyBorder="1">
      <alignment vertical="center"/>
    </xf>
    <xf numFmtId="182" fontId="5" fillId="0" borderId="0" xfId="5" applyNumberFormat="1" applyFont="1" applyBorder="1">
      <alignment vertical="center"/>
    </xf>
    <xf numFmtId="0" fontId="17" fillId="2" borderId="43" xfId="6" applyFont="1" applyFill="1" applyBorder="1" applyAlignment="1">
      <alignment horizontal="center" vertical="center" shrinkToFit="1"/>
    </xf>
    <xf numFmtId="0" fontId="17" fillId="2" borderId="43" xfId="6" applyFont="1" applyFill="1" applyBorder="1" applyAlignment="1">
      <alignment horizontal="center" vertical="center" wrapText="1" shrinkToFit="1"/>
    </xf>
    <xf numFmtId="182" fontId="5" fillId="0" borderId="43" xfId="5" applyNumberFormat="1" applyFont="1" applyBorder="1" applyAlignment="1">
      <alignment horizontal="right" vertical="center"/>
    </xf>
    <xf numFmtId="182" fontId="5" fillId="0" borderId="43" xfId="5" applyNumberFormat="1" applyFont="1" applyFill="1" applyBorder="1" applyAlignment="1">
      <alignment horizontal="right" vertical="center"/>
    </xf>
    <xf numFmtId="187" fontId="5" fillId="0" borderId="43" xfId="5" applyNumberFormat="1" applyFont="1" applyBorder="1">
      <alignment vertical="center"/>
    </xf>
    <xf numFmtId="181" fontId="5" fillId="0" borderId="43" xfId="5" applyNumberFormat="1" applyFont="1" applyFill="1" applyBorder="1" applyAlignment="1">
      <alignment horizontal="right" vertical="center"/>
    </xf>
    <xf numFmtId="187" fontId="5" fillId="0" borderId="43" xfId="5" applyNumberFormat="1" applyFont="1" applyFill="1" applyBorder="1">
      <alignment vertical="center"/>
    </xf>
    <xf numFmtId="187" fontId="5" fillId="0" borderId="0" xfId="5" applyNumberFormat="1" applyFont="1" applyBorder="1" applyAlignment="1">
      <alignment vertical="center" shrinkToFit="1"/>
    </xf>
    <xf numFmtId="182" fontId="5" fillId="0" borderId="43" xfId="5" applyNumberFormat="1" applyFont="1" applyFill="1" applyBorder="1">
      <alignment vertical="center"/>
    </xf>
    <xf numFmtId="179" fontId="5" fillId="0" borderId="43" xfId="5" applyNumberFormat="1" applyFont="1" applyBorder="1">
      <alignment vertical="center"/>
    </xf>
    <xf numFmtId="182" fontId="5" fillId="0" borderId="43" xfId="3" applyNumberFormat="1" applyFont="1" applyBorder="1">
      <alignment vertical="center"/>
    </xf>
    <xf numFmtId="0" fontId="1" fillId="0" borderId="0" xfId="3" applyFont="1">
      <alignment vertical="center"/>
    </xf>
    <xf numFmtId="0" fontId="29" fillId="0" borderId="0" xfId="3" applyFont="1">
      <alignment vertical="center"/>
    </xf>
    <xf numFmtId="0" fontId="5" fillId="2" borderId="43" xfId="6" applyFont="1" applyFill="1" applyBorder="1" applyAlignment="1">
      <alignment horizontal="center" vertical="center" shrinkToFit="1"/>
    </xf>
    <xf numFmtId="188" fontId="5" fillId="0" borderId="43" xfId="3" applyNumberFormat="1" applyFont="1" applyBorder="1">
      <alignment vertical="center"/>
    </xf>
    <xf numFmtId="188" fontId="5" fillId="0" borderId="43" xfId="3" applyNumberFormat="1" applyFont="1" applyFill="1" applyBorder="1" applyAlignment="1">
      <alignment horizontal="right" vertical="center"/>
    </xf>
    <xf numFmtId="188" fontId="5" fillId="0" borderId="43" xfId="3" applyNumberFormat="1" applyFont="1" applyFill="1" applyBorder="1">
      <alignment vertical="center"/>
    </xf>
    <xf numFmtId="178" fontId="5" fillId="0" borderId="43" xfId="1" applyNumberFormat="1" applyFont="1" applyFill="1" applyBorder="1" applyAlignment="1">
      <alignment vertical="center" shrinkToFit="1"/>
    </xf>
    <xf numFmtId="0" fontId="5" fillId="2" borderId="56" xfId="5" applyFont="1" applyFill="1" applyBorder="1" applyAlignment="1">
      <alignment horizontal="center" vertical="center"/>
    </xf>
    <xf numFmtId="178" fontId="5" fillId="0" borderId="42" xfId="1" applyNumberFormat="1" applyFont="1" applyBorder="1">
      <alignment vertical="center"/>
    </xf>
    <xf numFmtId="0" fontId="10" fillId="2" borderId="96" xfId="5" applyFont="1" applyFill="1" applyBorder="1" applyAlignment="1">
      <alignment horizontal="center" vertical="center" wrapText="1"/>
    </xf>
    <xf numFmtId="0" fontId="5" fillId="2" borderId="96" xfId="5" applyFont="1" applyFill="1" applyBorder="1" applyAlignment="1">
      <alignment horizontal="center" vertical="center" wrapText="1"/>
    </xf>
    <xf numFmtId="0" fontId="17" fillId="2" borderId="96" xfId="6" applyFont="1" applyFill="1" applyBorder="1" applyAlignment="1">
      <alignment horizontal="center" vertical="center" shrinkToFit="1"/>
    </xf>
    <xf numFmtId="0" fontId="17" fillId="2" borderId="96" xfId="6" applyFont="1" applyFill="1" applyBorder="1" applyAlignment="1">
      <alignment horizontal="center" vertical="center" wrapText="1" shrinkToFit="1"/>
    </xf>
    <xf numFmtId="0" fontId="5" fillId="2" borderId="96" xfId="5" applyFont="1" applyFill="1" applyBorder="1" applyAlignment="1">
      <alignment horizontal="center" vertical="center"/>
    </xf>
    <xf numFmtId="178" fontId="5" fillId="0" borderId="113" xfId="1" applyNumberFormat="1" applyFont="1" applyBorder="1">
      <alignment vertical="center"/>
    </xf>
    <xf numFmtId="178" fontId="5" fillId="0" borderId="114" xfId="1" applyNumberFormat="1" applyFont="1" applyFill="1" applyBorder="1">
      <alignment vertical="center"/>
    </xf>
    <xf numFmtId="178" fontId="5" fillId="0" borderId="115" xfId="1" applyNumberFormat="1" applyFont="1" applyBorder="1">
      <alignment vertical="center"/>
    </xf>
    <xf numFmtId="0" fontId="10" fillId="2" borderId="96" xfId="5" applyFont="1" applyFill="1" applyBorder="1" applyAlignment="1">
      <alignment horizontal="center" vertical="center"/>
    </xf>
    <xf numFmtId="0" fontId="5" fillId="2" borderId="56" xfId="3" applyFont="1" applyFill="1" applyBorder="1" applyAlignment="1">
      <alignment horizontal="center" vertical="center"/>
    </xf>
    <xf numFmtId="0" fontId="10" fillId="2" borderId="96" xfId="3" applyFont="1" applyFill="1" applyBorder="1" applyAlignment="1">
      <alignment horizontal="center" vertical="center"/>
    </xf>
    <xf numFmtId="0" fontId="32" fillId="0" borderId="0" xfId="6" applyFont="1" applyBorder="1" applyAlignment="1">
      <alignment vertical="center" shrinkToFit="1"/>
    </xf>
    <xf numFmtId="0" fontId="1" fillId="0" borderId="91" xfId="3" applyFont="1" applyBorder="1">
      <alignment vertical="center"/>
    </xf>
    <xf numFmtId="0" fontId="1" fillId="0" borderId="92" xfId="3" applyFont="1" applyBorder="1">
      <alignment vertical="center"/>
    </xf>
    <xf numFmtId="0" fontId="1" fillId="0" borderId="93" xfId="3" applyFont="1" applyBorder="1">
      <alignment vertical="center"/>
    </xf>
    <xf numFmtId="0" fontId="5" fillId="2" borderId="39" xfId="3" applyFont="1" applyFill="1" applyBorder="1" applyAlignment="1">
      <alignment horizontal="center" vertical="center"/>
    </xf>
    <xf numFmtId="0" fontId="1" fillId="0" borderId="81" xfId="3" applyFont="1" applyBorder="1">
      <alignment vertical="center"/>
    </xf>
    <xf numFmtId="0" fontId="1" fillId="0" borderId="0" xfId="3" applyFont="1" applyBorder="1">
      <alignment vertical="center"/>
    </xf>
    <xf numFmtId="0" fontId="1" fillId="0" borderId="70" xfId="3" applyFont="1" applyBorder="1">
      <alignment vertical="center"/>
    </xf>
    <xf numFmtId="182" fontId="8" fillId="0" borderId="11" xfId="3" applyNumberFormat="1" applyFont="1" applyBorder="1">
      <alignment vertical="center"/>
    </xf>
    <xf numFmtId="182" fontId="8" fillId="0" borderId="12" xfId="3" applyNumberFormat="1" applyFont="1" applyBorder="1">
      <alignment vertical="center"/>
    </xf>
    <xf numFmtId="182" fontId="8" fillId="0" borderId="20" xfId="3" applyNumberFormat="1" applyFont="1" applyBorder="1">
      <alignment vertical="center"/>
    </xf>
    <xf numFmtId="0" fontId="1" fillId="0" borderId="26" xfId="3" applyFont="1" applyBorder="1">
      <alignment vertical="center"/>
    </xf>
    <xf numFmtId="0" fontId="1" fillId="0" borderId="60" xfId="3" applyFont="1" applyBorder="1">
      <alignment vertical="center"/>
    </xf>
    <xf numFmtId="0" fontId="1" fillId="0" borderId="41" xfId="3" applyFont="1" applyBorder="1">
      <alignment vertical="center"/>
    </xf>
    <xf numFmtId="0" fontId="5" fillId="2" borderId="9" xfId="3" applyFont="1" applyFill="1" applyBorder="1" applyAlignment="1">
      <alignment horizontal="center" vertical="center"/>
    </xf>
    <xf numFmtId="0" fontId="5" fillId="2" borderId="85" xfId="3" applyFont="1" applyFill="1" applyBorder="1" applyAlignment="1">
      <alignment horizontal="center" vertical="center"/>
    </xf>
    <xf numFmtId="0" fontId="5" fillId="2" borderId="66" xfId="3" applyFont="1" applyFill="1" applyBorder="1" applyAlignment="1">
      <alignment horizontal="center" vertical="center"/>
    </xf>
    <xf numFmtId="182" fontId="8" fillId="0" borderId="21" xfId="3" applyNumberFormat="1" applyFont="1" applyBorder="1">
      <alignment vertical="center"/>
    </xf>
    <xf numFmtId="182" fontId="8" fillId="0" borderId="116" xfId="3" applyNumberFormat="1" applyFont="1" applyBorder="1">
      <alignment vertical="center"/>
    </xf>
    <xf numFmtId="182" fontId="8" fillId="0" borderId="117" xfId="3" applyNumberFormat="1" applyFont="1" applyBorder="1">
      <alignment vertical="center"/>
    </xf>
    <xf numFmtId="182" fontId="8" fillId="0" borderId="118" xfId="3" applyNumberFormat="1" applyFont="1" applyBorder="1">
      <alignment vertical="center"/>
    </xf>
    <xf numFmtId="182" fontId="8" fillId="0" borderId="119" xfId="3" applyNumberFormat="1" applyFont="1" applyBorder="1">
      <alignment vertical="center"/>
    </xf>
    <xf numFmtId="182" fontId="8" fillId="0" borderId="120" xfId="3" applyNumberFormat="1" applyFont="1" applyBorder="1">
      <alignment vertical="center"/>
    </xf>
    <xf numFmtId="182" fontId="8" fillId="0" borderId="83" xfId="3" applyNumberFormat="1" applyFont="1" applyBorder="1">
      <alignment vertical="center"/>
    </xf>
    <xf numFmtId="182" fontId="8" fillId="0" borderId="84" xfId="3" applyNumberFormat="1" applyFont="1" applyBorder="1">
      <alignment vertical="center"/>
    </xf>
    <xf numFmtId="0" fontId="1" fillId="0" borderId="0" xfId="3" applyFont="1" applyAlignment="1">
      <alignment vertical="top"/>
    </xf>
    <xf numFmtId="0" fontId="1" fillId="0" borderId="0" xfId="3" applyFont="1" applyBorder="1" applyAlignment="1">
      <alignment horizontal="left" vertical="top"/>
    </xf>
    <xf numFmtId="0" fontId="5" fillId="0" borderId="0" xfId="3" applyFont="1" applyFill="1" applyBorder="1" applyAlignment="1">
      <alignment horizontal="center" vertical="center"/>
    </xf>
    <xf numFmtId="0" fontId="5" fillId="2" borderId="96" xfId="3" applyFont="1" applyFill="1" applyBorder="1" applyAlignment="1">
      <alignment horizontal="center" vertical="center"/>
    </xf>
    <xf numFmtId="0" fontId="5" fillId="0" borderId="10" xfId="3" applyFont="1" applyBorder="1">
      <alignment vertical="center"/>
    </xf>
    <xf numFmtId="182" fontId="5" fillId="0" borderId="94" xfId="3" applyNumberFormat="1" applyFont="1" applyBorder="1">
      <alignment vertical="center"/>
    </xf>
    <xf numFmtId="178" fontId="5" fillId="0" borderId="94" xfId="3" applyNumberFormat="1" applyFont="1" applyBorder="1">
      <alignment vertical="center"/>
    </xf>
    <xf numFmtId="178" fontId="5" fillId="8" borderId="43" xfId="1" applyNumberFormat="1" applyFont="1" applyFill="1" applyBorder="1">
      <alignment vertical="center"/>
    </xf>
    <xf numFmtId="178" fontId="5" fillId="9" borderId="43" xfId="1" applyNumberFormat="1" applyFont="1" applyFill="1" applyBorder="1">
      <alignment vertical="center"/>
    </xf>
    <xf numFmtId="0" fontId="0" fillId="0" borderId="37" xfId="3" applyFont="1" applyBorder="1">
      <alignment vertical="center"/>
    </xf>
    <xf numFmtId="178" fontId="5" fillId="0" borderId="0" xfId="5" applyNumberFormat="1" applyFont="1" applyFill="1">
      <alignment vertical="center"/>
    </xf>
    <xf numFmtId="178" fontId="5" fillId="10" borderId="43" xfId="1" applyNumberFormat="1" applyFont="1" applyFill="1" applyBorder="1">
      <alignment vertical="center"/>
    </xf>
    <xf numFmtId="0" fontId="5" fillId="2" borderId="43" xfId="5" applyFont="1" applyFill="1" applyBorder="1" applyAlignment="1">
      <alignment horizontal="center" vertical="center"/>
    </xf>
    <xf numFmtId="185" fontId="18" fillId="6" borderId="110" xfId="6" applyNumberFormat="1" applyFont="1" applyFill="1" applyBorder="1" applyAlignment="1">
      <alignment horizontal="center" vertical="center" shrinkToFit="1"/>
    </xf>
    <xf numFmtId="0" fontId="18" fillId="6" borderId="110" xfId="6" applyFont="1" applyFill="1" applyBorder="1" applyAlignment="1">
      <alignment horizontal="center" vertical="center" wrapText="1" shrinkToFit="1"/>
    </xf>
    <xf numFmtId="0" fontId="18" fillId="6" borderId="123" xfId="6" applyFont="1" applyFill="1" applyBorder="1" applyAlignment="1">
      <alignment horizontal="center" vertical="center" wrapText="1" shrinkToFit="1"/>
    </xf>
    <xf numFmtId="0" fontId="18" fillId="6" borderId="111" xfId="6" applyFont="1" applyFill="1" applyBorder="1" applyAlignment="1">
      <alignment horizontal="center" vertical="center" shrinkToFit="1"/>
    </xf>
    <xf numFmtId="0" fontId="18" fillId="6" borderId="124" xfId="6" applyFont="1" applyFill="1" applyBorder="1" applyAlignment="1">
      <alignment horizontal="center" vertical="center" wrapText="1" shrinkToFit="1"/>
    </xf>
    <xf numFmtId="0" fontId="18" fillId="6" borderId="125" xfId="6" applyFont="1" applyFill="1" applyBorder="1" applyAlignment="1">
      <alignment horizontal="center" vertical="center" wrapText="1" shrinkToFit="1"/>
    </xf>
    <xf numFmtId="0" fontId="18" fillId="6" borderId="126" xfId="6" applyFont="1" applyFill="1" applyBorder="1" applyAlignment="1">
      <alignment horizontal="center" vertical="center" wrapText="1" shrinkToFit="1"/>
    </xf>
    <xf numFmtId="178" fontId="5" fillId="8" borderId="43" xfId="1" applyNumberFormat="1" applyFont="1" applyFill="1" applyBorder="1" applyAlignment="1">
      <alignment vertical="center" shrinkToFit="1"/>
    </xf>
    <xf numFmtId="182" fontId="5" fillId="10" borderId="43" xfId="3" applyNumberFormat="1" applyFont="1" applyFill="1" applyBorder="1">
      <alignment vertical="center"/>
    </xf>
    <xf numFmtId="178" fontId="5" fillId="10" borderId="96" xfId="1" applyNumberFormat="1" applyFont="1" applyFill="1" applyBorder="1">
      <alignment vertical="center"/>
    </xf>
    <xf numFmtId="178" fontId="5" fillId="11" borderId="43" xfId="1" applyNumberFormat="1" applyFont="1" applyFill="1" applyBorder="1">
      <alignment vertical="center"/>
    </xf>
    <xf numFmtId="178" fontId="5" fillId="0" borderId="113" xfId="1" applyNumberFormat="1" applyFont="1" applyFill="1" applyBorder="1">
      <alignment vertical="center"/>
    </xf>
    <xf numFmtId="178" fontId="5" fillId="0" borderId="115" xfId="1" applyNumberFormat="1" applyFont="1" applyFill="1" applyBorder="1">
      <alignment vertical="center"/>
    </xf>
    <xf numFmtId="178" fontId="5" fillId="0" borderId="43" xfId="1" applyNumberFormat="1" applyFont="1" applyFill="1" applyBorder="1" applyAlignment="1">
      <alignment horizontal="right" vertical="center"/>
    </xf>
    <xf numFmtId="0" fontId="5" fillId="2" borderId="19" xfId="5" applyFont="1" applyFill="1" applyBorder="1" applyAlignment="1">
      <alignment horizontal="center" vertical="center"/>
    </xf>
    <xf numFmtId="182" fontId="8" fillId="0" borderId="0" xfId="3" applyNumberFormat="1" applyFont="1" applyBorder="1">
      <alignment vertical="center"/>
    </xf>
    <xf numFmtId="182" fontId="8" fillId="0" borderId="127" xfId="3" applyNumberFormat="1" applyFont="1" applyBorder="1">
      <alignment vertical="center"/>
    </xf>
    <xf numFmtId="182" fontId="8" fillId="0" borderId="95" xfId="3" applyNumberFormat="1" applyFont="1" applyBorder="1">
      <alignment vertical="center"/>
    </xf>
    <xf numFmtId="182" fontId="8" fillId="0" borderId="128" xfId="3" applyNumberFormat="1" applyFont="1" applyBorder="1">
      <alignment vertical="center"/>
    </xf>
    <xf numFmtId="182" fontId="8" fillId="0" borderId="66" xfId="3" applyNumberFormat="1" applyFont="1" applyBorder="1">
      <alignment vertical="center"/>
    </xf>
    <xf numFmtId="178" fontId="8" fillId="0" borderId="10" xfId="1" applyNumberFormat="1" applyFont="1" applyBorder="1">
      <alignment vertical="center"/>
    </xf>
    <xf numFmtId="178" fontId="8" fillId="0" borderId="66" xfId="1" applyNumberFormat="1" applyFont="1" applyBorder="1">
      <alignment vertical="center"/>
    </xf>
    <xf numFmtId="0" fontId="18" fillId="6" borderId="109" xfId="6" applyFont="1" applyFill="1" applyBorder="1" applyAlignment="1">
      <alignment horizontal="center" vertical="center" wrapText="1" shrinkToFit="1"/>
    </xf>
    <xf numFmtId="0" fontId="18" fillId="6" borderId="109" xfId="6" applyFont="1" applyFill="1" applyBorder="1" applyAlignment="1">
      <alignment horizontal="center" vertical="center" shrinkToFit="1"/>
    </xf>
    <xf numFmtId="185" fontId="18" fillId="6" borderId="109" xfId="6" applyNumberFormat="1" applyFont="1" applyFill="1" applyBorder="1" applyAlignment="1">
      <alignment horizontal="center" vertical="center" shrinkToFit="1"/>
    </xf>
    <xf numFmtId="185" fontId="17" fillId="6" borderId="109" xfId="6" applyNumberFormat="1" applyFont="1" applyFill="1" applyBorder="1" applyAlignment="1">
      <alignment horizontal="center" vertical="center" shrinkToFit="1"/>
    </xf>
    <xf numFmtId="0" fontId="18" fillId="2" borderId="109" xfId="6" applyFont="1" applyFill="1" applyBorder="1" applyAlignment="1">
      <alignment horizontal="center" vertical="center" shrinkToFit="1"/>
    </xf>
    <xf numFmtId="0" fontId="18" fillId="4" borderId="109" xfId="6" applyFont="1" applyFill="1" applyBorder="1" applyAlignment="1">
      <alignment horizontal="center" vertical="center" shrinkToFit="1"/>
    </xf>
    <xf numFmtId="0" fontId="18" fillId="5" borderId="109" xfId="6" applyFont="1" applyFill="1" applyBorder="1" applyAlignment="1">
      <alignment horizontal="center" vertical="center" shrinkToFit="1"/>
    </xf>
    <xf numFmtId="0" fontId="18" fillId="5" borderId="110" xfId="6" applyFont="1" applyFill="1" applyBorder="1" applyAlignment="1">
      <alignment horizontal="center" vertical="center" shrinkToFit="1"/>
    </xf>
    <xf numFmtId="0" fontId="5" fillId="2" borderId="43" xfId="3" applyFont="1" applyFill="1" applyBorder="1" applyAlignment="1">
      <alignment horizontal="center" vertical="center" shrinkToFit="1"/>
    </xf>
    <xf numFmtId="0" fontId="5" fillId="2" borderId="12" xfId="3" applyFont="1" applyFill="1" applyBorder="1" applyAlignment="1">
      <alignment horizontal="center" vertical="center" shrinkToFit="1"/>
    </xf>
    <xf numFmtId="183" fontId="5" fillId="0" borderId="43" xfId="4" applyNumberFormat="1" applyFont="1" applyBorder="1" applyAlignment="1">
      <alignment horizontal="right" vertical="center"/>
    </xf>
    <xf numFmtId="0" fontId="1" fillId="0" borderId="37" xfId="4" applyFont="1" applyBorder="1" applyAlignment="1">
      <alignment horizontal="left" vertical="center"/>
    </xf>
    <xf numFmtId="183" fontId="5" fillId="0" borderId="43" xfId="4" applyNumberFormat="1" applyFont="1" applyBorder="1" applyAlignment="1">
      <alignment horizontal="right" vertical="center" shrinkToFit="1"/>
    </xf>
    <xf numFmtId="178" fontId="5" fillId="2" borderId="43" xfId="1" applyNumberFormat="1" applyFont="1" applyFill="1" applyBorder="1" applyAlignment="1">
      <alignment horizontal="left" vertical="center" shrinkToFit="1"/>
    </xf>
    <xf numFmtId="0" fontId="5" fillId="9" borderId="43" xfId="4" applyFont="1" applyFill="1" applyBorder="1" applyAlignment="1">
      <alignment horizontal="left" vertical="center"/>
    </xf>
    <xf numFmtId="183" fontId="5" fillId="0" borderId="43" xfId="2" applyNumberFormat="1" applyFont="1" applyBorder="1" applyAlignment="1">
      <alignment horizontal="right" vertical="center" shrinkToFit="1"/>
    </xf>
    <xf numFmtId="0" fontId="16" fillId="0" borderId="0" xfId="4" applyFont="1" applyBorder="1" applyAlignment="1">
      <alignment horizontal="left" vertical="top" wrapText="1"/>
    </xf>
    <xf numFmtId="0" fontId="1" fillId="0" borderId="37" xfId="4" applyFont="1" applyBorder="1" applyAlignment="1">
      <alignment horizontal="center" vertical="center"/>
    </xf>
    <xf numFmtId="183" fontId="5" fillId="0" borderId="43" xfId="2" applyNumberFormat="1" applyFont="1" applyBorder="1" applyAlignment="1">
      <alignment horizontal="right" vertical="center"/>
    </xf>
    <xf numFmtId="0" fontId="5" fillId="2" borderId="43" xfId="4" applyFont="1" applyFill="1" applyBorder="1" applyAlignment="1">
      <alignment horizontal="left" vertical="center" shrinkToFit="1"/>
    </xf>
    <xf numFmtId="0" fontId="0" fillId="0" borderId="0" xfId="4" applyFont="1" applyAlignment="1">
      <alignment horizontal="left" vertical="top" wrapText="1"/>
    </xf>
    <xf numFmtId="0" fontId="1" fillId="0" borderId="0" xfId="4" applyFont="1" applyAlignment="1">
      <alignment horizontal="left" vertical="top"/>
    </xf>
    <xf numFmtId="0" fontId="1" fillId="0" borderId="37" xfId="5" applyFont="1" applyBorder="1" applyAlignment="1">
      <alignment horizontal="left" vertical="center"/>
    </xf>
    <xf numFmtId="0" fontId="1" fillId="0" borderId="37" xfId="5" applyFont="1" applyBorder="1" applyAlignment="1">
      <alignment horizontal="center" vertical="center"/>
    </xf>
    <xf numFmtId="0" fontId="0" fillId="0" borderId="0" xfId="5" applyFont="1" applyAlignment="1">
      <alignment horizontal="left" vertical="top" wrapText="1"/>
    </xf>
    <xf numFmtId="0" fontId="1" fillId="0" borderId="0" xfId="5" applyFont="1" applyAlignment="1">
      <alignment horizontal="left" vertical="top"/>
    </xf>
    <xf numFmtId="0" fontId="5" fillId="0" borderId="0" xfId="5" applyFont="1" applyAlignment="1">
      <alignment horizontal="center" vertical="center"/>
    </xf>
    <xf numFmtId="0" fontId="10" fillId="2" borderId="43" xfId="5" applyFont="1" applyFill="1" applyBorder="1" applyAlignment="1">
      <alignment horizontal="center" vertical="center" wrapText="1"/>
    </xf>
    <xf numFmtId="0" fontId="10" fillId="2" borderId="43" xfId="5" applyFont="1" applyFill="1" applyBorder="1" applyAlignment="1">
      <alignment horizontal="center" vertical="center"/>
    </xf>
    <xf numFmtId="0" fontId="5" fillId="2" borderId="43" xfId="4" applyFont="1" applyFill="1" applyBorder="1" applyAlignment="1">
      <alignment horizontal="center" vertical="center"/>
    </xf>
    <xf numFmtId="0" fontId="5" fillId="2" borderId="43" xfId="5" applyFont="1" applyFill="1" applyBorder="1" applyAlignment="1">
      <alignment horizontal="center" vertical="center" wrapText="1"/>
    </xf>
    <xf numFmtId="0" fontId="5" fillId="2" borderId="43" xfId="5" applyFont="1" applyFill="1" applyBorder="1" applyAlignment="1">
      <alignment horizontal="center" vertical="center"/>
    </xf>
    <xf numFmtId="0" fontId="5" fillId="2" borderId="51" xfId="4" applyFont="1" applyFill="1" applyBorder="1" applyAlignment="1">
      <alignment horizontal="center" vertical="center"/>
    </xf>
    <xf numFmtId="0" fontId="5" fillId="2" borderId="19" xfId="4" applyFont="1" applyFill="1" applyBorder="1" applyAlignment="1">
      <alignment horizontal="center" vertical="center"/>
    </xf>
    <xf numFmtId="0" fontId="5" fillId="2" borderId="51" xfId="5" applyFont="1" applyFill="1" applyBorder="1" applyAlignment="1">
      <alignment horizontal="center" vertical="center"/>
    </xf>
    <xf numFmtId="0" fontId="5" fillId="2" borderId="19" xfId="5" applyFont="1" applyFill="1" applyBorder="1" applyAlignment="1">
      <alignment horizontal="center" vertical="center"/>
    </xf>
    <xf numFmtId="0" fontId="5" fillId="2" borderId="97" xfId="5" applyFont="1" applyFill="1" applyBorder="1" applyAlignment="1">
      <alignment horizontal="center" vertical="center" wrapText="1"/>
    </xf>
    <xf numFmtId="0" fontId="5" fillId="2" borderId="45" xfId="5" applyFont="1" applyFill="1" applyBorder="1" applyAlignment="1">
      <alignment horizontal="center" vertical="center"/>
    </xf>
    <xf numFmtId="0" fontId="5" fillId="2" borderId="53" xfId="5" applyFont="1" applyFill="1" applyBorder="1" applyAlignment="1">
      <alignment horizontal="center" vertical="center"/>
    </xf>
    <xf numFmtId="0" fontId="5" fillId="2" borderId="31" xfId="5" applyFont="1" applyFill="1" applyBorder="1" applyAlignment="1">
      <alignment horizontal="center" vertical="center"/>
    </xf>
    <xf numFmtId="0" fontId="5" fillId="2" borderId="22" xfId="5" applyFont="1" applyFill="1" applyBorder="1" applyAlignment="1">
      <alignment horizontal="center" vertical="center" wrapText="1"/>
    </xf>
    <xf numFmtId="0" fontId="5" fillId="2" borderId="30" xfId="5" applyFont="1" applyFill="1" applyBorder="1" applyAlignment="1">
      <alignment horizontal="center" vertical="center"/>
    </xf>
    <xf numFmtId="0" fontId="5" fillId="2" borderId="22" xfId="5" applyFont="1" applyFill="1" applyBorder="1" applyAlignment="1">
      <alignment horizontal="center" vertical="center"/>
    </xf>
    <xf numFmtId="0" fontId="10" fillId="2" borderId="22" xfId="5" applyFont="1" applyFill="1" applyBorder="1" applyAlignment="1">
      <alignment horizontal="center" vertical="center" wrapText="1"/>
    </xf>
    <xf numFmtId="0" fontId="10" fillId="2" borderId="30" xfId="5" applyFont="1" applyFill="1" applyBorder="1" applyAlignment="1">
      <alignment horizontal="center" vertical="center"/>
    </xf>
    <xf numFmtId="0" fontId="6" fillId="2" borderId="82" xfId="5" applyFont="1" applyFill="1" applyBorder="1" applyAlignment="1">
      <alignment horizontal="center" vertical="center"/>
    </xf>
    <xf numFmtId="0" fontId="6" fillId="2" borderId="38" xfId="5" applyFont="1" applyFill="1" applyBorder="1" applyAlignment="1">
      <alignment horizontal="center" vertical="center"/>
    </xf>
    <xf numFmtId="0" fontId="0" fillId="0" borderId="0" xfId="5" applyFont="1" applyAlignment="1">
      <alignment vertical="top" wrapText="1"/>
    </xf>
    <xf numFmtId="0" fontId="1" fillId="0" borderId="0" xfId="5" applyFont="1" applyAlignment="1">
      <alignment vertical="top"/>
    </xf>
    <xf numFmtId="0" fontId="5" fillId="2" borderId="100" xfId="5" applyFont="1" applyFill="1" applyBorder="1" applyAlignment="1">
      <alignment horizontal="center" vertical="center"/>
    </xf>
    <xf numFmtId="0" fontId="5" fillId="2" borderId="7" xfId="5" applyFont="1" applyFill="1" applyBorder="1" applyAlignment="1">
      <alignment horizontal="center" vertical="center"/>
    </xf>
    <xf numFmtId="0" fontId="5" fillId="2" borderId="82" xfId="5" applyFont="1" applyFill="1" applyBorder="1" applyAlignment="1">
      <alignment horizontal="center" vertical="center"/>
    </xf>
    <xf numFmtId="0" fontId="5" fillId="2" borderId="38" xfId="5" applyFont="1" applyFill="1" applyBorder="1" applyAlignment="1">
      <alignment horizontal="center" vertical="center"/>
    </xf>
    <xf numFmtId="0" fontId="5" fillId="2" borderId="9" xfId="5" applyFont="1" applyFill="1" applyBorder="1" applyAlignment="1">
      <alignment horizontal="center" vertical="center"/>
    </xf>
    <xf numFmtId="0" fontId="5" fillId="2" borderId="17" xfId="5" applyFont="1" applyFill="1" applyBorder="1" applyAlignment="1">
      <alignment horizontal="center" vertical="center"/>
    </xf>
    <xf numFmtId="0" fontId="2" fillId="0" borderId="0" xfId="5" applyFont="1" applyAlignment="1">
      <alignment horizontal="left" vertical="top" wrapText="1"/>
    </xf>
    <xf numFmtId="0" fontId="5" fillId="0" borderId="0" xfId="5" applyFont="1" applyAlignment="1">
      <alignment horizontal="left" vertical="center" wrapText="1"/>
    </xf>
    <xf numFmtId="0" fontId="1" fillId="8" borderId="37" xfId="5" applyFont="1" applyFill="1" applyBorder="1" applyAlignment="1">
      <alignment horizontal="left" vertical="center"/>
    </xf>
    <xf numFmtId="0" fontId="2" fillId="0" borderId="0" xfId="5" applyFont="1" applyAlignment="1">
      <alignment horizontal="left" vertical="top"/>
    </xf>
    <xf numFmtId="0" fontId="5" fillId="2" borderId="77" xfId="5" applyFont="1" applyFill="1" applyBorder="1" applyAlignment="1">
      <alignment horizontal="center" vertical="center"/>
    </xf>
    <xf numFmtId="0" fontId="5" fillId="2" borderId="101" xfId="5" applyFont="1" applyFill="1" applyBorder="1" applyAlignment="1">
      <alignment horizontal="center" vertical="center"/>
    </xf>
    <xf numFmtId="0" fontId="5" fillId="2" borderId="78" xfId="5" applyFont="1" applyFill="1" applyBorder="1" applyAlignment="1">
      <alignment horizontal="center" vertical="center"/>
    </xf>
    <xf numFmtId="0" fontId="0" fillId="8" borderId="0" xfId="5" applyFont="1" applyFill="1" applyAlignment="1">
      <alignment horizontal="left" vertical="top" wrapText="1"/>
    </xf>
    <xf numFmtId="0" fontId="0" fillId="0" borderId="0" xfId="5" applyFont="1" applyBorder="1" applyAlignment="1">
      <alignment horizontal="left" vertical="top" wrapText="1"/>
    </xf>
    <xf numFmtId="0" fontId="1" fillId="0" borderId="0" xfId="5" applyFont="1" applyBorder="1" applyAlignment="1">
      <alignment horizontal="left" vertical="top" wrapText="1"/>
    </xf>
    <xf numFmtId="0" fontId="2" fillId="0" borderId="37" xfId="5" applyFont="1" applyFill="1" applyBorder="1" applyAlignment="1">
      <alignment horizontal="left" vertical="center"/>
    </xf>
    <xf numFmtId="0" fontId="5" fillId="2" borderId="52" xfId="5" applyFont="1" applyFill="1" applyBorder="1" applyAlignment="1">
      <alignment horizontal="center" vertical="center"/>
    </xf>
    <xf numFmtId="0" fontId="1" fillId="0" borderId="37" xfId="3" applyFont="1" applyBorder="1" applyAlignment="1">
      <alignment horizontal="left" vertical="center"/>
    </xf>
    <xf numFmtId="0" fontId="0" fillId="0" borderId="0" xfId="3" applyFont="1" applyAlignment="1">
      <alignment horizontal="left" vertical="top" wrapText="1"/>
    </xf>
    <xf numFmtId="0" fontId="0" fillId="0" borderId="37" xfId="3" applyFont="1" applyBorder="1" applyAlignment="1">
      <alignment horizontal="center" vertical="center"/>
    </xf>
    <xf numFmtId="0" fontId="1" fillId="0" borderId="37" xfId="3" applyFont="1" applyBorder="1" applyAlignment="1">
      <alignment horizontal="center" vertical="center"/>
    </xf>
    <xf numFmtId="0" fontId="2" fillId="0" borderId="37" xfId="3" applyFont="1" applyBorder="1" applyAlignment="1">
      <alignment horizontal="left" vertical="center"/>
    </xf>
    <xf numFmtId="0" fontId="1" fillId="0" borderId="0" xfId="3" applyFont="1" applyAlignment="1">
      <alignment horizontal="left" vertical="top"/>
    </xf>
    <xf numFmtId="0" fontId="2" fillId="0" borderId="37" xfId="3" applyFont="1" applyBorder="1" applyAlignment="1">
      <alignment horizontal="center" vertical="center"/>
    </xf>
    <xf numFmtId="188" fontId="5" fillId="0" borderId="0" xfId="3" applyNumberFormat="1" applyFont="1" applyFill="1" applyBorder="1" applyAlignment="1">
      <alignment horizontal="left" vertical="center" wrapText="1" shrinkToFit="1"/>
    </xf>
    <xf numFmtId="0" fontId="1" fillId="0" borderId="0" xfId="3" applyFont="1" applyAlignment="1">
      <alignment horizontal="left" vertical="top" wrapText="1"/>
    </xf>
    <xf numFmtId="0" fontId="16" fillId="0" borderId="0" xfId="3" applyFont="1" applyAlignment="1">
      <alignment horizontal="left" vertical="top" wrapText="1"/>
    </xf>
    <xf numFmtId="0" fontId="5" fillId="0" borderId="0" xfId="5" applyFont="1" applyAlignment="1">
      <alignment horizontal="left" vertical="center"/>
    </xf>
    <xf numFmtId="0" fontId="0" fillId="0" borderId="60" xfId="5" applyFont="1" applyBorder="1" applyAlignment="1">
      <alignment vertical="top" wrapText="1"/>
    </xf>
    <xf numFmtId="0" fontId="5" fillId="0" borderId="0" xfId="5" applyFont="1" applyBorder="1" applyAlignment="1">
      <alignment horizontal="left" vertical="center" wrapText="1"/>
    </xf>
    <xf numFmtId="9" fontId="5" fillId="0" borderId="0" xfId="1" applyFont="1" applyAlignment="1">
      <alignment horizontal="left" vertical="center"/>
    </xf>
    <xf numFmtId="0" fontId="1" fillId="0" borderId="0" xfId="5" applyFont="1" applyAlignment="1">
      <alignment vertical="top" wrapText="1"/>
    </xf>
    <xf numFmtId="0" fontId="1" fillId="0" borderId="60" xfId="5" applyFont="1" applyBorder="1" applyAlignment="1">
      <alignment vertical="top" wrapText="1"/>
    </xf>
    <xf numFmtId="0" fontId="0" fillId="0" borderId="37" xfId="3" applyFont="1" applyBorder="1" applyAlignment="1">
      <alignment horizontal="left" vertical="center"/>
    </xf>
    <xf numFmtId="0" fontId="0" fillId="0" borderId="37" xfId="5" applyFont="1" applyBorder="1" applyAlignment="1">
      <alignment horizontal="center" vertical="center"/>
    </xf>
    <xf numFmtId="0" fontId="5" fillId="0" borderId="0" xfId="5" applyFont="1" applyAlignment="1">
      <alignment vertical="center" wrapText="1"/>
    </xf>
    <xf numFmtId="0" fontId="0" fillId="0" borderId="0" xfId="3" applyFont="1" applyAlignment="1">
      <alignment vertical="top" wrapText="1"/>
    </xf>
    <xf numFmtId="0" fontId="0" fillId="0" borderId="0" xfId="0" applyAlignment="1">
      <alignment vertical="top" wrapText="1"/>
    </xf>
    <xf numFmtId="0" fontId="23" fillId="6" borderId="26" xfId="6" applyFont="1" applyFill="1" applyBorder="1" applyAlignment="1">
      <alignment horizontal="center" vertical="center" shrinkToFit="1"/>
    </xf>
    <xf numFmtId="0" fontId="23" fillId="6" borderId="41" xfId="6" applyFont="1" applyFill="1" applyBorder="1" applyAlignment="1">
      <alignment horizontal="center" vertical="center" shrinkToFit="1"/>
    </xf>
    <xf numFmtId="0" fontId="23" fillId="6" borderId="93" xfId="6" applyFont="1" applyFill="1" applyBorder="1" applyAlignment="1">
      <alignment horizontal="center" vertical="center"/>
    </xf>
    <xf numFmtId="0" fontId="23" fillId="6" borderId="41" xfId="6" applyFont="1" applyFill="1" applyBorder="1" applyAlignment="1">
      <alignment horizontal="center" vertical="center"/>
    </xf>
    <xf numFmtId="0" fontId="18" fillId="0" borderId="111" xfId="6" applyFont="1" applyFill="1" applyBorder="1" applyAlignment="1">
      <alignment horizontal="center" vertical="center" wrapText="1" shrinkToFit="1"/>
    </xf>
    <xf numFmtId="0" fontId="18" fillId="0" borderId="121" xfId="6" applyFont="1" applyFill="1" applyBorder="1" applyAlignment="1">
      <alignment horizontal="center" vertical="center" wrapText="1" shrinkToFit="1"/>
    </xf>
    <xf numFmtId="0" fontId="18" fillId="0" borderId="110" xfId="6" applyFont="1" applyFill="1" applyBorder="1" applyAlignment="1">
      <alignment horizontal="center" vertical="center" wrapText="1" shrinkToFit="1"/>
    </xf>
    <xf numFmtId="184" fontId="22" fillId="0" borderId="112" xfId="6" applyNumberFormat="1" applyFont="1" applyBorder="1" applyAlignment="1">
      <alignment horizontal="right" vertical="center" shrinkToFit="1"/>
    </xf>
    <xf numFmtId="184" fontId="22" fillId="0" borderId="122" xfId="6" applyNumberFormat="1" applyFont="1" applyBorder="1" applyAlignment="1">
      <alignment horizontal="right" vertical="center" shrinkToFit="1"/>
    </xf>
    <xf numFmtId="182" fontId="22" fillId="0" borderId="112" xfId="6" applyNumberFormat="1" applyFont="1" applyBorder="1" applyAlignment="1">
      <alignment horizontal="right" vertical="center" shrinkToFit="1"/>
    </xf>
    <xf numFmtId="182" fontId="22" fillId="0" borderId="122" xfId="6" applyNumberFormat="1" applyFont="1" applyBorder="1" applyAlignment="1">
      <alignment horizontal="right" vertical="center" shrinkToFit="1"/>
    </xf>
    <xf numFmtId="182" fontId="22" fillId="0" borderId="112" xfId="6" applyNumberFormat="1" applyFont="1" applyFill="1" applyBorder="1" applyAlignment="1">
      <alignment horizontal="right" vertical="center" shrinkToFit="1"/>
    </xf>
    <xf numFmtId="182" fontId="22" fillId="0" borderId="122" xfId="6" applyNumberFormat="1" applyFont="1" applyFill="1" applyBorder="1" applyAlignment="1">
      <alignment horizontal="right" vertical="center" shrinkToFit="1"/>
    </xf>
    <xf numFmtId="182" fontId="22" fillId="10" borderId="112" xfId="6" applyNumberFormat="1" applyFont="1" applyFill="1" applyBorder="1" applyAlignment="1">
      <alignment horizontal="right" vertical="center" shrinkToFit="1"/>
    </xf>
    <xf numFmtId="182" fontId="22" fillId="10" borderId="122" xfId="6" applyNumberFormat="1" applyFont="1" applyFill="1" applyBorder="1" applyAlignment="1">
      <alignment horizontal="right" vertical="center" shrinkToFit="1"/>
    </xf>
    <xf numFmtId="0" fontId="18" fillId="6" borderId="111" xfId="6" applyFont="1" applyFill="1" applyBorder="1" applyAlignment="1">
      <alignment horizontal="center" vertical="center" shrinkToFit="1"/>
    </xf>
    <xf numFmtId="0" fontId="18" fillId="6" borderId="121" xfId="6" applyFont="1" applyFill="1" applyBorder="1" applyAlignment="1">
      <alignment horizontal="center" vertical="center" shrinkToFit="1"/>
    </xf>
    <xf numFmtId="0" fontId="18" fillId="6" borderId="110" xfId="6" applyFont="1" applyFill="1" applyBorder="1" applyAlignment="1">
      <alignment horizontal="center" vertical="center" shrinkToFit="1"/>
    </xf>
    <xf numFmtId="0" fontId="18" fillId="6" borderId="111" xfId="6" applyFont="1" applyFill="1" applyBorder="1" applyAlignment="1">
      <alignment horizontal="center" vertical="center" wrapText="1" shrinkToFit="1"/>
    </xf>
    <xf numFmtId="0" fontId="18" fillId="6" borderId="110" xfId="6" applyFont="1" applyFill="1" applyBorder="1" applyAlignment="1">
      <alignment horizontal="center" vertical="center" wrapText="1" shrinkToFit="1"/>
    </xf>
    <xf numFmtId="183" fontId="22" fillId="0" borderId="112" xfId="6" applyNumberFormat="1" applyFont="1" applyBorder="1" applyAlignment="1">
      <alignment horizontal="right" vertical="center" shrinkToFit="1"/>
    </xf>
    <xf numFmtId="183" fontId="22" fillId="0" borderId="122" xfId="6" applyNumberFormat="1" applyFont="1" applyBorder="1" applyAlignment="1">
      <alignment horizontal="right" vertical="center" shrinkToFit="1"/>
    </xf>
    <xf numFmtId="182" fontId="22" fillId="5" borderId="112" xfId="6" applyNumberFormat="1" applyFont="1" applyFill="1" applyBorder="1" applyAlignment="1">
      <alignment horizontal="right" vertical="center" shrinkToFit="1"/>
    </xf>
    <xf numFmtId="182" fontId="22" fillId="5" borderId="122" xfId="6" applyNumberFormat="1" applyFont="1" applyFill="1" applyBorder="1" applyAlignment="1">
      <alignment horizontal="right" vertical="center" shrinkToFit="1"/>
    </xf>
    <xf numFmtId="182" fontId="22" fillId="8" borderId="112" xfId="6" applyNumberFormat="1" applyFont="1" applyFill="1" applyBorder="1" applyAlignment="1">
      <alignment horizontal="right" vertical="center" shrinkToFit="1"/>
    </xf>
    <xf numFmtId="182" fontId="22" fillId="8" borderId="122" xfId="6" applyNumberFormat="1" applyFont="1" applyFill="1" applyBorder="1" applyAlignment="1">
      <alignment horizontal="right" vertical="center" shrinkToFit="1"/>
    </xf>
    <xf numFmtId="0" fontId="18" fillId="6" borderId="112" xfId="6" applyFont="1" applyFill="1" applyBorder="1" applyAlignment="1">
      <alignment horizontal="center" vertical="center" wrapText="1" shrinkToFit="1"/>
    </xf>
    <xf numFmtId="0" fontId="18" fillId="6" borderId="122" xfId="6" applyFont="1" applyFill="1" applyBorder="1" applyAlignment="1">
      <alignment horizontal="center" vertical="center" wrapText="1" shrinkToFit="1"/>
    </xf>
    <xf numFmtId="0" fontId="18" fillId="5" borderId="111" xfId="6" applyFont="1" applyFill="1" applyBorder="1" applyAlignment="1">
      <alignment horizontal="center" vertical="center" shrinkToFit="1"/>
    </xf>
    <xf numFmtId="0" fontId="18" fillId="5" borderId="121" xfId="6" applyFont="1" applyFill="1" applyBorder="1" applyAlignment="1">
      <alignment horizontal="center" vertical="center" shrinkToFit="1"/>
    </xf>
    <xf numFmtId="0" fontId="18" fillId="5" borderId="110" xfId="6" applyFont="1" applyFill="1" applyBorder="1" applyAlignment="1">
      <alignment horizontal="center" vertical="center" shrinkToFit="1"/>
    </xf>
    <xf numFmtId="179" fontId="22" fillId="0" borderId="112" xfId="6" applyNumberFormat="1" applyFont="1" applyBorder="1" applyAlignment="1">
      <alignment horizontal="right" vertical="center" shrinkToFit="1"/>
    </xf>
    <xf numFmtId="179" fontId="22" fillId="0" borderId="122" xfId="6" applyNumberFormat="1" applyFont="1" applyBorder="1" applyAlignment="1">
      <alignment horizontal="right" vertical="center" shrinkToFit="1"/>
    </xf>
    <xf numFmtId="0" fontId="18" fillId="2" borderId="111" xfId="6" applyFont="1" applyFill="1" applyBorder="1" applyAlignment="1">
      <alignment horizontal="center" vertical="center" shrinkToFit="1"/>
    </xf>
    <xf numFmtId="0" fontId="18" fillId="2" borderId="121" xfId="6" applyFont="1" applyFill="1" applyBorder="1" applyAlignment="1">
      <alignment horizontal="center" vertical="center" shrinkToFit="1"/>
    </xf>
    <xf numFmtId="0" fontId="18" fillId="2" borderId="110" xfId="6" applyFont="1" applyFill="1" applyBorder="1" applyAlignment="1">
      <alignment horizontal="center" vertical="center" shrinkToFit="1"/>
    </xf>
    <xf numFmtId="0" fontId="18" fillId="4" borderId="111" xfId="6" applyFont="1" applyFill="1" applyBorder="1" applyAlignment="1">
      <alignment horizontal="center" vertical="center" shrinkToFit="1"/>
    </xf>
    <xf numFmtId="0" fontId="18" fillId="4" borderId="121" xfId="6" applyFont="1" applyFill="1" applyBorder="1" applyAlignment="1">
      <alignment horizontal="center" vertical="center" shrinkToFit="1"/>
    </xf>
    <xf numFmtId="0" fontId="18" fillId="4" borderId="110" xfId="6" applyFont="1" applyFill="1" applyBorder="1" applyAlignment="1">
      <alignment horizontal="center" vertical="center" shrinkToFit="1"/>
    </xf>
    <xf numFmtId="0" fontId="21" fillId="5" borderId="112" xfId="6" applyFont="1" applyFill="1" applyBorder="1" applyAlignment="1">
      <alignment horizontal="center" vertical="center" shrinkToFit="1"/>
    </xf>
    <xf numFmtId="0" fontId="21" fillId="5" borderId="122" xfId="6" applyFont="1" applyFill="1" applyBorder="1" applyAlignment="1">
      <alignment horizontal="center" vertical="center" shrinkToFit="1"/>
    </xf>
    <xf numFmtId="0" fontId="18" fillId="6" borderId="111" xfId="6" applyFont="1" applyFill="1" applyBorder="1" applyAlignment="1">
      <alignment horizontal="left" vertical="center" wrapText="1" shrinkToFit="1"/>
    </xf>
    <xf numFmtId="0" fontId="18" fillId="6" borderId="121" xfId="6" applyFont="1" applyFill="1" applyBorder="1" applyAlignment="1">
      <alignment horizontal="left" vertical="center" wrapText="1" shrinkToFit="1"/>
    </xf>
    <xf numFmtId="0" fontId="18" fillId="6" borderId="110" xfId="6" applyFont="1" applyFill="1" applyBorder="1" applyAlignment="1">
      <alignment horizontal="left" vertical="center" wrapText="1" shrinkToFit="1"/>
    </xf>
    <xf numFmtId="0" fontId="18" fillId="6" borderId="121" xfId="6" applyFont="1" applyFill="1" applyBorder="1" applyAlignment="1">
      <alignment horizontal="center" vertical="center" wrapText="1" shrinkToFit="1"/>
    </xf>
    <xf numFmtId="180" fontId="22" fillId="5" borderId="112" xfId="6" applyNumberFormat="1" applyFont="1" applyFill="1" applyBorder="1" applyAlignment="1">
      <alignment horizontal="center" vertical="center" shrinkToFit="1"/>
    </xf>
    <xf numFmtId="180" fontId="22" fillId="5" borderId="122" xfId="6" applyNumberFormat="1" applyFont="1" applyFill="1" applyBorder="1" applyAlignment="1">
      <alignment horizontal="center" vertical="center" shrinkToFit="1"/>
    </xf>
    <xf numFmtId="182" fontId="22" fillId="0" borderId="134" xfId="6" applyNumberFormat="1" applyFont="1" applyBorder="1" applyAlignment="1">
      <alignment horizontal="right" vertical="center" shrinkToFit="1"/>
    </xf>
    <xf numFmtId="182" fontId="22" fillId="0" borderId="135" xfId="6" applyNumberFormat="1" applyFont="1" applyBorder="1" applyAlignment="1">
      <alignment horizontal="right" vertical="center" shrinkToFit="1"/>
    </xf>
    <xf numFmtId="182" fontId="22" fillId="0" borderId="132" xfId="6" applyNumberFormat="1" applyFont="1" applyBorder="1" applyAlignment="1">
      <alignment horizontal="right" vertical="center" shrinkToFit="1"/>
    </xf>
    <xf numFmtId="182" fontId="22" fillId="0" borderId="133" xfId="6" applyNumberFormat="1" applyFont="1" applyBorder="1" applyAlignment="1">
      <alignment horizontal="right" vertical="center" shrinkToFit="1"/>
    </xf>
    <xf numFmtId="189" fontId="22" fillId="0" borderId="112" xfId="6" applyNumberFormat="1" applyFont="1" applyBorder="1" applyAlignment="1">
      <alignment horizontal="right" vertical="center" shrinkToFit="1"/>
    </xf>
    <xf numFmtId="189" fontId="22" fillId="0" borderId="122" xfId="6" applyNumberFormat="1" applyFont="1" applyBorder="1" applyAlignment="1">
      <alignment horizontal="right" vertical="center" shrinkToFit="1"/>
    </xf>
    <xf numFmtId="185" fontId="23" fillId="6" borderId="26" xfId="6" applyNumberFormat="1" applyFont="1" applyFill="1" applyBorder="1" applyAlignment="1">
      <alignment horizontal="center" vertical="center" shrinkToFit="1"/>
    </xf>
    <xf numFmtId="185" fontId="23" fillId="6" borderId="41" xfId="6" applyNumberFormat="1" applyFont="1" applyFill="1" applyBorder="1" applyAlignment="1">
      <alignment horizontal="center" vertical="center" shrinkToFit="1"/>
    </xf>
    <xf numFmtId="185" fontId="17" fillId="6" borderId="111" xfId="6" applyNumberFormat="1" applyFont="1" applyFill="1" applyBorder="1" applyAlignment="1">
      <alignment horizontal="center" vertical="center" shrinkToFit="1"/>
    </xf>
    <xf numFmtId="185" fontId="17" fillId="6" borderId="110" xfId="6" applyNumberFormat="1" applyFont="1" applyFill="1" applyBorder="1" applyAlignment="1">
      <alignment horizontal="center" vertical="center" shrinkToFit="1"/>
    </xf>
    <xf numFmtId="189" fontId="22" fillId="0" borderId="112" xfId="6" applyNumberFormat="1" applyFont="1" applyFill="1" applyBorder="1" applyAlignment="1">
      <alignment horizontal="right" vertical="center" shrinkToFit="1"/>
    </xf>
    <xf numFmtId="189" fontId="22" fillId="0" borderId="122" xfId="6" applyNumberFormat="1" applyFont="1" applyFill="1" applyBorder="1" applyAlignment="1">
      <alignment horizontal="right" vertical="center" shrinkToFit="1"/>
    </xf>
    <xf numFmtId="185" fontId="21" fillId="5" borderId="112" xfId="6" applyNumberFormat="1" applyFont="1" applyFill="1" applyBorder="1" applyAlignment="1">
      <alignment horizontal="center" vertical="center" shrinkToFit="1"/>
    </xf>
    <xf numFmtId="185" fontId="21" fillId="5" borderId="122" xfId="6" applyNumberFormat="1" applyFont="1" applyFill="1" applyBorder="1" applyAlignment="1">
      <alignment horizontal="center" vertical="center" shrinkToFit="1"/>
    </xf>
    <xf numFmtId="0" fontId="6" fillId="6" borderId="112" xfId="6" applyFont="1" applyFill="1" applyBorder="1" applyAlignment="1">
      <alignment horizontal="center" vertical="center" wrapText="1" shrinkToFit="1"/>
    </xf>
    <xf numFmtId="0" fontId="6" fillId="6" borderId="122" xfId="6" applyFont="1" applyFill="1" applyBorder="1" applyAlignment="1">
      <alignment horizontal="center" vertical="center" wrapText="1" shrinkToFit="1"/>
    </xf>
    <xf numFmtId="0" fontId="6" fillId="6" borderId="112" xfId="6" applyFont="1" applyFill="1" applyBorder="1" applyAlignment="1">
      <alignment horizontal="center" vertical="center" shrinkToFit="1"/>
    </xf>
    <xf numFmtId="0" fontId="6" fillId="6" borderId="122" xfId="6" applyFont="1" applyFill="1" applyBorder="1" applyAlignment="1">
      <alignment horizontal="center" vertical="center" shrinkToFit="1"/>
    </xf>
    <xf numFmtId="0" fontId="5" fillId="6" borderId="112" xfId="4" applyFont="1" applyFill="1" applyBorder="1" applyAlignment="1">
      <alignment horizontal="center" vertical="center" shrinkToFit="1"/>
    </xf>
    <xf numFmtId="0" fontId="5" fillId="6" borderId="122" xfId="4" applyFont="1" applyFill="1" applyBorder="1" applyAlignment="1">
      <alignment horizontal="center" vertical="center" shrinkToFit="1"/>
    </xf>
    <xf numFmtId="0" fontId="18" fillId="6" borderId="130" xfId="6" applyFont="1" applyFill="1" applyBorder="1" applyAlignment="1">
      <alignment horizontal="left" vertical="center" wrapText="1" shrinkToFit="1"/>
    </xf>
    <xf numFmtId="0" fontId="18" fillId="6" borderId="131" xfId="6" applyFont="1" applyFill="1" applyBorder="1" applyAlignment="1">
      <alignment horizontal="left" vertical="center" wrapText="1" shrinkToFit="1"/>
    </xf>
    <xf numFmtId="0" fontId="5" fillId="6" borderId="112" xfId="6" applyFont="1" applyFill="1" applyBorder="1" applyAlignment="1">
      <alignment horizontal="center" vertical="center" shrinkToFit="1"/>
    </xf>
    <xf numFmtId="0" fontId="5" fillId="6" borderId="122" xfId="6" applyFont="1" applyFill="1" applyBorder="1" applyAlignment="1">
      <alignment horizontal="center" vertical="center" shrinkToFit="1"/>
    </xf>
    <xf numFmtId="182" fontId="22" fillId="0" borderId="112" xfId="6" applyNumberFormat="1" applyFont="1" applyFill="1" applyBorder="1" applyAlignment="1">
      <alignment vertical="center" shrinkToFit="1"/>
    </xf>
    <xf numFmtId="182" fontId="22" fillId="0" borderId="122" xfId="6" applyNumberFormat="1" applyFont="1" applyFill="1" applyBorder="1" applyAlignment="1">
      <alignment vertical="center" shrinkToFit="1"/>
    </xf>
    <xf numFmtId="182" fontId="22" fillId="0" borderId="112" xfId="6" applyNumberFormat="1" applyFont="1" applyFill="1" applyBorder="1" applyAlignment="1">
      <alignment horizontal="center" vertical="center" shrinkToFit="1"/>
    </xf>
    <xf numFmtId="182" fontId="22" fillId="0" borderId="122" xfId="6" applyNumberFormat="1" applyFont="1" applyFill="1" applyBorder="1" applyAlignment="1">
      <alignment horizontal="center" vertical="center" shrinkToFit="1"/>
    </xf>
    <xf numFmtId="182" fontId="22" fillId="0" borderId="112" xfId="4" applyNumberFormat="1" applyFont="1" applyFill="1" applyBorder="1" applyAlignment="1">
      <alignment horizontal="right" vertical="center" shrinkToFit="1"/>
    </xf>
    <xf numFmtId="182" fontId="22" fillId="0" borderId="122" xfId="4" applyNumberFormat="1" applyFont="1" applyFill="1" applyBorder="1" applyAlignment="1">
      <alignment horizontal="right" vertical="center" shrinkToFit="1"/>
    </xf>
    <xf numFmtId="182" fontId="22" fillId="0" borderId="112" xfId="6" applyNumberFormat="1" applyFont="1" applyBorder="1" applyAlignment="1">
      <alignment vertical="center" shrinkToFit="1"/>
    </xf>
    <xf numFmtId="182" fontId="22" fillId="0" borderId="122" xfId="6" applyNumberFormat="1" applyFont="1" applyBorder="1" applyAlignment="1">
      <alignment vertical="center" shrinkToFit="1"/>
    </xf>
    <xf numFmtId="0" fontId="18" fillId="6" borderId="112" xfId="6" applyFont="1" applyFill="1" applyBorder="1" applyAlignment="1">
      <alignment horizontal="center" vertical="center" shrinkToFit="1"/>
    </xf>
    <xf numFmtId="0" fontId="18" fillId="6" borderId="122" xfId="6" applyFont="1" applyFill="1" applyBorder="1" applyAlignment="1">
      <alignment horizontal="center" vertical="center" shrinkToFit="1"/>
    </xf>
    <xf numFmtId="185" fontId="18" fillId="6" borderId="111" xfId="6" applyNumberFormat="1" applyFont="1" applyFill="1" applyBorder="1" applyAlignment="1">
      <alignment horizontal="center" vertical="center" shrinkToFit="1"/>
    </xf>
    <xf numFmtId="185" fontId="18" fillId="6" borderId="121" xfId="6" applyNumberFormat="1" applyFont="1" applyFill="1" applyBorder="1" applyAlignment="1">
      <alignment horizontal="center" vertical="center" shrinkToFit="1"/>
    </xf>
    <xf numFmtId="185" fontId="18" fillId="6" borderId="110" xfId="6" applyNumberFormat="1" applyFont="1" applyFill="1" applyBorder="1" applyAlignment="1">
      <alignment horizontal="center" vertical="center" shrinkToFit="1"/>
    </xf>
    <xf numFmtId="185" fontId="21" fillId="5" borderId="112" xfId="6" applyNumberFormat="1" applyFont="1" applyFill="1" applyBorder="1" applyAlignment="1">
      <alignment horizontal="right" vertical="center" shrinkToFit="1"/>
    </xf>
    <xf numFmtId="185" fontId="21" fillId="5" borderId="122" xfId="6" applyNumberFormat="1" applyFont="1" applyFill="1" applyBorder="1" applyAlignment="1">
      <alignment horizontal="right" vertical="center" shrinkToFit="1"/>
    </xf>
    <xf numFmtId="179" fontId="22" fillId="0" borderId="136" xfId="6" applyNumberFormat="1" applyFont="1" applyBorder="1" applyAlignment="1">
      <alignment horizontal="right" vertical="center" shrinkToFit="1"/>
    </xf>
    <xf numFmtId="186" fontId="22" fillId="0" borderId="136" xfId="6" applyNumberFormat="1" applyFont="1" applyBorder="1" applyAlignment="1">
      <alignment horizontal="right" vertical="center" shrinkToFit="1"/>
    </xf>
    <xf numFmtId="186" fontId="22" fillId="0" borderId="122" xfId="6" applyNumberFormat="1" applyFont="1" applyBorder="1" applyAlignment="1">
      <alignment horizontal="right" vertical="center" shrinkToFit="1"/>
    </xf>
    <xf numFmtId="186" fontId="22" fillId="0" borderId="112" xfId="6" applyNumberFormat="1" applyFont="1" applyBorder="1" applyAlignment="1">
      <alignment horizontal="right" vertical="center" shrinkToFit="1"/>
    </xf>
    <xf numFmtId="0" fontId="18" fillId="6" borderId="137" xfId="6" applyFont="1" applyFill="1" applyBorder="1" applyAlignment="1">
      <alignment horizontal="center" vertical="center" wrapText="1" shrinkToFit="1"/>
    </xf>
    <xf numFmtId="0" fontId="18" fillId="6" borderId="138" xfId="6" applyFont="1" applyFill="1" applyBorder="1" applyAlignment="1">
      <alignment horizontal="center" vertical="center" shrinkToFit="1"/>
    </xf>
    <xf numFmtId="0" fontId="18" fillId="6" borderId="139" xfId="6" applyFont="1" applyFill="1" applyBorder="1" applyAlignment="1">
      <alignment horizontal="center" vertical="center" shrinkToFit="1"/>
    </xf>
    <xf numFmtId="0" fontId="17" fillId="6" borderId="111" xfId="6" applyFont="1" applyFill="1" applyBorder="1" applyAlignment="1">
      <alignment horizontal="center" vertical="center" shrinkToFit="1"/>
    </xf>
    <xf numFmtId="0" fontId="17" fillId="6" borderId="121" xfId="6" applyFont="1" applyFill="1" applyBorder="1" applyAlignment="1">
      <alignment horizontal="center" vertical="center" shrinkToFit="1"/>
    </xf>
    <xf numFmtId="0" fontId="17" fillId="6" borderId="110" xfId="6" applyFont="1" applyFill="1" applyBorder="1" applyAlignment="1">
      <alignment horizontal="center" vertical="center" shrinkToFit="1"/>
    </xf>
    <xf numFmtId="0" fontId="20" fillId="5" borderId="112" xfId="6" applyFont="1" applyFill="1" applyBorder="1" applyAlignment="1">
      <alignment horizontal="center" vertical="center" shrinkToFit="1"/>
    </xf>
    <xf numFmtId="0" fontId="20" fillId="5" borderId="122" xfId="6" applyFont="1" applyFill="1" applyBorder="1" applyAlignment="1">
      <alignment horizontal="center" vertical="center" shrinkToFit="1"/>
    </xf>
    <xf numFmtId="185" fontId="23" fillId="6" borderId="26" xfId="6" applyNumberFormat="1" applyFont="1" applyFill="1" applyBorder="1" applyAlignment="1">
      <alignment horizontal="left" vertical="center" shrinkToFit="1"/>
    </xf>
    <xf numFmtId="185" fontId="23" fillId="6" borderId="60" xfId="6" applyNumberFormat="1" applyFont="1" applyFill="1" applyBorder="1" applyAlignment="1">
      <alignment horizontal="left" vertical="center" shrinkToFit="1"/>
    </xf>
    <xf numFmtId="185" fontId="23" fillId="6" borderId="41" xfId="6" applyNumberFormat="1" applyFont="1" applyFill="1" applyBorder="1" applyAlignment="1">
      <alignment horizontal="left" vertical="center" shrinkToFit="1"/>
    </xf>
    <xf numFmtId="179" fontId="22" fillId="5" borderId="112" xfId="6" applyNumberFormat="1" applyFont="1" applyFill="1" applyBorder="1" applyAlignment="1">
      <alignment horizontal="right" vertical="center" shrinkToFit="1"/>
    </xf>
    <xf numFmtId="179" fontId="22" fillId="5" borderId="122" xfId="6" applyNumberFormat="1" applyFont="1" applyFill="1" applyBorder="1" applyAlignment="1">
      <alignment horizontal="right" vertical="center" shrinkToFit="1"/>
    </xf>
    <xf numFmtId="180" fontId="22" fillId="5" borderId="112" xfId="6" applyNumberFormat="1" applyFont="1" applyFill="1" applyBorder="1" applyAlignment="1">
      <alignment horizontal="right" vertical="center" shrinkToFit="1"/>
    </xf>
    <xf numFmtId="180" fontId="22" fillId="5" borderId="122" xfId="6" applyNumberFormat="1" applyFont="1" applyFill="1" applyBorder="1" applyAlignment="1">
      <alignment horizontal="right" vertical="center" shrinkToFit="1"/>
    </xf>
    <xf numFmtId="0" fontId="23" fillId="6" borderId="26" xfId="6" applyFont="1" applyFill="1" applyBorder="1" applyAlignment="1">
      <alignment horizontal="left" vertical="center" wrapText="1"/>
    </xf>
    <xf numFmtId="0" fontId="23" fillId="6" borderId="60" xfId="6" applyFont="1" applyFill="1" applyBorder="1" applyAlignment="1">
      <alignment horizontal="left" vertical="center" wrapText="1"/>
    </xf>
    <xf numFmtId="0" fontId="23" fillId="6" borderId="41" xfId="6" applyFont="1" applyFill="1" applyBorder="1" applyAlignment="1">
      <alignment horizontal="left" vertical="center" wrapText="1"/>
    </xf>
    <xf numFmtId="182" fontId="8" fillId="5" borderId="112" xfId="6" applyNumberFormat="1" applyFont="1" applyFill="1" applyBorder="1" applyAlignment="1">
      <alignment horizontal="right" vertical="center" shrinkToFit="1"/>
    </xf>
    <xf numFmtId="182" fontId="8" fillId="5" borderId="122" xfId="6" applyNumberFormat="1" applyFont="1" applyFill="1" applyBorder="1" applyAlignment="1">
      <alignment horizontal="right" vertical="center" shrinkToFit="1"/>
    </xf>
    <xf numFmtId="0" fontId="5" fillId="0" borderId="0" xfId="6" applyFont="1" applyBorder="1" applyAlignment="1">
      <alignment horizontal="left" vertical="center" shrinkToFit="1"/>
    </xf>
    <xf numFmtId="0" fontId="5" fillId="0" borderId="129" xfId="6" applyFont="1" applyBorder="1" applyAlignment="1">
      <alignment horizontal="left" vertical="center" shrinkToFit="1"/>
    </xf>
    <xf numFmtId="0" fontId="17" fillId="6" borderId="112" xfId="6" applyFont="1" applyFill="1" applyBorder="1" applyAlignment="1">
      <alignment horizontal="center" vertical="center" shrinkToFit="1"/>
    </xf>
    <xf numFmtId="0" fontId="17" fillId="6" borderId="122" xfId="6" applyFont="1" applyFill="1" applyBorder="1" applyAlignment="1">
      <alignment horizontal="center" vertical="center" shrinkToFit="1"/>
    </xf>
    <xf numFmtId="0" fontId="17" fillId="6" borderId="112" xfId="4" applyFont="1" applyFill="1" applyBorder="1" applyAlignment="1">
      <alignment horizontal="center" vertical="center" shrinkToFit="1"/>
    </xf>
    <xf numFmtId="0" fontId="17" fillId="6" borderId="122" xfId="4" applyFont="1" applyFill="1" applyBorder="1" applyAlignment="1">
      <alignment horizontal="center" vertical="center" shrinkToFit="1"/>
    </xf>
    <xf numFmtId="0" fontId="27" fillId="6" borderId="112" xfId="6" applyFont="1" applyFill="1" applyBorder="1" applyAlignment="1">
      <alignment horizontal="center" vertical="center" wrapText="1" shrinkToFit="1"/>
    </xf>
    <xf numFmtId="0" fontId="27" fillId="6" borderId="122" xfId="6" applyFont="1" applyFill="1" applyBorder="1" applyAlignment="1">
      <alignment horizontal="center" vertical="center" wrapText="1" shrinkToFit="1"/>
    </xf>
    <xf numFmtId="0" fontId="5" fillId="5" borderId="112" xfId="6" applyFont="1" applyFill="1" applyBorder="1" applyAlignment="1">
      <alignment horizontal="center" vertical="center" shrinkToFit="1"/>
    </xf>
    <xf numFmtId="0" fontId="5" fillId="5" borderId="122" xfId="6" applyFont="1" applyFill="1" applyBorder="1" applyAlignment="1">
      <alignment horizontal="center" vertical="center" shrinkToFit="1"/>
    </xf>
    <xf numFmtId="185" fontId="23" fillId="6" borderId="60" xfId="6" applyNumberFormat="1" applyFont="1" applyFill="1" applyBorder="1" applyAlignment="1">
      <alignment horizontal="center" vertical="center" shrinkToFit="1"/>
    </xf>
    <xf numFmtId="182" fontId="22" fillId="3" borderId="112" xfId="6" applyNumberFormat="1" applyFont="1" applyFill="1" applyBorder="1" applyAlignment="1">
      <alignment horizontal="right" vertical="center" shrinkToFit="1"/>
    </xf>
    <xf numFmtId="182" fontId="22" fillId="3" borderId="122" xfId="6" applyNumberFormat="1" applyFont="1" applyFill="1" applyBorder="1" applyAlignment="1">
      <alignment horizontal="right" vertical="center" shrinkToFit="1"/>
    </xf>
    <xf numFmtId="0" fontId="15" fillId="5" borderId="112" xfId="6" applyFont="1" applyFill="1" applyBorder="1" applyAlignment="1">
      <alignment horizontal="center" vertical="center" shrinkToFit="1"/>
    </xf>
    <xf numFmtId="0" fontId="15" fillId="5" borderId="122" xfId="6" applyFont="1" applyFill="1" applyBorder="1" applyAlignment="1">
      <alignment horizontal="center" vertical="center" shrinkToFit="1"/>
    </xf>
    <xf numFmtId="0" fontId="23" fillId="6" borderId="26" xfId="6" applyFont="1" applyFill="1" applyBorder="1" applyAlignment="1">
      <alignment horizontal="left" vertical="center"/>
    </xf>
    <xf numFmtId="0" fontId="23" fillId="6" borderId="60" xfId="6" applyFont="1" applyFill="1" applyBorder="1" applyAlignment="1">
      <alignment horizontal="left" vertical="center"/>
    </xf>
    <xf numFmtId="0" fontId="23" fillId="6" borderId="41" xfId="6" applyFont="1" applyFill="1" applyBorder="1" applyAlignment="1">
      <alignment horizontal="left" vertical="center"/>
    </xf>
  </cellXfs>
  <cellStyles count="7">
    <cellStyle name="パーセント" xfId="1" builtinId="5"/>
    <cellStyle name="桁区切り" xfId="2" builtinId="6"/>
    <cellStyle name="標準" xfId="0" builtinId="0"/>
    <cellStyle name="標準_集計表④" xfId="3"/>
    <cellStyle name="標準_調査結果（その１）" xfId="4"/>
    <cellStyle name="標準_調査結果（その２）" xfId="5"/>
    <cellStyle name="標準_労働実態調査表" xfId="6"/>
  </cellStyles>
  <dxfs count="50">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ndense val="0"/>
        <extend val="0"/>
        <color indexed="9"/>
      </font>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numFmt numFmtId="178" formatCode="0.0%"/>
      <fill>
        <patternFill>
          <bgColor theme="8" tint="0.39994506668294322"/>
        </patternFill>
      </fill>
    </dxf>
    <dxf>
      <fill>
        <patternFill>
          <bgColor theme="8" tint="0.59996337778862885"/>
        </patternFill>
      </fill>
    </dxf>
    <dxf>
      <fill>
        <patternFill>
          <bgColor theme="8" tint="0.59996337778862885"/>
        </patternFill>
      </fill>
    </dxf>
    <dxf>
      <fill>
        <patternFill>
          <fgColor indexed="64"/>
          <bgColor theme="8"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8709745152823638"/>
          <c:y val="3.3045977011494254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8387125735770124"/>
          <c:y val="0.23275911056857523"/>
          <c:w val="0.53440927948522565"/>
          <c:h val="0.71408181735903697"/>
        </c:manualLayout>
      </c:layout>
      <c:pie3DChart>
        <c:varyColors val="1"/>
        <c:ser>
          <c:idx val="0"/>
          <c:order val="0"/>
          <c:tx>
            <c:strRef>
              <c:f>'25（問21）'!$AN$6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bubble3D val="0"/>
            <c:spPr>
              <a:solidFill>
                <a:schemeClr val="bg1"/>
              </a:solidFill>
              <a:ln w="12700">
                <a:solidFill>
                  <a:srgbClr val="000000"/>
                </a:solidFill>
                <a:prstDash val="solid"/>
              </a:ln>
            </c:spPr>
          </c:dPt>
          <c:dPt>
            <c:idx val="2"/>
            <c:bubble3D val="0"/>
            <c:spPr>
              <a:pattFill prst="pct10">
                <a:fgClr>
                  <a:schemeClr val="tx1"/>
                </a:fgClr>
                <a:bgClr>
                  <a:schemeClr val="bg1"/>
                </a:bgClr>
              </a:pattFill>
              <a:ln w="12700">
                <a:solidFill>
                  <a:srgbClr val="000000"/>
                </a:solidFill>
                <a:prstDash val="solid"/>
              </a:ln>
            </c:spPr>
          </c:dPt>
          <c:dLbls>
            <c:dLbl>
              <c:idx val="0"/>
              <c:layout>
                <c:manualLayout>
                  <c:x val="5.7448480230293794E-2"/>
                  <c:y val="0.17423115214046508"/>
                </c:manualLayout>
              </c:layout>
              <c:dLblPos val="bestFit"/>
              <c:showLegendKey val="0"/>
              <c:showVal val="0"/>
              <c:showCatName val="1"/>
              <c:showSerName val="0"/>
              <c:showPercent val="1"/>
              <c:showBubbleSize val="0"/>
            </c:dLbl>
            <c:dLbl>
              <c:idx val="1"/>
              <c:layout>
                <c:manualLayout>
                  <c:x val="-4.3048006096012191E-2"/>
                  <c:y val="-7.3961444474613031E-2"/>
                </c:manualLayout>
              </c:layout>
              <c:dLblPos val="bestFit"/>
              <c:showLegendKey val="0"/>
              <c:showVal val="0"/>
              <c:showCatName val="1"/>
              <c:showSerName val="0"/>
              <c:showPercent val="1"/>
              <c:showBubbleSize val="0"/>
            </c:dLbl>
            <c:dLbl>
              <c:idx val="2"/>
              <c:layout>
                <c:manualLayout>
                  <c:x val="0.17771027008720683"/>
                  <c:y val="2.247352701601955E-2"/>
                </c:manualLayout>
              </c:layout>
              <c:dLblPos val="bestFit"/>
              <c:showLegendKey val="0"/>
              <c:showVal val="0"/>
              <c:showCatName val="1"/>
              <c:showSerName val="0"/>
              <c:showPercent val="1"/>
              <c:showBubbleSize val="0"/>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'25（問21）'!$AO$5:$AQ$5</c:f>
              <c:strCache>
                <c:ptCount val="3"/>
                <c:pt idx="0">
                  <c:v>あり</c:v>
                </c:pt>
                <c:pt idx="1">
                  <c:v>なし</c:v>
                </c:pt>
                <c:pt idx="2">
                  <c:v>無回答</c:v>
                </c:pt>
              </c:strCache>
            </c:strRef>
          </c:cat>
          <c:val>
            <c:numRef>
              <c:f>'25（問21）'!$AO$6:$AQ$6</c:f>
              <c:numCache>
                <c:formatCode>0.0%</c:formatCode>
                <c:ptCount val="3"/>
                <c:pt idx="0">
                  <c:v>0.68650371944739641</c:v>
                </c:pt>
                <c:pt idx="1">
                  <c:v>0.3018065887353879</c:v>
                </c:pt>
                <c:pt idx="2">
                  <c:v>1.1689691817215728E-2</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064651595969847"/>
          <c:y val="0.40948366367997102"/>
          <c:w val="0.18012903225806454"/>
          <c:h val="0.2604819440673363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934506353861195"/>
          <c:y val="5.3763440860215058E-3"/>
        </c:manualLayout>
      </c:layout>
      <c:overlay val="0"/>
      <c:spPr>
        <a:noFill/>
        <a:ln w="25400">
          <a:noFill/>
        </a:ln>
      </c:spPr>
      <c:txPr>
        <a:bodyPr/>
        <a:lstStyle/>
        <a:p>
          <a:pPr>
            <a:defRPr sz="95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9.2864125122189639E-2"/>
          <c:y val="0.2293918098947309"/>
          <c:w val="0.4946236559139785"/>
          <c:h val="0.77060819010526915"/>
        </c:manualLayout>
      </c:layout>
      <c:pie3DChart>
        <c:varyColors val="1"/>
        <c:ser>
          <c:idx val="0"/>
          <c:order val="0"/>
          <c:tx>
            <c:strRef>
              <c:f>'28（問15）'!$AR$7</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2"/>
            <c:bubble3D val="0"/>
            <c:spPr>
              <a:pattFill prst="pct60">
                <a:fgClr>
                  <a:schemeClr val="tx1"/>
                </a:fgClr>
                <a:bgClr>
                  <a:schemeClr val="bg1"/>
                </a:bgClr>
              </a:pattFill>
              <a:ln w="12700">
                <a:solidFill>
                  <a:schemeClr val="tx1"/>
                </a:solidFill>
                <a:prstDash val="solid"/>
              </a:ln>
            </c:spPr>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Lbls>
            <c:dLbl>
              <c:idx val="0"/>
              <c:layout>
                <c:manualLayout>
                  <c:x val="3.237351929249313E-2"/>
                  <c:y val="2.4950752123726466E-2"/>
                </c:manualLayout>
              </c:layout>
              <c:dLblPos val="bestFit"/>
              <c:showLegendKey val="0"/>
              <c:showVal val="0"/>
              <c:showCatName val="1"/>
              <c:showSerName val="0"/>
              <c:showPercent val="1"/>
              <c:showBubbleSize val="0"/>
            </c:dLbl>
            <c:dLbl>
              <c:idx val="1"/>
              <c:layout>
                <c:manualLayout>
                  <c:x val="-2.8586602627750711E-3"/>
                  <c:y val="-3.8701775181328106E-2"/>
                </c:manualLayout>
              </c:layout>
              <c:tx>
                <c:rich>
                  <a:bodyPr/>
                  <a:lstStyle/>
                  <a:p>
                    <a:r>
                      <a:rPr lang="en-US" altLang="ja-JP" sz="700"/>
                      <a:t>7.5</a:t>
                    </a:r>
                    <a:r>
                      <a:rPr lang="ja-JP" altLang="en-US" sz="700"/>
                      <a:t>時間以上
</a:t>
                    </a:r>
                    <a:r>
                      <a:rPr lang="en-US" altLang="ja-JP" sz="700"/>
                      <a:t>8</a:t>
                    </a:r>
                    <a:r>
                      <a:rPr lang="ja-JP" altLang="en-US" sz="700"/>
                      <a:t>時間未満</a:t>
                    </a:r>
                    <a:r>
                      <a:rPr lang="ja-JP" altLang="en-US"/>
                      <a:t>
</a:t>
                    </a:r>
                    <a:r>
                      <a:rPr lang="en-US" altLang="ja-JP"/>
                      <a:t>21.3%</a:t>
                    </a:r>
                  </a:p>
                </c:rich>
              </c:tx>
              <c:dLblPos val="bestFit"/>
              <c:showLegendKey val="0"/>
              <c:showVal val="0"/>
              <c:showCatName val="1"/>
              <c:showSerName val="0"/>
              <c:showPercent val="1"/>
              <c:showBubbleSize val="0"/>
            </c:dLbl>
            <c:dLbl>
              <c:idx val="2"/>
              <c:layout>
                <c:manualLayout>
                  <c:x val="-1.5924446394347334E-2"/>
                  <c:y val="-1.8302712160979877E-2"/>
                </c:manualLayout>
              </c:layout>
              <c:dLblPos val="bestFit"/>
              <c:showLegendKey val="0"/>
              <c:showVal val="0"/>
              <c:showCatName val="1"/>
              <c:showSerName val="0"/>
              <c:showPercent val="1"/>
              <c:showBubbleSize val="0"/>
            </c:dLbl>
            <c:dLbl>
              <c:idx val="3"/>
              <c:layout>
                <c:manualLayout>
                  <c:x val="-0.1644180694421995"/>
                  <c:y val="0.20890977337510233"/>
                </c:manualLayout>
              </c:layout>
              <c:tx>
                <c:rich>
                  <a:bodyPr/>
                  <a:lstStyle/>
                  <a:p>
                    <a:r>
                      <a:rPr lang="en-US" altLang="ja-JP" sz="800"/>
                      <a:t>8</a:t>
                    </a:r>
                    <a:r>
                      <a:rPr lang="ja-JP" altLang="en-US" sz="800"/>
                      <a:t>時間
超</a:t>
                    </a:r>
                    <a:r>
                      <a:rPr lang="ja-JP" altLang="en-US"/>
                      <a:t>
</a:t>
                    </a:r>
                    <a:r>
                      <a:rPr lang="en-US" altLang="ja-JP"/>
                      <a:t>4.5%</a:t>
                    </a:r>
                  </a:p>
                </c:rich>
              </c:tx>
              <c:dLblPos val="bestFit"/>
              <c:showLegendKey val="0"/>
              <c:showVal val="0"/>
              <c:showCatName val="1"/>
              <c:showSerName val="0"/>
              <c:showPercent val="1"/>
              <c:showBubbleSize val="0"/>
            </c:dLbl>
            <c:dLbl>
              <c:idx val="4"/>
              <c:layout>
                <c:manualLayout>
                  <c:x val="-8.9443277068372323E-2"/>
                  <c:y val="3.3734089690401606E-2"/>
                </c:manualLayout>
              </c:layout>
              <c:dLblPos val="bestFit"/>
              <c:showLegendKey val="0"/>
              <c:showVal val="0"/>
              <c:showCatName val="1"/>
              <c:showSerName val="0"/>
              <c:showPercent val="1"/>
              <c:showBubbleSize val="0"/>
            </c:dLbl>
            <c:numFmt formatCode="0.0%" sourceLinked="0"/>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0"/>
            <c:showCatName val="1"/>
            <c:showSerName val="0"/>
            <c:showPercent val="1"/>
            <c:showBubbleSize val="0"/>
            <c:showLeaderLines val="1"/>
          </c:dLbls>
          <c:cat>
            <c:strRef>
              <c:f>'28（問15）'!$AS$5:$AW$6</c:f>
              <c:strCache>
                <c:ptCount val="5"/>
                <c:pt idx="0">
                  <c:v>7.5時間
未満</c:v>
                </c:pt>
                <c:pt idx="1">
                  <c:v>7.5時間以上
8時間未満</c:v>
                </c:pt>
                <c:pt idx="2">
                  <c:v>8時間</c:v>
                </c:pt>
                <c:pt idx="3">
                  <c:v>8時間
超</c:v>
                </c:pt>
                <c:pt idx="4">
                  <c:v>無回答</c:v>
                </c:pt>
              </c:strCache>
            </c:strRef>
          </c:cat>
          <c:val>
            <c:numRef>
              <c:f>'28（問15）'!$AS$7:$AW$7</c:f>
              <c:numCache>
                <c:formatCode>0.0%</c:formatCode>
                <c:ptCount val="5"/>
                <c:pt idx="0">
                  <c:v>0.11158342189160468</c:v>
                </c:pt>
                <c:pt idx="1">
                  <c:v>0.20722635494155153</c:v>
                </c:pt>
                <c:pt idx="2">
                  <c:v>0.59936238044633372</c:v>
                </c:pt>
                <c:pt idx="3">
                  <c:v>3.9319872476089264E-2</c:v>
                </c:pt>
                <c:pt idx="4">
                  <c:v>4.250797024442083E-2</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3"/>
        <c:txPr>
          <a:bodyPr/>
          <a:lstStyle/>
          <a:p>
            <a:pPr>
              <a:defRPr sz="800"/>
            </a:pPr>
            <a:endParaRPr lang="ja-JP"/>
          </a:p>
        </c:txPr>
      </c:legendEntry>
      <c:layout>
        <c:manualLayout>
          <c:xMode val="edge"/>
          <c:yMode val="edge"/>
          <c:x val="0.77781020774162757"/>
          <c:y val="0.14211441311771514"/>
          <c:w val="0.21436965540597752"/>
          <c:h val="0.78279569892473122"/>
        </c:manualLayout>
      </c:layout>
      <c:overlay val="0"/>
      <c:spPr>
        <a:solidFill>
          <a:schemeClr val="bg1"/>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105740181268881"/>
          <c:y val="1.2626262626262626E-2"/>
        </c:manualLayout>
      </c:layout>
      <c:overlay val="0"/>
      <c:spPr>
        <a:noFill/>
        <a:ln w="25400">
          <a:noFill/>
        </a:ln>
      </c:spPr>
    </c:title>
    <c:autoTitleDeleted val="0"/>
    <c:plotArea>
      <c:layout>
        <c:manualLayout>
          <c:layoutTarget val="inner"/>
          <c:xMode val="edge"/>
          <c:yMode val="edge"/>
          <c:x val="0.14803625377643503"/>
          <c:y val="6.5656727570449547E-2"/>
          <c:w val="0.70392749244712993"/>
          <c:h val="0.86363849342668242"/>
        </c:manualLayout>
      </c:layout>
      <c:barChart>
        <c:barDir val="bar"/>
        <c:grouping val="percentStacked"/>
        <c:varyColors val="0"/>
        <c:ser>
          <c:idx val="0"/>
          <c:order val="0"/>
          <c:tx>
            <c:strRef>
              <c:f>'28（問15）'!$AS$11:$AS$12</c:f>
              <c:strCache>
                <c:ptCount val="1"/>
                <c:pt idx="0">
                  <c:v>7.5時間
未満</c:v>
                </c:pt>
              </c:strCache>
            </c:strRef>
          </c:tx>
          <c:spPr>
            <a:solidFill>
              <a:srgbClr val="FFFFFF"/>
            </a:solidFill>
            <a:ln w="12700">
              <a:solidFill>
                <a:srgbClr val="000000"/>
              </a:solidFill>
              <a:prstDash val="solid"/>
            </a:ln>
          </c:spPr>
          <c:invertIfNegative val="0"/>
          <c:dLbls>
            <c:dLbl>
              <c:idx val="5"/>
              <c:layout>
                <c:manualLayout>
                  <c:x val="1.8126888217522678E-2"/>
                  <c:y val="6.1727681978278747E-17"/>
                </c:manualLayout>
              </c:layout>
              <c:dLblPos val="ctr"/>
              <c:showLegendKey val="0"/>
              <c:showVal val="1"/>
              <c:showCatName val="0"/>
              <c:showSerName val="0"/>
              <c:showPercent val="0"/>
              <c:showBubbleSize val="0"/>
            </c:dLbl>
            <c:dLbl>
              <c:idx val="7"/>
              <c:layout>
                <c:manualLayout>
                  <c:x val="2.0896194622197925E-2"/>
                  <c:y val="3.1339643150666771E-3"/>
                </c:manualLayout>
              </c:layout>
              <c:dLblPos val="ctr"/>
              <c:showLegendKey val="0"/>
              <c:showVal val="1"/>
              <c:showCatName val="0"/>
              <c:showSerName val="0"/>
              <c:showPercent val="0"/>
              <c:showBubbleSize val="0"/>
            </c:dLbl>
            <c:dLbl>
              <c:idx val="9"/>
              <c:layout>
                <c:manualLayout>
                  <c:x val="-2.0561251595816385E-3"/>
                  <c:y val="-3.6268193748508707E-4"/>
                </c:manualLayout>
              </c:layout>
              <c:dLblPos val="ctr"/>
              <c:showLegendKey val="0"/>
              <c:showVal val="1"/>
              <c:showCatName val="0"/>
              <c:showSerName val="0"/>
              <c:showPercent val="0"/>
              <c:showBubbleSize val="0"/>
            </c:dLbl>
            <c:dLbl>
              <c:idx val="10"/>
              <c:layout>
                <c:manualLayout>
                  <c:x val="1.8126888217522678E-2"/>
                  <c:y val="0"/>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'28（問15）'!$AR$13:$AR$25</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'28（問15）'!$AS$13:$AS$25</c:f>
              <c:numCache>
                <c:formatCode>0.0%</c:formatCode>
                <c:ptCount val="13"/>
                <c:pt idx="0">
                  <c:v>0</c:v>
                </c:pt>
                <c:pt idx="1">
                  <c:v>0.11864406779661017</c:v>
                </c:pt>
                <c:pt idx="2">
                  <c:v>9.5238095238095233E-2</c:v>
                </c:pt>
                <c:pt idx="3">
                  <c:v>0.10344827586206896</c:v>
                </c:pt>
                <c:pt idx="4">
                  <c:v>0.13953488372093023</c:v>
                </c:pt>
                <c:pt idx="5">
                  <c:v>0.16129032258064516</c:v>
                </c:pt>
                <c:pt idx="6">
                  <c:v>0.23076923076923078</c:v>
                </c:pt>
                <c:pt idx="7">
                  <c:v>0.22727272727272727</c:v>
                </c:pt>
                <c:pt idx="8">
                  <c:v>0.11538461538461539</c:v>
                </c:pt>
                <c:pt idx="9">
                  <c:v>4.7619047619047616E-2</c:v>
                </c:pt>
                <c:pt idx="10">
                  <c:v>8.3333333333333329E-2</c:v>
                </c:pt>
                <c:pt idx="11">
                  <c:v>8.3333333333333329E-2</c:v>
                </c:pt>
                <c:pt idx="12">
                  <c:v>9.4339622641509441E-2</c:v>
                </c:pt>
              </c:numCache>
            </c:numRef>
          </c:val>
        </c:ser>
        <c:ser>
          <c:idx val="1"/>
          <c:order val="1"/>
          <c:tx>
            <c:strRef>
              <c:f>'28（問15）'!$AT$11:$AT$12</c:f>
              <c:strCache>
                <c:ptCount val="1"/>
                <c:pt idx="0">
                  <c:v>7.5時間以上
8時間未満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4.9913488910562916E-2"/>
                  <c:y val="-3.4709297701423685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'28（問15）'!$AR$13:$AR$25</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'28（問15）'!$AT$13:$AT$25</c:f>
              <c:numCache>
                <c:formatCode>0.0%</c:formatCode>
                <c:ptCount val="13"/>
                <c:pt idx="0">
                  <c:v>0</c:v>
                </c:pt>
                <c:pt idx="1">
                  <c:v>0.25423728813559321</c:v>
                </c:pt>
                <c:pt idx="2">
                  <c:v>0.23015873015873015</c:v>
                </c:pt>
                <c:pt idx="3">
                  <c:v>3.4482758620689655E-2</c:v>
                </c:pt>
                <c:pt idx="4">
                  <c:v>0.10077519379844961</c:v>
                </c:pt>
                <c:pt idx="5">
                  <c:v>3.2258064516129031E-2</c:v>
                </c:pt>
                <c:pt idx="6">
                  <c:v>0.15384615384615385</c:v>
                </c:pt>
                <c:pt idx="7">
                  <c:v>0.40909090909090912</c:v>
                </c:pt>
                <c:pt idx="8">
                  <c:v>0.1875</c:v>
                </c:pt>
                <c:pt idx="9">
                  <c:v>0.19047619047619047</c:v>
                </c:pt>
                <c:pt idx="10">
                  <c:v>8.3333333333333329E-2</c:v>
                </c:pt>
                <c:pt idx="11">
                  <c:v>0.27272727272727271</c:v>
                </c:pt>
                <c:pt idx="12">
                  <c:v>0.28301886792452829</c:v>
                </c:pt>
              </c:numCache>
            </c:numRef>
          </c:val>
        </c:ser>
        <c:ser>
          <c:idx val="2"/>
          <c:order val="2"/>
          <c:tx>
            <c:strRef>
              <c:f>'28（問15）'!$AU$11:$AU$12</c:f>
              <c:strCache>
                <c:ptCount val="1"/>
                <c:pt idx="0">
                  <c:v>8時間</c:v>
                </c:pt>
              </c:strCache>
            </c:strRef>
          </c:tx>
          <c:spPr>
            <a:pattFill prst="pct60">
              <a:fgClr>
                <a:schemeClr val="tx1"/>
              </a:fgClr>
              <a:bgClr>
                <a:schemeClr val="bg1"/>
              </a:bgClr>
            </a:pattFill>
            <a:ln w="12700">
              <a:solidFill>
                <a:srgbClr val="000000"/>
              </a:solidFill>
              <a:prstDash val="solid"/>
            </a:ln>
          </c:spPr>
          <c:invertIfNegative val="0"/>
          <c:dLbls>
            <c:dLbl>
              <c:idx val="4"/>
              <c:layout>
                <c:manualLayout>
                  <c:x val="0"/>
                  <c:y val="0"/>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'28（問15）'!$AR$13:$AR$25</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'28（問15）'!$AU$13:$AU$25</c:f>
              <c:numCache>
                <c:formatCode>0.0%</c:formatCode>
                <c:ptCount val="13"/>
                <c:pt idx="0">
                  <c:v>0</c:v>
                </c:pt>
                <c:pt idx="1">
                  <c:v>0.50847457627118642</c:v>
                </c:pt>
                <c:pt idx="2">
                  <c:v>0.60317460317460314</c:v>
                </c:pt>
                <c:pt idx="3">
                  <c:v>0.72413793103448276</c:v>
                </c:pt>
                <c:pt idx="4">
                  <c:v>0.68992248062015504</c:v>
                </c:pt>
                <c:pt idx="5">
                  <c:v>0.64516129032258063</c:v>
                </c:pt>
                <c:pt idx="6">
                  <c:v>0.53846153846153844</c:v>
                </c:pt>
                <c:pt idx="7">
                  <c:v>0.27272727272727271</c:v>
                </c:pt>
                <c:pt idx="8">
                  <c:v>0.58653846153846156</c:v>
                </c:pt>
                <c:pt idx="9">
                  <c:v>0.66666666666666663</c:v>
                </c:pt>
                <c:pt idx="10">
                  <c:v>0.75</c:v>
                </c:pt>
                <c:pt idx="11">
                  <c:v>0.58333333333333337</c:v>
                </c:pt>
                <c:pt idx="12">
                  <c:v>0.58490566037735847</c:v>
                </c:pt>
              </c:numCache>
            </c:numRef>
          </c:val>
        </c:ser>
        <c:ser>
          <c:idx val="3"/>
          <c:order val="3"/>
          <c:tx>
            <c:strRef>
              <c:f>'28（問15）'!$AV$11:$AV$12</c:f>
              <c:strCache>
                <c:ptCount val="1"/>
                <c:pt idx="0">
                  <c:v>8時間
超</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4798629778528439E-2"/>
                  <c:y val="2.2004825154431454E-4"/>
                </c:manualLayout>
              </c:layout>
              <c:dLblPos val="ctr"/>
              <c:showLegendKey val="0"/>
              <c:showVal val="1"/>
              <c:showCatName val="0"/>
              <c:showSerName val="0"/>
              <c:showPercent val="0"/>
              <c:showBubbleSize val="0"/>
            </c:dLbl>
            <c:dLbl>
              <c:idx val="1"/>
              <c:layout>
                <c:manualLayout>
                  <c:x val="1.6364948339161532E-3"/>
                  <c:y val="-1.5281423155438904E-3"/>
                </c:manualLayout>
              </c:layout>
              <c:dLblPos val="ctr"/>
              <c:showLegendKey val="0"/>
              <c:showVal val="1"/>
              <c:showCatName val="0"/>
              <c:showSerName val="0"/>
              <c:showPercent val="0"/>
              <c:showBubbleSize val="0"/>
            </c:dLbl>
            <c:dLbl>
              <c:idx val="2"/>
              <c:layout>
                <c:manualLayout>
                  <c:x val="1.1690177700597043E-2"/>
                  <c:y val="1.7741472116247375E-3"/>
                </c:manualLayout>
              </c:layout>
              <c:dLblPos val="ctr"/>
              <c:showLegendKey val="0"/>
              <c:showVal val="1"/>
              <c:showCatName val="0"/>
              <c:showSerName val="0"/>
              <c:showPercent val="0"/>
              <c:showBubbleSize val="0"/>
            </c:dLbl>
            <c:dLbl>
              <c:idx val="4"/>
              <c:layout>
                <c:manualLayout>
                  <c:x val="6.4306033602087162E-3"/>
                  <c:y val="-8.8045812455261278E-4"/>
                </c:manualLayout>
              </c:layout>
              <c:dLblPos val="ctr"/>
              <c:showLegendKey val="0"/>
              <c:showVal val="1"/>
              <c:showCatName val="0"/>
              <c:showSerName val="0"/>
              <c:showPercent val="0"/>
              <c:showBubbleSize val="0"/>
            </c:dLbl>
            <c:dLbl>
              <c:idx val="5"/>
              <c:layout>
                <c:manualLayout>
                  <c:x val="3.3435624172356098E-3"/>
                  <c:y val="-1.0392640313900156E-4"/>
                </c:manualLayout>
              </c:layout>
              <c:dLblPos val="ctr"/>
              <c:showLegendKey val="0"/>
              <c:showVal val="1"/>
              <c:showCatName val="0"/>
              <c:showSerName val="0"/>
              <c:showPercent val="0"/>
              <c:showBubbleSize val="0"/>
            </c:dLbl>
            <c:dLbl>
              <c:idx val="8"/>
              <c:layout>
                <c:manualLayout>
                  <c:x val="-1.3401051454670883E-2"/>
                  <c:y val="-1.1396985440706915E-3"/>
                </c:manualLayout>
              </c:layout>
              <c:dLblPos val="ctr"/>
              <c:showLegendKey val="0"/>
              <c:showVal val="1"/>
              <c:showCatName val="0"/>
              <c:showSerName val="0"/>
              <c:showPercent val="0"/>
              <c:showBubbleSize val="0"/>
            </c:dLbl>
            <c:dLbl>
              <c:idx val="9"/>
              <c:layout>
                <c:manualLayout>
                  <c:x val="1.3609122122574558E-2"/>
                  <c:y val="-3.6268193748508707E-4"/>
                </c:manualLayout>
              </c:layout>
              <c:dLblPos val="ctr"/>
              <c:showLegendKey val="0"/>
              <c:showVal val="1"/>
              <c:showCatName val="0"/>
              <c:showSerName val="0"/>
              <c:showPercent val="0"/>
              <c:showBubbleSize val="0"/>
            </c:dLbl>
            <c:dLbl>
              <c:idx val="11"/>
              <c:layout>
                <c:manualLayout>
                  <c:x val="-2.8952589385541308E-2"/>
                  <c:y val="-1.3340756647843262E-3"/>
                </c:manualLayout>
              </c:layout>
              <c:dLblPos val="ctr"/>
              <c:showLegendKey val="0"/>
              <c:showVal val="1"/>
              <c:showCatName val="0"/>
              <c:showSerName val="0"/>
              <c:showPercent val="0"/>
              <c:showBubbleSize val="0"/>
            </c:dLbl>
            <c:dLbl>
              <c:idx val="12"/>
              <c:layout>
                <c:manualLayout>
                  <c:x val="-3.9288404659387363E-2"/>
                  <c:y val="2.8500225350619051E-4"/>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'28（問15）'!$AR$13:$AR$25</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'28（問15）'!$AV$13:$AV$25</c:f>
              <c:numCache>
                <c:formatCode>0.0%</c:formatCode>
                <c:ptCount val="13"/>
                <c:pt idx="0">
                  <c:v>0</c:v>
                </c:pt>
                <c:pt idx="1">
                  <c:v>3.3898305084745763E-2</c:v>
                </c:pt>
                <c:pt idx="2">
                  <c:v>1.5873015873015872E-2</c:v>
                </c:pt>
                <c:pt idx="3">
                  <c:v>6.8965517241379309E-2</c:v>
                </c:pt>
                <c:pt idx="4">
                  <c:v>4.6511627906976744E-2</c:v>
                </c:pt>
                <c:pt idx="5">
                  <c:v>0.12903225806451613</c:v>
                </c:pt>
                <c:pt idx="6">
                  <c:v>0</c:v>
                </c:pt>
                <c:pt idx="7">
                  <c:v>4.5454545454545456E-2</c:v>
                </c:pt>
                <c:pt idx="8">
                  <c:v>4.807692307692308E-2</c:v>
                </c:pt>
                <c:pt idx="9">
                  <c:v>4.7619047619047616E-2</c:v>
                </c:pt>
                <c:pt idx="10">
                  <c:v>0</c:v>
                </c:pt>
                <c:pt idx="11">
                  <c:v>3.787878787878788E-2</c:v>
                </c:pt>
                <c:pt idx="12">
                  <c:v>2.5157232704402517E-2</c:v>
                </c:pt>
              </c:numCache>
            </c:numRef>
          </c:val>
        </c:ser>
        <c:ser>
          <c:idx val="4"/>
          <c:order val="4"/>
          <c:tx>
            <c:strRef>
              <c:f>'28（問15）'!$AW$11:$AW$12</c:f>
              <c:strCache>
                <c:ptCount val="1"/>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2.427884388702909E-2"/>
                  <c:y val="6.7340067340067337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dLbls>
          <c:cat>
            <c:strRef>
              <c:f>'28（問15）'!$AR$13:$AR$25</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'28（問15）'!$AW$13:$AW$25</c:f>
              <c:numCache>
                <c:formatCode>0.0%</c:formatCode>
                <c:ptCount val="13"/>
                <c:pt idx="0">
                  <c:v>0</c:v>
                </c:pt>
                <c:pt idx="1">
                  <c:v>8.4745762711864403E-2</c:v>
                </c:pt>
                <c:pt idx="2">
                  <c:v>5.5555555555555552E-2</c:v>
                </c:pt>
                <c:pt idx="3">
                  <c:v>6.8965517241379309E-2</c:v>
                </c:pt>
                <c:pt idx="4">
                  <c:v>2.3255813953488372E-2</c:v>
                </c:pt>
                <c:pt idx="5">
                  <c:v>3.2258064516129031E-2</c:v>
                </c:pt>
                <c:pt idx="6">
                  <c:v>7.6923076923076927E-2</c:v>
                </c:pt>
                <c:pt idx="7">
                  <c:v>4.5454545454545456E-2</c:v>
                </c:pt>
                <c:pt idx="8">
                  <c:v>6.25E-2</c:v>
                </c:pt>
                <c:pt idx="9">
                  <c:v>4.7619047619047616E-2</c:v>
                </c:pt>
                <c:pt idx="10">
                  <c:v>8.3333333333333329E-2</c:v>
                </c:pt>
                <c:pt idx="11">
                  <c:v>2.2727272727272728E-2</c:v>
                </c:pt>
                <c:pt idx="12">
                  <c:v>1.2578616352201259E-2</c:v>
                </c:pt>
              </c:numCache>
            </c:numRef>
          </c:val>
        </c:ser>
        <c:dLbls>
          <c:showLegendKey val="0"/>
          <c:showVal val="0"/>
          <c:showCatName val="0"/>
          <c:showSerName val="0"/>
          <c:showPercent val="0"/>
          <c:showBubbleSize val="0"/>
        </c:dLbls>
        <c:gapWidth val="30"/>
        <c:overlap val="100"/>
        <c:axId val="97334400"/>
        <c:axId val="97335936"/>
      </c:barChart>
      <c:catAx>
        <c:axId val="973344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335936"/>
        <c:crosses val="autoZero"/>
        <c:auto val="1"/>
        <c:lblAlgn val="ctr"/>
        <c:lblOffset val="100"/>
        <c:tickLblSkip val="1"/>
        <c:tickMarkSkip val="1"/>
        <c:noMultiLvlLbl val="0"/>
      </c:catAx>
      <c:valAx>
        <c:axId val="973359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334400"/>
        <c:crosses val="autoZero"/>
        <c:crossBetween val="between"/>
      </c:valAx>
      <c:spPr>
        <a:noFill/>
        <a:ln w="25400">
          <a:noFill/>
        </a:ln>
      </c:spPr>
    </c:plotArea>
    <c:legend>
      <c:legendPos val="r"/>
      <c:layout>
        <c:manualLayout>
          <c:xMode val="edge"/>
          <c:yMode val="edge"/>
          <c:x val="0.88519637462235645"/>
          <c:y val="0.1464649115830218"/>
          <c:w val="0.10876132930513593"/>
          <c:h val="0.7070725628993346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813268823324794"/>
          <c:y val="1.7921146953405017E-2"/>
        </c:manualLayout>
      </c:layout>
      <c:overlay val="0"/>
      <c:spPr>
        <a:noFill/>
        <a:ln w="25400">
          <a:noFill/>
        </a:ln>
      </c:spPr>
    </c:title>
    <c:autoTitleDeleted val="0"/>
    <c:plotArea>
      <c:layout>
        <c:manualLayout>
          <c:layoutTarget val="inner"/>
          <c:xMode val="edge"/>
          <c:yMode val="edge"/>
          <c:x val="0.13253021793978989"/>
          <c:y val="0.10035877421725967"/>
          <c:w val="0.72138607264953813"/>
          <c:h val="0.79928595180174666"/>
        </c:manualLayout>
      </c:layout>
      <c:barChart>
        <c:barDir val="bar"/>
        <c:grouping val="percentStacked"/>
        <c:varyColors val="0"/>
        <c:ser>
          <c:idx val="0"/>
          <c:order val="0"/>
          <c:tx>
            <c:strRef>
              <c:f>'28（問15）'!$AS$30:$AS$31</c:f>
              <c:strCache>
                <c:ptCount val="1"/>
                <c:pt idx="0">
                  <c:v>7.5時間
未満</c:v>
                </c:pt>
              </c:strCache>
            </c:strRef>
          </c:tx>
          <c:spPr>
            <a:solidFill>
              <a:srgbClr val="FFFFFF"/>
            </a:solidFill>
            <a:ln w="12700">
              <a:solidFill>
                <a:srgbClr val="000000"/>
              </a:solidFill>
              <a:prstDash val="solid"/>
            </a:ln>
          </c:spPr>
          <c:invertIfNegative val="0"/>
          <c:dLbls>
            <c:dLbl>
              <c:idx val="0"/>
              <c:layout>
                <c:manualLayout>
                  <c:x val="-1.4280745027353508E-3"/>
                  <c:y val="1.8517577775896293E-3"/>
                </c:manualLayout>
              </c:layout>
              <c:dLblPos val="ctr"/>
              <c:showLegendKey val="0"/>
              <c:showVal val="1"/>
              <c:showCatName val="0"/>
              <c:showSerName val="0"/>
              <c:showPercent val="0"/>
              <c:showBubbleSize val="0"/>
            </c:dLbl>
            <c:dLbl>
              <c:idx val="1"/>
              <c:layout>
                <c:manualLayout>
                  <c:x val="1.3567094202571817E-3"/>
                  <c:y val="6.0336476817586648E-3"/>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'28（問15）'!$AR$32:$AR$37</c:f>
              <c:strCache>
                <c:ptCount val="6"/>
                <c:pt idx="0">
                  <c:v>100人以上</c:v>
                </c:pt>
                <c:pt idx="1">
                  <c:v>50～99人</c:v>
                </c:pt>
                <c:pt idx="2">
                  <c:v>30～49人</c:v>
                </c:pt>
                <c:pt idx="3">
                  <c:v>10～29人</c:v>
                </c:pt>
                <c:pt idx="4">
                  <c:v>5～9人</c:v>
                </c:pt>
                <c:pt idx="5">
                  <c:v>1～4人</c:v>
                </c:pt>
              </c:strCache>
            </c:strRef>
          </c:cat>
          <c:val>
            <c:numRef>
              <c:f>'28（問15）'!$AS$32:$AS$37</c:f>
              <c:numCache>
                <c:formatCode>0.0%</c:formatCode>
                <c:ptCount val="6"/>
                <c:pt idx="0">
                  <c:v>7.5471698113207544E-2</c:v>
                </c:pt>
                <c:pt idx="1">
                  <c:v>9.5238095238095233E-2</c:v>
                </c:pt>
                <c:pt idx="2">
                  <c:v>3.1578947368421054E-2</c:v>
                </c:pt>
                <c:pt idx="3">
                  <c:v>9.0604026845637578E-2</c:v>
                </c:pt>
                <c:pt idx="4">
                  <c:v>0.15384615384615385</c:v>
                </c:pt>
                <c:pt idx="5">
                  <c:v>0.14166666666666666</c:v>
                </c:pt>
              </c:numCache>
            </c:numRef>
          </c:val>
        </c:ser>
        <c:ser>
          <c:idx val="1"/>
          <c:order val="1"/>
          <c:tx>
            <c:strRef>
              <c:f>'28（問15）'!$AT$30:$AT$31</c:f>
              <c:strCache>
                <c:ptCount val="1"/>
                <c:pt idx="0">
                  <c:v>7.5時間以上
8時間未満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3139839003201684E-2"/>
                  <c:y val="2.4494057454278856E-3"/>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'28（問15）'!$AR$32:$AR$37</c:f>
              <c:strCache>
                <c:ptCount val="6"/>
                <c:pt idx="0">
                  <c:v>100人以上</c:v>
                </c:pt>
                <c:pt idx="1">
                  <c:v>50～99人</c:v>
                </c:pt>
                <c:pt idx="2">
                  <c:v>30～49人</c:v>
                </c:pt>
                <c:pt idx="3">
                  <c:v>10～29人</c:v>
                </c:pt>
                <c:pt idx="4">
                  <c:v>5～9人</c:v>
                </c:pt>
                <c:pt idx="5">
                  <c:v>1～4人</c:v>
                </c:pt>
              </c:strCache>
            </c:strRef>
          </c:cat>
          <c:val>
            <c:numRef>
              <c:f>'28（問15）'!$AT$32:$AT$37</c:f>
              <c:numCache>
                <c:formatCode>0.0%</c:formatCode>
                <c:ptCount val="6"/>
                <c:pt idx="0">
                  <c:v>0.26415094339622641</c:v>
                </c:pt>
                <c:pt idx="1">
                  <c:v>0.15873015873015872</c:v>
                </c:pt>
                <c:pt idx="2">
                  <c:v>0.24210526315789474</c:v>
                </c:pt>
                <c:pt idx="3">
                  <c:v>0.2348993288590604</c:v>
                </c:pt>
                <c:pt idx="4">
                  <c:v>0.20192307692307693</c:v>
                </c:pt>
                <c:pt idx="5">
                  <c:v>0.125</c:v>
                </c:pt>
              </c:numCache>
            </c:numRef>
          </c:val>
        </c:ser>
        <c:ser>
          <c:idx val="2"/>
          <c:order val="2"/>
          <c:tx>
            <c:strRef>
              <c:f>'28（問15）'!$AU$30:$AU$31</c:f>
              <c:strCache>
                <c:ptCount val="1"/>
                <c:pt idx="0">
                  <c:v>8時間</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'28（問15）'!$AR$32:$AR$37</c:f>
              <c:strCache>
                <c:ptCount val="6"/>
                <c:pt idx="0">
                  <c:v>100人以上</c:v>
                </c:pt>
                <c:pt idx="1">
                  <c:v>50～99人</c:v>
                </c:pt>
                <c:pt idx="2">
                  <c:v>30～49人</c:v>
                </c:pt>
                <c:pt idx="3">
                  <c:v>10～29人</c:v>
                </c:pt>
                <c:pt idx="4">
                  <c:v>5～9人</c:v>
                </c:pt>
                <c:pt idx="5">
                  <c:v>1～4人</c:v>
                </c:pt>
              </c:strCache>
            </c:strRef>
          </c:cat>
          <c:val>
            <c:numRef>
              <c:f>'28（問15）'!$AU$32:$AU$37</c:f>
              <c:numCache>
                <c:formatCode>0.0%</c:formatCode>
                <c:ptCount val="6"/>
                <c:pt idx="0">
                  <c:v>0.64150943396226412</c:v>
                </c:pt>
                <c:pt idx="1">
                  <c:v>0.73015873015873012</c:v>
                </c:pt>
                <c:pt idx="2">
                  <c:v>0.69473684210526321</c:v>
                </c:pt>
                <c:pt idx="3">
                  <c:v>0.61073825503355705</c:v>
                </c:pt>
                <c:pt idx="4">
                  <c:v>0.52884615384615385</c:v>
                </c:pt>
                <c:pt idx="5">
                  <c:v>0.59166666666666667</c:v>
                </c:pt>
              </c:numCache>
            </c:numRef>
          </c:val>
        </c:ser>
        <c:ser>
          <c:idx val="3"/>
          <c:order val="3"/>
          <c:tx>
            <c:strRef>
              <c:f>'28（問15）'!$AV$30:$AV$31</c:f>
              <c:strCache>
                <c:ptCount val="1"/>
                <c:pt idx="0">
                  <c:v>8時間
超</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1477880024033141E-2"/>
                  <c:y val="6.0335468819086666E-3"/>
                </c:manualLayout>
              </c:layout>
              <c:dLblPos val="ctr"/>
              <c:showLegendKey val="0"/>
              <c:showVal val="1"/>
              <c:showCatName val="0"/>
              <c:showSerName val="0"/>
              <c:showPercent val="0"/>
              <c:showBubbleSize val="0"/>
            </c:dLbl>
            <c:dLbl>
              <c:idx val="2"/>
              <c:layout>
                <c:manualLayout>
                  <c:x val="-1.2048192771084338E-2"/>
                  <c:y val="0"/>
                </c:manualLayout>
              </c:layout>
              <c:dLblPos val="ctr"/>
              <c:showLegendKey val="0"/>
              <c:showVal val="1"/>
              <c:showCatName val="0"/>
              <c:showSerName val="0"/>
              <c:showPercent val="0"/>
              <c:showBubbleSize val="0"/>
            </c:dLbl>
            <c:dLbl>
              <c:idx val="3"/>
              <c:layout>
                <c:manualLayout>
                  <c:x val="-2.1228852417544193E-2"/>
                  <c:y val="5.9831230773572659E-5"/>
                </c:manualLayout>
              </c:layout>
              <c:dLblPos val="ctr"/>
              <c:showLegendKey val="0"/>
              <c:showVal val="1"/>
              <c:showCatName val="0"/>
              <c:showSerName val="0"/>
              <c:showPercent val="0"/>
              <c:showBubbleSize val="0"/>
            </c:dLbl>
            <c:dLbl>
              <c:idx val="4"/>
              <c:layout>
                <c:manualLayout>
                  <c:x val="-1.4667544309271117E-2"/>
                  <c:y val="6.572029769922361E-4"/>
                </c:manualLayout>
              </c:layout>
              <c:dLblPos val="ctr"/>
              <c:showLegendKey val="0"/>
              <c:showVal val="1"/>
              <c:showCatName val="0"/>
              <c:showSerName val="0"/>
              <c:showPercent val="0"/>
              <c:showBubbleSize val="0"/>
            </c:dLbl>
            <c:dLbl>
              <c:idx val="5"/>
              <c:layout>
                <c:manualLayout>
                  <c:x val="5.0279859595863772E-5"/>
                  <c:y val="1.2545743610005739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'28（問15）'!$AR$32:$AR$37</c:f>
              <c:strCache>
                <c:ptCount val="6"/>
                <c:pt idx="0">
                  <c:v>100人以上</c:v>
                </c:pt>
                <c:pt idx="1">
                  <c:v>50～99人</c:v>
                </c:pt>
                <c:pt idx="2">
                  <c:v>30～49人</c:v>
                </c:pt>
                <c:pt idx="3">
                  <c:v>10～29人</c:v>
                </c:pt>
                <c:pt idx="4">
                  <c:v>5～9人</c:v>
                </c:pt>
                <c:pt idx="5">
                  <c:v>1～4人</c:v>
                </c:pt>
              </c:strCache>
            </c:strRef>
          </c:cat>
          <c:val>
            <c:numRef>
              <c:f>'28（問15）'!$AV$32:$AV$37</c:f>
              <c:numCache>
                <c:formatCode>0.0%</c:formatCode>
                <c:ptCount val="6"/>
                <c:pt idx="0">
                  <c:v>0</c:v>
                </c:pt>
                <c:pt idx="1">
                  <c:v>1.5873015873015872E-2</c:v>
                </c:pt>
                <c:pt idx="2">
                  <c:v>1.0526315789473684E-2</c:v>
                </c:pt>
                <c:pt idx="3">
                  <c:v>3.3557046979865772E-2</c:v>
                </c:pt>
                <c:pt idx="4">
                  <c:v>5.7692307692307696E-2</c:v>
                </c:pt>
                <c:pt idx="5">
                  <c:v>5.8333333333333334E-2</c:v>
                </c:pt>
              </c:numCache>
            </c:numRef>
          </c:val>
        </c:ser>
        <c:ser>
          <c:idx val="4"/>
          <c:order val="4"/>
          <c:tx>
            <c:strRef>
              <c:f>'28（問15）'!$AW$30:$AW$31</c:f>
              <c:strCache>
                <c:ptCount val="1"/>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0230054074565981E-2"/>
                  <c:y val="2.4493174912276626E-3"/>
                </c:manualLayout>
              </c:layout>
              <c:dLblPos val="ctr"/>
              <c:showLegendKey val="0"/>
              <c:showVal val="1"/>
              <c:showCatName val="0"/>
              <c:showSerName val="0"/>
              <c:showPercent val="0"/>
              <c:showBubbleSize val="0"/>
            </c:dLbl>
            <c:dLbl>
              <c:idx val="2"/>
              <c:layout>
                <c:manualLayout>
                  <c:x val="1.7193814628593113E-2"/>
                  <c:y val="-5.3735218581548274E-4"/>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'28（問15）'!$AR$32:$AR$37</c:f>
              <c:strCache>
                <c:ptCount val="6"/>
                <c:pt idx="0">
                  <c:v>100人以上</c:v>
                </c:pt>
                <c:pt idx="1">
                  <c:v>50～99人</c:v>
                </c:pt>
                <c:pt idx="2">
                  <c:v>30～49人</c:v>
                </c:pt>
                <c:pt idx="3">
                  <c:v>10～29人</c:v>
                </c:pt>
                <c:pt idx="4">
                  <c:v>5～9人</c:v>
                </c:pt>
                <c:pt idx="5">
                  <c:v>1～4人</c:v>
                </c:pt>
              </c:strCache>
            </c:strRef>
          </c:cat>
          <c:val>
            <c:numRef>
              <c:f>'28（問15）'!$AW$32:$AW$37</c:f>
              <c:numCache>
                <c:formatCode>0.0%</c:formatCode>
                <c:ptCount val="6"/>
                <c:pt idx="0">
                  <c:v>1.8867924528301886E-2</c:v>
                </c:pt>
                <c:pt idx="1">
                  <c:v>0</c:v>
                </c:pt>
                <c:pt idx="2">
                  <c:v>2.1052631578947368E-2</c:v>
                </c:pt>
                <c:pt idx="3">
                  <c:v>3.0201342281879196E-2</c:v>
                </c:pt>
                <c:pt idx="4">
                  <c:v>5.7692307692307696E-2</c:v>
                </c:pt>
                <c:pt idx="5">
                  <c:v>8.3333333333333329E-2</c:v>
                </c:pt>
              </c:numCache>
            </c:numRef>
          </c:val>
        </c:ser>
        <c:dLbls>
          <c:showLegendKey val="0"/>
          <c:showVal val="0"/>
          <c:showCatName val="0"/>
          <c:showSerName val="0"/>
          <c:showPercent val="0"/>
          <c:showBubbleSize val="0"/>
        </c:dLbls>
        <c:gapWidth val="40"/>
        <c:overlap val="100"/>
        <c:axId val="97411072"/>
        <c:axId val="97412608"/>
      </c:barChart>
      <c:catAx>
        <c:axId val="974110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412608"/>
        <c:crosses val="autoZero"/>
        <c:auto val="1"/>
        <c:lblAlgn val="ctr"/>
        <c:lblOffset val="100"/>
        <c:tickLblSkip val="1"/>
        <c:tickMarkSkip val="1"/>
        <c:noMultiLvlLbl val="0"/>
      </c:catAx>
      <c:valAx>
        <c:axId val="9741260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411072"/>
        <c:crosses val="autoZero"/>
        <c:crossBetween val="between"/>
      </c:valAx>
      <c:spPr>
        <a:noFill/>
        <a:ln w="25400">
          <a:noFill/>
        </a:ln>
      </c:spPr>
    </c:plotArea>
    <c:legend>
      <c:legendPos val="r"/>
      <c:layout>
        <c:manualLayout>
          <c:xMode val="edge"/>
          <c:yMode val="edge"/>
          <c:x val="0.88122489959839356"/>
          <c:y val="0.13823272090988625"/>
          <c:w val="0.11074297188755022"/>
          <c:h val="0.7411208007601201"/>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1.2030075187969926E-2"/>
          <c:y val="1.953125E-2"/>
        </c:manualLayout>
      </c:layout>
      <c:overlay val="0"/>
      <c:spPr>
        <a:noFill/>
        <a:ln w="25400">
          <a:noFill/>
        </a:ln>
      </c:spPr>
    </c:title>
    <c:autoTitleDeleted val="0"/>
    <c:plotArea>
      <c:layout>
        <c:manualLayout>
          <c:layoutTarget val="inner"/>
          <c:xMode val="edge"/>
          <c:yMode val="edge"/>
          <c:x val="0.1368421052631579"/>
          <c:y val="8.9843921363680579E-2"/>
          <c:w val="0.82556390977443606"/>
          <c:h val="0.60937616229279001"/>
        </c:manualLayout>
      </c:layout>
      <c:barChart>
        <c:barDir val="bar"/>
        <c:grouping val="percentStacked"/>
        <c:varyColors val="0"/>
        <c:ser>
          <c:idx val="0"/>
          <c:order val="0"/>
          <c:tx>
            <c:strRef>
              <c:f>'29（問18）'!$AM$22</c:f>
              <c:strCache>
                <c:ptCount val="1"/>
                <c:pt idx="0">
                  <c:v>1週間単位の
非定型的変形
労働時間制</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3884317091942458E-3"/>
                  <c:y val="-2.6029129778466813E-4"/>
                </c:manualLayout>
              </c:layout>
              <c:dLblPos val="ctr"/>
              <c:showLegendKey val="0"/>
              <c:showVal val="1"/>
              <c:showCatName val="0"/>
              <c:showSerName val="0"/>
              <c:showPercent val="0"/>
              <c:showBubbleSize val="0"/>
            </c:dLbl>
            <c:dLbl>
              <c:idx val="1"/>
              <c:layout>
                <c:manualLayout>
                  <c:x val="4.4435498194304477E-3"/>
                  <c:y val="-2.6029129778466813E-4"/>
                </c:manualLayout>
              </c:layout>
              <c:dLblPos val="ctr"/>
              <c:showLegendKey val="0"/>
              <c:showVal val="1"/>
              <c:showCatName val="0"/>
              <c:showSerName val="0"/>
              <c:showPercent val="0"/>
              <c:showBubbleSize val="0"/>
            </c:dLbl>
            <c:dLbl>
              <c:idx val="2"/>
              <c:layout>
                <c:manualLayout>
                  <c:x val="1.7746729027292641E-3"/>
                  <c:y val="-2.6029129778466813E-4"/>
                </c:manualLayout>
              </c:layout>
              <c:dLblPos val="ctr"/>
              <c:showLegendKey val="0"/>
              <c:showVal val="1"/>
              <c:showCatName val="0"/>
              <c:showSerName val="0"/>
              <c:showPercent val="0"/>
              <c:showBubbleSize val="0"/>
            </c:dLbl>
            <c:dLbl>
              <c:idx val="3"/>
              <c:layout>
                <c:manualLayout>
                  <c:x val="-4.0100250626566416E-3"/>
                  <c:y val="-5.1813471502590676E-3"/>
                </c:manualLayout>
              </c:layout>
              <c:showLegendKey val="0"/>
              <c:showVal val="1"/>
              <c:showCatName val="0"/>
              <c:showSerName val="0"/>
              <c:showPercent val="0"/>
              <c:showBubbleSize val="0"/>
            </c:dLbl>
            <c:dLbl>
              <c:idx val="4"/>
              <c:layout>
                <c:manualLayout>
                  <c:x val="-3.334951552108618E-3"/>
                  <c:y val="-2.6029129778466813E-4"/>
                </c:manualLayout>
              </c:layout>
              <c:dLblPos val="ctr"/>
              <c:showLegendKey val="0"/>
              <c:showVal val="1"/>
              <c:showCatName val="0"/>
              <c:showSerName val="0"/>
              <c:showPercent val="0"/>
              <c:showBubbleSize val="0"/>
            </c:dLbl>
            <c:dLbl>
              <c:idx val="5"/>
              <c:layout>
                <c:manualLayout>
                  <c:x val="3.7574250587097665E-5"/>
                  <c:y val="2.3165109542654318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'29（問18）'!$AL$23:$AL$28</c:f>
              <c:strCache>
                <c:ptCount val="6"/>
                <c:pt idx="0">
                  <c:v>100人以上</c:v>
                </c:pt>
                <c:pt idx="1">
                  <c:v>50～99人</c:v>
                </c:pt>
                <c:pt idx="2">
                  <c:v>30～49人</c:v>
                </c:pt>
                <c:pt idx="3">
                  <c:v>10～29人</c:v>
                </c:pt>
                <c:pt idx="4">
                  <c:v>5～9人</c:v>
                </c:pt>
                <c:pt idx="5">
                  <c:v>1～4人</c:v>
                </c:pt>
              </c:strCache>
            </c:strRef>
          </c:cat>
          <c:val>
            <c:numRef>
              <c:f>'29（問18）'!$AM$23:$AM$28</c:f>
              <c:numCache>
                <c:formatCode>0.0%</c:formatCode>
                <c:ptCount val="6"/>
                <c:pt idx="0">
                  <c:v>1.8867924528301886E-2</c:v>
                </c:pt>
                <c:pt idx="1">
                  <c:v>1.5873015873015872E-2</c:v>
                </c:pt>
                <c:pt idx="2">
                  <c:v>4.2105263157894736E-2</c:v>
                </c:pt>
                <c:pt idx="3">
                  <c:v>6.0402684563758392E-2</c:v>
                </c:pt>
                <c:pt idx="4">
                  <c:v>2.8846153846153848E-2</c:v>
                </c:pt>
                <c:pt idx="5">
                  <c:v>5.8333333333333334E-2</c:v>
                </c:pt>
              </c:numCache>
            </c:numRef>
          </c:val>
        </c:ser>
        <c:ser>
          <c:idx val="1"/>
          <c:order val="1"/>
          <c:tx>
            <c:strRef>
              <c:f>'29（問18）'!$AN$22</c:f>
              <c:strCache>
                <c:ptCount val="1"/>
                <c:pt idx="0">
                  <c:v>1ヵ月単位の
変形労働
時間制</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4773311230832987E-2"/>
                  <c:y val="1.0146464852515196E-3"/>
                </c:manualLayout>
              </c:layout>
              <c:dLblPos val="ctr"/>
              <c:showLegendKey val="0"/>
              <c:showVal val="1"/>
              <c:showCatName val="0"/>
              <c:showSerName val="0"/>
              <c:showPercent val="0"/>
              <c:showBubbleSize val="0"/>
            </c:dLbl>
            <c:dLbl>
              <c:idx val="2"/>
              <c:layout>
                <c:manualLayout>
                  <c:x val="1.0025062656641603E-2"/>
                  <c:y val="5.1813471502591153E-3"/>
                </c:manualLayout>
              </c:layout>
              <c:dLblPos val="ctr"/>
              <c:showLegendKey val="0"/>
              <c:showVal val="1"/>
              <c:showCatName val="0"/>
              <c:showSerName val="0"/>
              <c:showPercent val="0"/>
              <c:showBubbleSize val="0"/>
            </c:dLbl>
            <c:dLbl>
              <c:idx val="4"/>
              <c:layout>
                <c:manualLayout>
                  <c:x val="6.5608114775126793E-3"/>
                  <c:y val="-2.6029129778466813E-4"/>
                </c:manualLayout>
              </c:layout>
              <c:dLblPos val="ctr"/>
              <c:showLegendKey val="0"/>
              <c:showVal val="1"/>
              <c:showCatName val="0"/>
              <c:showSerName val="0"/>
              <c:showPercent val="0"/>
              <c:showBubbleSize val="0"/>
            </c:dLbl>
            <c:dLbl>
              <c:idx val="5"/>
              <c:layout>
                <c:manualLayout>
                  <c:x val="1.53134016142719E-2"/>
                  <c:y val="-2.6029129778466813E-4"/>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'29（問18）'!$AL$23:$AL$28</c:f>
              <c:strCache>
                <c:ptCount val="6"/>
                <c:pt idx="0">
                  <c:v>100人以上</c:v>
                </c:pt>
                <c:pt idx="1">
                  <c:v>50～99人</c:v>
                </c:pt>
                <c:pt idx="2">
                  <c:v>30～49人</c:v>
                </c:pt>
                <c:pt idx="3">
                  <c:v>10～29人</c:v>
                </c:pt>
                <c:pt idx="4">
                  <c:v>5～9人</c:v>
                </c:pt>
                <c:pt idx="5">
                  <c:v>1～4人</c:v>
                </c:pt>
              </c:strCache>
            </c:strRef>
          </c:cat>
          <c:val>
            <c:numRef>
              <c:f>'29（問18）'!$AN$23:$AN$28</c:f>
              <c:numCache>
                <c:formatCode>0.0%</c:formatCode>
                <c:ptCount val="6"/>
                <c:pt idx="0">
                  <c:v>0.37735849056603776</c:v>
                </c:pt>
                <c:pt idx="1">
                  <c:v>0.23809523809523808</c:v>
                </c:pt>
                <c:pt idx="2">
                  <c:v>8.4210526315789472E-2</c:v>
                </c:pt>
                <c:pt idx="3">
                  <c:v>9.7315436241610737E-2</c:v>
                </c:pt>
                <c:pt idx="4">
                  <c:v>6.4102564102564097E-2</c:v>
                </c:pt>
                <c:pt idx="5">
                  <c:v>9.166666666666666E-2</c:v>
                </c:pt>
              </c:numCache>
            </c:numRef>
          </c:val>
        </c:ser>
        <c:ser>
          <c:idx val="2"/>
          <c:order val="2"/>
          <c:tx>
            <c:strRef>
              <c:f>'29（問18）'!$AO$22</c:f>
              <c:strCache>
                <c:ptCount val="1"/>
                <c:pt idx="0">
                  <c:v>一年単位の
変形労働
時間制</c:v>
                </c:pt>
              </c:strCache>
            </c:strRef>
          </c:tx>
          <c:spPr>
            <a:pattFill prst="openDmn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4.6429459475460302E-3"/>
                  <c:y val="-2.6029129778466813E-4"/>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'29（問18）'!$AL$23:$AL$28</c:f>
              <c:strCache>
                <c:ptCount val="6"/>
                <c:pt idx="0">
                  <c:v>100人以上</c:v>
                </c:pt>
                <c:pt idx="1">
                  <c:v>50～99人</c:v>
                </c:pt>
                <c:pt idx="2">
                  <c:v>30～49人</c:v>
                </c:pt>
                <c:pt idx="3">
                  <c:v>10～29人</c:v>
                </c:pt>
                <c:pt idx="4">
                  <c:v>5～9人</c:v>
                </c:pt>
                <c:pt idx="5">
                  <c:v>1～4人</c:v>
                </c:pt>
              </c:strCache>
            </c:strRef>
          </c:cat>
          <c:val>
            <c:numRef>
              <c:f>'29（問18）'!$AO$23:$AO$28</c:f>
              <c:numCache>
                <c:formatCode>0.0%</c:formatCode>
                <c:ptCount val="6"/>
                <c:pt idx="0">
                  <c:v>0.22641509433962265</c:v>
                </c:pt>
                <c:pt idx="1">
                  <c:v>0.47619047619047616</c:v>
                </c:pt>
                <c:pt idx="2">
                  <c:v>0.45263157894736844</c:v>
                </c:pt>
                <c:pt idx="3">
                  <c:v>0.2651006711409396</c:v>
                </c:pt>
                <c:pt idx="4">
                  <c:v>0.14743589743589744</c:v>
                </c:pt>
                <c:pt idx="5">
                  <c:v>0.13333333333333333</c:v>
                </c:pt>
              </c:numCache>
            </c:numRef>
          </c:val>
        </c:ser>
        <c:ser>
          <c:idx val="3"/>
          <c:order val="3"/>
          <c:tx>
            <c:strRef>
              <c:f>'29（問18）'!$AP$22</c:f>
              <c:strCache>
                <c:ptCount val="1"/>
                <c:pt idx="0">
                  <c:v>フレックス
タイム制</c:v>
                </c:pt>
              </c:strCache>
            </c:strRef>
          </c:tx>
          <c:spPr>
            <a:pattFill prst="pct90">
              <a:fgClr>
                <a:schemeClr val="tx1"/>
              </a:fgClr>
              <a:bgClr>
                <a:schemeClr val="bg1"/>
              </a:bgClr>
            </a:pattFill>
            <a:ln w="12700">
              <a:solidFill>
                <a:srgbClr val="000000"/>
              </a:solidFill>
              <a:prstDash val="solid"/>
            </a:ln>
          </c:spPr>
          <c:invertIfNegative val="0"/>
          <c:dLbls>
            <c:dLbl>
              <c:idx val="0"/>
              <c:layout>
                <c:manualLayout>
                  <c:x val="-5.0835750794308604E-5"/>
                  <c:y val="-2.6029129778466813E-4"/>
                </c:manualLayout>
              </c:layout>
              <c:dLblPos val="ctr"/>
              <c:showLegendKey val="0"/>
              <c:showVal val="1"/>
              <c:showCatName val="0"/>
              <c:showSerName val="0"/>
              <c:showPercent val="0"/>
              <c:showBubbleSize val="0"/>
            </c:dLbl>
            <c:dLbl>
              <c:idx val="1"/>
              <c:layout>
                <c:manualLayout>
                  <c:x val="1.3445898210092172E-2"/>
                  <c:y val="3.6459966018742218E-3"/>
                </c:manualLayout>
              </c:layout>
              <c:dLblPos val="ctr"/>
              <c:showLegendKey val="0"/>
              <c:showVal val="1"/>
              <c:showCatName val="0"/>
              <c:showSerName val="0"/>
              <c:showPercent val="0"/>
              <c:showBubbleSize val="0"/>
            </c:dLbl>
            <c:dLbl>
              <c:idx val="2"/>
              <c:layout>
                <c:manualLayout>
                  <c:x val="3.3268999269828112E-3"/>
                  <c:y val="7.5521194565705664E-3"/>
                </c:manualLayout>
              </c:layout>
              <c:dLblPos val="ctr"/>
              <c:showLegendKey val="0"/>
              <c:showVal val="1"/>
              <c:showCatName val="0"/>
              <c:showSerName val="0"/>
              <c:showPercent val="0"/>
              <c:showBubbleSize val="0"/>
            </c:dLbl>
            <c:dLbl>
              <c:idx val="3"/>
              <c:layout>
                <c:manualLayout>
                  <c:x val="1.1868411185443925E-2"/>
                  <c:y val="-2.6029129778466813E-4"/>
                </c:manualLayout>
              </c:layout>
              <c:dLblPos val="ctr"/>
              <c:showLegendKey val="0"/>
              <c:showVal val="1"/>
              <c:showCatName val="0"/>
              <c:showSerName val="0"/>
              <c:showPercent val="0"/>
              <c:showBubbleSize val="0"/>
            </c:dLbl>
            <c:dLbl>
              <c:idx val="4"/>
              <c:layout>
                <c:manualLayout>
                  <c:x val="2.3487064116985744E-3"/>
                  <c:y val="4.9210558524743989E-3"/>
                </c:manualLayout>
              </c:layout>
              <c:dLblPos val="ctr"/>
              <c:showLegendKey val="0"/>
              <c:showVal val="1"/>
              <c:showCatName val="0"/>
              <c:showSerName val="0"/>
              <c:showPercent val="0"/>
              <c:showBubbleSize val="0"/>
            </c:dLbl>
            <c:dLbl>
              <c:idx val="5"/>
              <c:layout>
                <c:manualLayout>
                  <c:x val="-7.1991001124821653E-5"/>
                  <c:y val="-4.1664729512016774E-3"/>
                </c:manualLayout>
              </c:layout>
              <c:dLblPos val="ctr"/>
              <c:showLegendKey val="0"/>
              <c:showVal val="1"/>
              <c:showCatName val="0"/>
              <c:showSerName val="0"/>
              <c:showPercent val="0"/>
              <c:showBubbleSize val="0"/>
            </c:dLbl>
            <c:numFmt formatCode="0.0%;\-#;;" sourceLinked="0"/>
            <c:spPr>
              <a:pattFill prst="pct5">
                <a:fgClr>
                  <a:srgbClr val="FFFFFF"/>
                </a:fgClr>
                <a:bgClr>
                  <a:schemeClr val="bg1"/>
                </a:bgClr>
              </a:patt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'29（問18）'!$AL$23:$AL$28</c:f>
              <c:strCache>
                <c:ptCount val="6"/>
                <c:pt idx="0">
                  <c:v>100人以上</c:v>
                </c:pt>
                <c:pt idx="1">
                  <c:v>50～99人</c:v>
                </c:pt>
                <c:pt idx="2">
                  <c:v>30～49人</c:v>
                </c:pt>
                <c:pt idx="3">
                  <c:v>10～29人</c:v>
                </c:pt>
                <c:pt idx="4">
                  <c:v>5～9人</c:v>
                </c:pt>
                <c:pt idx="5">
                  <c:v>1～4人</c:v>
                </c:pt>
              </c:strCache>
            </c:strRef>
          </c:cat>
          <c:val>
            <c:numRef>
              <c:f>'29（問18）'!$AP$23:$AP$28</c:f>
              <c:numCache>
                <c:formatCode>0.0%</c:formatCode>
                <c:ptCount val="6"/>
                <c:pt idx="0">
                  <c:v>3.7735849056603772E-2</c:v>
                </c:pt>
                <c:pt idx="1">
                  <c:v>4.7619047619047616E-2</c:v>
                </c:pt>
                <c:pt idx="2">
                  <c:v>7.3684210526315783E-2</c:v>
                </c:pt>
                <c:pt idx="3">
                  <c:v>1.0067114093959731E-2</c:v>
                </c:pt>
                <c:pt idx="4">
                  <c:v>2.8846153846153848E-2</c:v>
                </c:pt>
                <c:pt idx="5">
                  <c:v>2.5000000000000001E-2</c:v>
                </c:pt>
              </c:numCache>
            </c:numRef>
          </c:val>
        </c:ser>
        <c:ser>
          <c:idx val="4"/>
          <c:order val="4"/>
          <c:tx>
            <c:strRef>
              <c:f>'29（問18）'!$AQ$22</c:f>
              <c:strCache>
                <c:ptCount val="1"/>
                <c:pt idx="0">
                  <c:v>採用して
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'29（問18）'!$AL$23:$AL$28</c:f>
              <c:strCache>
                <c:ptCount val="6"/>
                <c:pt idx="0">
                  <c:v>100人以上</c:v>
                </c:pt>
                <c:pt idx="1">
                  <c:v>50～99人</c:v>
                </c:pt>
                <c:pt idx="2">
                  <c:v>30～49人</c:v>
                </c:pt>
                <c:pt idx="3">
                  <c:v>10～29人</c:v>
                </c:pt>
                <c:pt idx="4">
                  <c:v>5～9人</c:v>
                </c:pt>
                <c:pt idx="5">
                  <c:v>1～4人</c:v>
                </c:pt>
              </c:strCache>
            </c:strRef>
          </c:cat>
          <c:val>
            <c:numRef>
              <c:f>'29（問18）'!$AQ$23:$AQ$28</c:f>
              <c:numCache>
                <c:formatCode>0.0%</c:formatCode>
                <c:ptCount val="6"/>
                <c:pt idx="0">
                  <c:v>0.33962264150943394</c:v>
                </c:pt>
                <c:pt idx="1">
                  <c:v>0.22222222222222221</c:v>
                </c:pt>
                <c:pt idx="2">
                  <c:v>0.3473684210526316</c:v>
                </c:pt>
                <c:pt idx="3">
                  <c:v>0.49328859060402686</c:v>
                </c:pt>
                <c:pt idx="4">
                  <c:v>0.63461538461538458</c:v>
                </c:pt>
                <c:pt idx="5">
                  <c:v>0.58333333333333337</c:v>
                </c:pt>
              </c:numCache>
            </c:numRef>
          </c:val>
        </c:ser>
        <c:ser>
          <c:idx val="5"/>
          <c:order val="5"/>
          <c:tx>
            <c:strRef>
              <c:f>'29（問18）'!$AR$22</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2.0050125313283208E-3"/>
                  <c:y val="0"/>
                </c:manualLayout>
              </c:layout>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'29（問18）'!$AL$23:$AL$28</c:f>
              <c:strCache>
                <c:ptCount val="6"/>
                <c:pt idx="0">
                  <c:v>100人以上</c:v>
                </c:pt>
                <c:pt idx="1">
                  <c:v>50～99人</c:v>
                </c:pt>
                <c:pt idx="2">
                  <c:v>30～49人</c:v>
                </c:pt>
                <c:pt idx="3">
                  <c:v>10～29人</c:v>
                </c:pt>
                <c:pt idx="4">
                  <c:v>5～9人</c:v>
                </c:pt>
                <c:pt idx="5">
                  <c:v>1～4人</c:v>
                </c:pt>
              </c:strCache>
            </c:strRef>
          </c:cat>
          <c:val>
            <c:numRef>
              <c:f>'29（問18）'!$AR$23:$AR$28</c:f>
              <c:numCache>
                <c:formatCode>0.0%</c:formatCode>
                <c:ptCount val="6"/>
                <c:pt idx="0">
                  <c:v>0</c:v>
                </c:pt>
                <c:pt idx="1">
                  <c:v>0</c:v>
                </c:pt>
                <c:pt idx="2">
                  <c:v>0</c:v>
                </c:pt>
                <c:pt idx="3">
                  <c:v>7.3825503355704702E-2</c:v>
                </c:pt>
                <c:pt idx="4">
                  <c:v>9.6153846153846159E-2</c:v>
                </c:pt>
                <c:pt idx="5">
                  <c:v>0.10833333333333334</c:v>
                </c:pt>
              </c:numCache>
            </c:numRef>
          </c:val>
        </c:ser>
        <c:dLbls>
          <c:showLegendKey val="0"/>
          <c:showVal val="0"/>
          <c:showCatName val="0"/>
          <c:showSerName val="0"/>
          <c:showPercent val="0"/>
          <c:showBubbleSize val="0"/>
        </c:dLbls>
        <c:gapWidth val="30"/>
        <c:overlap val="100"/>
        <c:axId val="97501952"/>
        <c:axId val="97503488"/>
      </c:barChart>
      <c:catAx>
        <c:axId val="975019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503488"/>
        <c:crosses val="autoZero"/>
        <c:auto val="1"/>
        <c:lblAlgn val="ctr"/>
        <c:lblOffset val="100"/>
        <c:tickLblSkip val="1"/>
        <c:tickMarkSkip val="1"/>
        <c:noMultiLvlLbl val="0"/>
      </c:catAx>
      <c:valAx>
        <c:axId val="9750348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501952"/>
        <c:crosses val="autoZero"/>
        <c:crossBetween val="between"/>
      </c:valAx>
      <c:spPr>
        <a:noFill/>
        <a:ln w="25400">
          <a:noFill/>
        </a:ln>
      </c:spPr>
    </c:plotArea>
    <c:legend>
      <c:legendPos val="b"/>
      <c:layout>
        <c:manualLayout>
          <c:xMode val="edge"/>
          <c:yMode val="edge"/>
          <c:x val="8.1203007518796999E-2"/>
          <c:y val="0.79042021949328878"/>
          <c:w val="0.90225563909774431"/>
          <c:h val="0.18750041010498686"/>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0034418378115105"/>
          <c:y val="4.7077778644006134E-3"/>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220"/>
      <c:rAngAx val="0"/>
      <c:perspective val="30"/>
    </c:view3D>
    <c:floor>
      <c:thickness val="0"/>
    </c:floor>
    <c:sideWall>
      <c:thickness val="0"/>
    </c:sideWall>
    <c:backWall>
      <c:thickness val="0"/>
    </c:backWall>
    <c:plotArea>
      <c:layout>
        <c:manualLayout>
          <c:layoutTarget val="inner"/>
          <c:xMode val="edge"/>
          <c:yMode val="edge"/>
          <c:x val="0.22600752225559434"/>
          <c:y val="0.10066112805928945"/>
          <c:w val="0.46993181264713046"/>
          <c:h val="0.89580000519737002"/>
        </c:manualLayout>
      </c:layout>
      <c:pie3DChart>
        <c:varyColors val="1"/>
        <c:ser>
          <c:idx val="1"/>
          <c:order val="0"/>
          <c:tx>
            <c:strRef>
              <c:f>'29（問18）'!$AL$5</c:f>
              <c:strCache>
                <c:ptCount val="1"/>
                <c:pt idx="0">
                  <c:v>全　体</c:v>
                </c:pt>
              </c:strCache>
            </c:strRef>
          </c:tx>
          <c:spPr>
            <a:solidFill>
              <a:srgbClr val="FFFFFF"/>
            </a:solidFill>
            <a:ln w="12700">
              <a:solidFill>
                <a:srgbClr val="000000"/>
              </a:solidFill>
              <a:prstDash val="solid"/>
            </a:ln>
          </c:spPr>
          <c:dPt>
            <c:idx val="0"/>
            <c:bubble3D val="0"/>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2"/>
            <c:bubble3D val="0"/>
            <c:spPr>
              <a:pattFill prst="openDmnd">
                <a:fgClr>
                  <a:schemeClr val="tx1"/>
                </a:fgClr>
                <a:bgClr>
                  <a:schemeClr val="bg1"/>
                </a:bgClr>
              </a:pattFill>
              <a:ln w="12700">
                <a:solidFill>
                  <a:schemeClr val="tx1"/>
                </a:solidFill>
                <a:prstDash val="solid"/>
              </a:ln>
            </c:spPr>
          </c:dPt>
          <c:dPt>
            <c:idx val="3"/>
            <c:bubble3D val="0"/>
            <c:spPr>
              <a:pattFill prst="pct90">
                <a:fgClr>
                  <a:schemeClr val="tx1"/>
                </a:fgClr>
                <a:bgClr>
                  <a:schemeClr val="bg1"/>
                </a:bgClr>
              </a:pattFill>
              <a:ln w="12700">
                <a:solidFill>
                  <a:srgbClr val="000000"/>
                </a:solidFill>
                <a:prstDash val="solid"/>
              </a:ln>
            </c:spPr>
          </c:dPt>
          <c:dPt>
            <c:idx val="4"/>
            <c:bubble3D val="0"/>
            <c:spPr>
              <a:solidFill>
                <a:schemeClr val="bg1"/>
              </a:solidFill>
              <a:ln w="12700">
                <a:solidFill>
                  <a:srgbClr val="000000"/>
                </a:solidFill>
                <a:prstDash val="solid"/>
              </a:ln>
            </c:spPr>
          </c:dPt>
          <c:dPt>
            <c:idx val="5"/>
            <c:bubble3D val="0"/>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Lbls>
            <c:dLbl>
              <c:idx val="0"/>
              <c:layout>
                <c:manualLayout>
                  <c:x val="-9.9804908407067669E-2"/>
                  <c:y val="-7.2312032656979101E-3"/>
                </c:manualLayout>
              </c:layout>
              <c:dLblPos val="bestFit"/>
              <c:showLegendKey val="0"/>
              <c:showVal val="1"/>
              <c:showCatName val="1"/>
              <c:showSerName val="0"/>
              <c:showPercent val="0"/>
              <c:showBubbleSize val="0"/>
              <c:separator>
</c:separator>
            </c:dLbl>
            <c:dLbl>
              <c:idx val="1"/>
              <c:layout>
                <c:manualLayout>
                  <c:x val="-5.9924506859322997E-2"/>
                  <c:y val="-0.19087408570615139"/>
                </c:manualLayout>
              </c:layout>
              <c:dLblPos val="bestFit"/>
              <c:showLegendKey val="0"/>
              <c:showVal val="1"/>
              <c:showCatName val="1"/>
              <c:showSerName val="0"/>
              <c:showPercent val="0"/>
              <c:showBubbleSize val="0"/>
              <c:separator>
</c:separator>
            </c:dLbl>
            <c:dLbl>
              <c:idx val="2"/>
              <c:layout>
                <c:manualLayout>
                  <c:x val="-0.1042167924885678"/>
                  <c:y val="1.203744585543803E-2"/>
                </c:manualLayout>
              </c:layout>
              <c:dLblPos val="bestFit"/>
              <c:showLegendKey val="0"/>
              <c:showVal val="1"/>
              <c:showCatName val="1"/>
              <c:showSerName val="0"/>
              <c:showPercent val="0"/>
              <c:showBubbleSize val="0"/>
            </c:dLbl>
            <c:dLbl>
              <c:idx val="3"/>
              <c:layout>
                <c:manualLayout>
                  <c:x val="-0.25337473279757555"/>
                  <c:y val="6.600755589960621E-3"/>
                </c:manualLayout>
              </c:layout>
              <c:dLblPos val="bestFit"/>
              <c:showLegendKey val="0"/>
              <c:showVal val="1"/>
              <c:showCatName val="1"/>
              <c:showSerName val="0"/>
              <c:showPercent val="0"/>
              <c:showBubbleSize val="0"/>
              <c:separator>
</c:separator>
            </c:dLbl>
            <c:dLbl>
              <c:idx val="4"/>
              <c:layout>
                <c:manualLayout>
                  <c:x val="-0.1759214763103065"/>
                  <c:y val="-0.16501650165016502"/>
                </c:manualLayout>
              </c:layout>
              <c:spPr>
                <a:solidFill>
                  <a:schemeClr val="bg1"/>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1"/>
              <c:showCatName val="1"/>
              <c:showSerName val="0"/>
              <c:showPercent val="0"/>
              <c:showBubbleSize val="0"/>
              <c:separator>
</c:separator>
            </c:dLbl>
            <c:dLbl>
              <c:idx val="5"/>
              <c:layout>
                <c:manualLayout>
                  <c:x val="-1.9296479692615744E-2"/>
                  <c:y val="3.4936722018658558E-3"/>
                </c:manualLayout>
              </c:layout>
              <c:dLblPos val="bestFit"/>
              <c:showLegendKey val="0"/>
              <c:showVal val="1"/>
              <c:showCatName val="1"/>
              <c:showSerName val="0"/>
              <c:showPercent val="0"/>
              <c:showBubbleSize val="0"/>
              <c:separator>
</c:separator>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1"/>
            <c:showCatName val="1"/>
            <c:showSerName val="0"/>
            <c:showPercent val="0"/>
            <c:showBubbleSize val="0"/>
            <c:separator>
</c:separator>
            <c:showLeaderLines val="1"/>
          </c:dLbls>
          <c:cat>
            <c:strRef>
              <c:f>'29（問18）'!$AM$4:$AR$4</c:f>
              <c:strCache>
                <c:ptCount val="6"/>
                <c:pt idx="0">
                  <c:v>1週間単位の
非定型的変形
労働時間制</c:v>
                </c:pt>
                <c:pt idx="1">
                  <c:v>1ヵ月単位の
変形労働
時間制</c:v>
                </c:pt>
                <c:pt idx="2">
                  <c:v>一年単位の
変形労働
時間制</c:v>
                </c:pt>
                <c:pt idx="3">
                  <c:v>フレックス
タイム制</c:v>
                </c:pt>
                <c:pt idx="4">
                  <c:v>採用して
いない</c:v>
                </c:pt>
                <c:pt idx="5">
                  <c:v>無回答</c:v>
                </c:pt>
              </c:strCache>
            </c:strRef>
          </c:cat>
          <c:val>
            <c:numRef>
              <c:f>'29（問18）'!$AM$5:$AR$5</c:f>
              <c:numCache>
                <c:formatCode>0.0%</c:formatCode>
                <c:ptCount val="6"/>
                <c:pt idx="0">
                  <c:v>4.250797024442083E-2</c:v>
                </c:pt>
                <c:pt idx="1">
                  <c:v>0.10945802337938364</c:v>
                </c:pt>
                <c:pt idx="2">
                  <c:v>0.24017003188097769</c:v>
                </c:pt>
                <c:pt idx="3">
                  <c:v>2.8692879914984058E-2</c:v>
                </c:pt>
                <c:pt idx="4">
                  <c:v>0.51009564293304999</c:v>
                </c:pt>
                <c:pt idx="5">
                  <c:v>6.9075451647183844E-2</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876288659793822"/>
          <c:y val="2.1320132013201321E-2"/>
          <c:w val="0.20343642611683854"/>
          <c:h val="0.95735973597359725"/>
        </c:manualLayout>
      </c:layout>
      <c:overlay val="0"/>
      <c:spPr>
        <a:ln>
          <a:solidFill>
            <a:sysClr val="windowText" lastClr="000000"/>
          </a:solidFill>
        </a:ln>
      </c:spPr>
      <c:txPr>
        <a:bodyPr/>
        <a:lstStyle/>
        <a:p>
          <a:pPr>
            <a:defRPr sz="600"/>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7.5187969924812026E-3"/>
          <c:y val="9.140767824497258E-3"/>
        </c:manualLayout>
      </c:layout>
      <c:overlay val="0"/>
      <c:spPr>
        <a:noFill/>
        <a:ln w="25400">
          <a:noFill/>
        </a:ln>
      </c:spPr>
    </c:title>
    <c:autoTitleDeleted val="0"/>
    <c:plotArea>
      <c:layout>
        <c:manualLayout>
          <c:layoutTarget val="inner"/>
          <c:xMode val="edge"/>
          <c:yMode val="edge"/>
          <c:x val="0.14736842105263157"/>
          <c:y val="4.0219414329773134E-2"/>
          <c:w val="0.81654135338345868"/>
          <c:h val="0.79890382100503898"/>
        </c:manualLayout>
      </c:layout>
      <c:barChart>
        <c:barDir val="bar"/>
        <c:grouping val="percentStacked"/>
        <c:varyColors val="0"/>
        <c:ser>
          <c:idx val="0"/>
          <c:order val="0"/>
          <c:tx>
            <c:strRef>
              <c:f>'29（問18）'!$AM$7</c:f>
              <c:strCache>
                <c:ptCount val="1"/>
                <c:pt idx="0">
                  <c:v>1週間単位の
非定型的変形
労働時間制</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1.5790657746729145E-3"/>
                  <c:y val="1.7765469351678441E-3"/>
                </c:manualLayout>
              </c:layout>
              <c:dLblPos val="ctr"/>
              <c:showLegendKey val="0"/>
              <c:showVal val="1"/>
              <c:showCatName val="0"/>
              <c:showSerName val="0"/>
              <c:showPercent val="0"/>
              <c:showBubbleSize val="0"/>
            </c:dLbl>
            <c:dLbl>
              <c:idx val="3"/>
              <c:layout>
                <c:manualLayout>
                  <c:x val="-6.015037593984981E-3"/>
                  <c:y val="0"/>
                </c:manualLayout>
              </c:layout>
              <c:showLegendKey val="0"/>
              <c:showVal val="1"/>
              <c:showCatName val="0"/>
              <c:showSerName val="0"/>
              <c:showPercent val="0"/>
              <c:showBubbleSize val="0"/>
            </c:dLbl>
            <c:dLbl>
              <c:idx val="8"/>
              <c:layout>
                <c:manualLayout>
                  <c:x val="1.1572237680816213E-4"/>
                  <c:y val="5.7668035916767205E-4"/>
                </c:manualLayout>
              </c:layout>
              <c:dLblPos val="ctr"/>
              <c:showLegendKey val="0"/>
              <c:showVal val="1"/>
              <c:showCatName val="0"/>
              <c:showSerName val="0"/>
              <c:showPercent val="0"/>
              <c:showBubbleSize val="0"/>
            </c:dLbl>
            <c:dLbl>
              <c:idx val="11"/>
              <c:layout>
                <c:manualLayout>
                  <c:x val="2.0050125313283208E-3"/>
                  <c:y val="0"/>
                </c:manualLayout>
              </c:layout>
              <c:dLblPos val="ctr"/>
              <c:showLegendKey val="0"/>
              <c:showVal val="1"/>
              <c:showCatName val="0"/>
              <c:showSerName val="0"/>
              <c:showPercent val="0"/>
              <c:showBubbleSize val="0"/>
            </c:dLbl>
            <c:dLbl>
              <c:idx val="12"/>
              <c:layout>
                <c:manualLayout>
                  <c:x val="2.0048546563258538E-3"/>
                  <c:y val="0"/>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'29（問18）'!$AL$8:$AL$20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'29（問18）'!$AM$8:$AM$20</c:f>
              <c:numCache>
                <c:formatCode>0.0%</c:formatCode>
                <c:ptCount val="13"/>
                <c:pt idx="0">
                  <c:v>0</c:v>
                </c:pt>
                <c:pt idx="1">
                  <c:v>0</c:v>
                </c:pt>
                <c:pt idx="2">
                  <c:v>6.3492063492063489E-2</c:v>
                </c:pt>
                <c:pt idx="3">
                  <c:v>0.10344827586206896</c:v>
                </c:pt>
                <c:pt idx="4">
                  <c:v>6.2015503875968991E-2</c:v>
                </c:pt>
                <c:pt idx="5">
                  <c:v>0.12903225806451613</c:v>
                </c:pt>
                <c:pt idx="6">
                  <c:v>0</c:v>
                </c:pt>
                <c:pt idx="7">
                  <c:v>0</c:v>
                </c:pt>
                <c:pt idx="8">
                  <c:v>3.3653846153846152E-2</c:v>
                </c:pt>
                <c:pt idx="9">
                  <c:v>0</c:v>
                </c:pt>
                <c:pt idx="10">
                  <c:v>8.3333333333333329E-2</c:v>
                </c:pt>
                <c:pt idx="11">
                  <c:v>4.5454545454545456E-2</c:v>
                </c:pt>
                <c:pt idx="12">
                  <c:v>1.8867924528301886E-2</c:v>
                </c:pt>
              </c:numCache>
            </c:numRef>
          </c:val>
        </c:ser>
        <c:ser>
          <c:idx val="1"/>
          <c:order val="1"/>
          <c:tx>
            <c:strRef>
              <c:f>'29（問18）'!$AN$7</c:f>
              <c:strCache>
                <c:ptCount val="1"/>
                <c:pt idx="0">
                  <c:v>1ヵ月単位の
変形労働
時間制</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9198034456219289E-2"/>
                  <c:y val="1.35887950020962E-4"/>
                </c:manualLayout>
              </c:layout>
              <c:dLblPos val="ctr"/>
              <c:showLegendKey val="0"/>
              <c:showVal val="1"/>
              <c:showCatName val="0"/>
              <c:showSerName val="0"/>
              <c:showPercent val="0"/>
              <c:showBubbleSize val="0"/>
            </c:dLbl>
            <c:dLbl>
              <c:idx val="1"/>
              <c:layout>
                <c:manualLayout>
                  <c:x val="0"/>
                  <c:y val="0"/>
                </c:manualLayout>
              </c:layout>
              <c:dLblPos val="ctr"/>
              <c:showLegendKey val="0"/>
              <c:showVal val="1"/>
              <c:showCatName val="0"/>
              <c:showSerName val="0"/>
              <c:showPercent val="0"/>
              <c:showBubbleSize val="0"/>
            </c:dLbl>
            <c:dLbl>
              <c:idx val="2"/>
              <c:layout>
                <c:manualLayout>
                  <c:x val="-8.2694926292108226E-4"/>
                  <c:y val="-5.162974372261968E-5"/>
                </c:manualLayout>
              </c:layout>
              <c:dLblPos val="ctr"/>
              <c:showLegendKey val="0"/>
              <c:showVal val="1"/>
              <c:showCatName val="0"/>
              <c:showSerName val="0"/>
              <c:showPercent val="0"/>
              <c:showBubbleSize val="0"/>
            </c:dLbl>
            <c:dLbl>
              <c:idx val="3"/>
              <c:layout>
                <c:manualLayout>
                  <c:x val="4.6808359481380615E-3"/>
                  <c:y val="1.073404043784962E-3"/>
                </c:manualLayout>
              </c:layout>
              <c:dLblPos val="ctr"/>
              <c:showLegendKey val="0"/>
              <c:showVal val="1"/>
              <c:showCatName val="0"/>
              <c:showSerName val="0"/>
              <c:showPercent val="0"/>
              <c:showBubbleSize val="0"/>
            </c:dLbl>
            <c:dLbl>
              <c:idx val="4"/>
              <c:layout>
                <c:manualLayout>
                  <c:x val="-1.4035087719298246E-2"/>
                  <c:y val="0"/>
                </c:manualLayout>
              </c:layout>
              <c:dLblPos val="ctr"/>
              <c:showLegendKey val="0"/>
              <c:showVal val="1"/>
              <c:showCatName val="0"/>
              <c:showSerName val="0"/>
              <c:showPercent val="0"/>
              <c:showBubbleSize val="0"/>
            </c:dLbl>
            <c:dLbl>
              <c:idx val="6"/>
              <c:layout>
                <c:manualLayout>
                  <c:x val="4.0100250626566416E-3"/>
                  <c:y val="0"/>
                </c:manualLayout>
              </c:layout>
              <c:dLblPos val="ctr"/>
              <c:showLegendKey val="0"/>
              <c:showVal val="1"/>
              <c:showCatName val="0"/>
              <c:showSerName val="0"/>
              <c:showPercent val="0"/>
              <c:showBubbleSize val="0"/>
            </c:dLbl>
            <c:dLbl>
              <c:idx val="8"/>
              <c:layout>
                <c:manualLayout>
                  <c:x val="4.9422769522230771E-3"/>
                  <c:y val="-6.1408252673777911E-4"/>
                </c:manualLayout>
              </c:layout>
              <c:dLblPos val="ctr"/>
              <c:showLegendKey val="0"/>
              <c:showVal val="1"/>
              <c:showCatName val="0"/>
              <c:showSerName val="0"/>
              <c:showPercent val="0"/>
              <c:showBubbleSize val="0"/>
            </c:dLbl>
            <c:dLbl>
              <c:idx val="10"/>
              <c:layout>
                <c:manualLayout>
                  <c:x val="1.4035087719298246E-2"/>
                  <c:y val="0"/>
                </c:manualLayout>
              </c:layout>
              <c:dLblPos val="ctr"/>
              <c:showLegendKey val="0"/>
              <c:showVal val="1"/>
              <c:showCatName val="0"/>
              <c:showSerName val="0"/>
              <c:showPercent val="0"/>
              <c:showBubbleSize val="0"/>
            </c:dLbl>
            <c:dLbl>
              <c:idx val="11"/>
              <c:layout>
                <c:manualLayout>
                  <c:x val="2.3160262861879107E-2"/>
                  <c:y val="9.3295508801149855E-4"/>
                </c:manualLayout>
              </c:layout>
              <c:dLblPos val="ctr"/>
              <c:showLegendKey val="0"/>
              <c:showVal val="1"/>
              <c:showCatName val="0"/>
              <c:showSerName val="0"/>
              <c:showPercent val="0"/>
              <c:showBubbleSize val="0"/>
            </c:dLbl>
            <c:dLbl>
              <c:idx val="12"/>
              <c:layout>
                <c:manualLayout>
                  <c:x val="2.5190219643597182E-2"/>
                  <c:y val="2.0578825258981384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'29（問18）'!$AL$8:$AL$20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'29（問18）'!$AN$8:$AN$20</c:f>
              <c:numCache>
                <c:formatCode>0.0%</c:formatCode>
                <c:ptCount val="13"/>
                <c:pt idx="0">
                  <c:v>0</c:v>
                </c:pt>
                <c:pt idx="1">
                  <c:v>0.11864406779661017</c:v>
                </c:pt>
                <c:pt idx="2">
                  <c:v>0.1111111111111111</c:v>
                </c:pt>
                <c:pt idx="3">
                  <c:v>6.8965517241379309E-2</c:v>
                </c:pt>
                <c:pt idx="4">
                  <c:v>0.29457364341085274</c:v>
                </c:pt>
                <c:pt idx="5">
                  <c:v>0.12903225806451613</c:v>
                </c:pt>
                <c:pt idx="6">
                  <c:v>7.6923076923076927E-2</c:v>
                </c:pt>
                <c:pt idx="7">
                  <c:v>0.13636363636363635</c:v>
                </c:pt>
                <c:pt idx="8">
                  <c:v>8.6538461538461536E-2</c:v>
                </c:pt>
                <c:pt idx="9">
                  <c:v>0.14285714285714285</c:v>
                </c:pt>
                <c:pt idx="10">
                  <c:v>8.3333333333333329E-2</c:v>
                </c:pt>
                <c:pt idx="11">
                  <c:v>5.3030303030303032E-2</c:v>
                </c:pt>
                <c:pt idx="12">
                  <c:v>3.1446540880503145E-2</c:v>
                </c:pt>
              </c:numCache>
            </c:numRef>
          </c:val>
        </c:ser>
        <c:ser>
          <c:idx val="2"/>
          <c:order val="2"/>
          <c:tx>
            <c:strRef>
              <c:f>'29（問18）'!$AO$7</c:f>
              <c:strCache>
                <c:ptCount val="1"/>
                <c:pt idx="0">
                  <c:v>一年単位の
変形労働
時間制</c:v>
                </c:pt>
              </c:strCache>
            </c:strRef>
          </c:tx>
          <c:spPr>
            <a:pattFill prst="openDmn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1.0025062656641603E-2"/>
                  <c:y val="0"/>
                </c:manualLayout>
              </c:layout>
              <c:dLblPos val="ctr"/>
              <c:showLegendKey val="0"/>
              <c:showVal val="1"/>
              <c:showCatName val="0"/>
              <c:showSerName val="0"/>
              <c:showPercent val="0"/>
              <c:showBubbleSize val="0"/>
            </c:dLbl>
            <c:dLbl>
              <c:idx val="6"/>
              <c:layout>
                <c:manualLayout>
                  <c:x val="1.0024904781639137E-2"/>
                  <c:y val="0"/>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'29（問18）'!$AL$8:$AL$20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'29（問18）'!$AO$8:$AO$20</c:f>
              <c:numCache>
                <c:formatCode>0.0%</c:formatCode>
                <c:ptCount val="13"/>
                <c:pt idx="0">
                  <c:v>0</c:v>
                </c:pt>
                <c:pt idx="1">
                  <c:v>0.13559322033898305</c:v>
                </c:pt>
                <c:pt idx="2">
                  <c:v>0.1984126984126984</c:v>
                </c:pt>
                <c:pt idx="3">
                  <c:v>0.48275862068965519</c:v>
                </c:pt>
                <c:pt idx="4">
                  <c:v>6.2015503875968991E-2</c:v>
                </c:pt>
                <c:pt idx="5">
                  <c:v>0.19354838709677419</c:v>
                </c:pt>
                <c:pt idx="6">
                  <c:v>7.6923076923076927E-2</c:v>
                </c:pt>
                <c:pt idx="7">
                  <c:v>0</c:v>
                </c:pt>
                <c:pt idx="8">
                  <c:v>0.24519230769230768</c:v>
                </c:pt>
                <c:pt idx="9">
                  <c:v>0.33333333333333331</c:v>
                </c:pt>
                <c:pt idx="10">
                  <c:v>8.3333333333333329E-2</c:v>
                </c:pt>
                <c:pt idx="11">
                  <c:v>0.35606060606060608</c:v>
                </c:pt>
                <c:pt idx="12">
                  <c:v>0.36477987421383645</c:v>
                </c:pt>
              </c:numCache>
            </c:numRef>
          </c:val>
        </c:ser>
        <c:ser>
          <c:idx val="3"/>
          <c:order val="3"/>
          <c:tx>
            <c:strRef>
              <c:f>'29（問18）'!$AP$7</c:f>
              <c:strCache>
                <c:ptCount val="1"/>
                <c:pt idx="0">
                  <c:v>フレックス
タイム制</c:v>
                </c:pt>
              </c:strCache>
            </c:strRef>
          </c:tx>
          <c:spPr>
            <a:pattFill prst="pct90">
              <a:fgClr>
                <a:schemeClr val="tx1"/>
              </a:fgClr>
              <a:bgClr>
                <a:schemeClr val="bg1"/>
              </a:bgClr>
            </a:pattFill>
            <a:ln w="12700">
              <a:solidFill>
                <a:srgbClr val="000000"/>
              </a:solidFill>
              <a:prstDash val="solid"/>
            </a:ln>
          </c:spPr>
          <c:invertIfNegative val="0"/>
          <c:dLbls>
            <c:dLbl>
              <c:idx val="0"/>
              <c:showLegendKey val="0"/>
              <c:showVal val="1"/>
              <c:showCatName val="0"/>
              <c:showSerName val="0"/>
              <c:showPercent val="0"/>
              <c:showBubbleSize val="0"/>
            </c:dLbl>
            <c:dLbl>
              <c:idx val="1"/>
              <c:showLegendKey val="0"/>
              <c:showVal val="1"/>
              <c:showCatName val="0"/>
              <c:showSerName val="0"/>
              <c:showPercent val="0"/>
              <c:showBubbleSize val="0"/>
            </c:dLbl>
            <c:dLbl>
              <c:idx val="2"/>
              <c:layout>
                <c:manualLayout>
                  <c:x val="3.0075187969924935E-3"/>
                  <c:y val="-5.1608261639946008E-5"/>
                </c:manualLayout>
              </c:layout>
              <c:dLblPos val="ctr"/>
              <c:showLegendKey val="0"/>
              <c:showVal val="1"/>
              <c:showCatName val="0"/>
              <c:showSerName val="0"/>
              <c:showPercent val="0"/>
              <c:showBubbleSize val="0"/>
            </c:dLbl>
            <c:dLbl>
              <c:idx val="3"/>
              <c:showLegendKey val="0"/>
              <c:showVal val="1"/>
              <c:showCatName val="0"/>
              <c:showSerName val="0"/>
              <c:showPercent val="0"/>
              <c:showBubbleSize val="0"/>
            </c:dLbl>
            <c:dLbl>
              <c:idx val="4"/>
              <c:layout>
                <c:manualLayout>
                  <c:x val="7.5397943678092872E-3"/>
                  <c:y val="-2.2498548757732801E-4"/>
                </c:manualLayout>
              </c:layout>
              <c:dLblPos val="ctr"/>
              <c:showLegendKey val="0"/>
              <c:showVal val="1"/>
              <c:showCatName val="0"/>
              <c:showSerName val="0"/>
              <c:showPercent val="0"/>
              <c:showBubbleSize val="0"/>
            </c:dLbl>
            <c:dLbl>
              <c:idx val="5"/>
              <c:layout>
                <c:manualLayout>
                  <c:x val="-3.3955755530558681E-3"/>
                  <c:y val="2.6257848253299692E-4"/>
                </c:manualLayout>
              </c:layout>
              <c:dLblPos val="ctr"/>
              <c:showLegendKey val="0"/>
              <c:showVal val="1"/>
              <c:showCatName val="0"/>
              <c:showSerName val="0"/>
              <c:showPercent val="0"/>
              <c:showBubbleSize val="0"/>
            </c:dLbl>
            <c:dLbl>
              <c:idx val="6"/>
              <c:layout>
                <c:manualLayout>
                  <c:x val="0"/>
                  <c:y val="2.423507796634492E-3"/>
                </c:manualLayout>
              </c:layout>
              <c:dLblPos val="ctr"/>
              <c:showLegendKey val="0"/>
              <c:showVal val="1"/>
              <c:showCatName val="0"/>
              <c:showSerName val="0"/>
              <c:showPercent val="0"/>
              <c:showBubbleSize val="0"/>
            </c:dLbl>
            <c:dLbl>
              <c:idx val="7"/>
              <c:layout>
                <c:manualLayout>
                  <c:x val="3.1338187989662865E-4"/>
                  <c:y val="8.8925561671785288E-5"/>
                </c:manualLayout>
              </c:layout>
              <c:dLblPos val="ctr"/>
              <c:showLegendKey val="0"/>
              <c:showVal val="1"/>
              <c:showCatName val="0"/>
              <c:showSerName val="0"/>
              <c:showPercent val="0"/>
              <c:showBubbleSize val="0"/>
            </c:dLbl>
            <c:dLbl>
              <c:idx val="8"/>
              <c:layout>
                <c:manualLayout>
                  <c:x val="1.634006275531399E-3"/>
                  <c:y val="-6.1410712410528889E-4"/>
                </c:manualLayout>
              </c:layout>
              <c:dLblPos val="ctr"/>
              <c:showLegendKey val="0"/>
              <c:showVal val="1"/>
              <c:showCatName val="0"/>
              <c:showSerName val="0"/>
              <c:showPercent val="0"/>
              <c:showBubbleSize val="0"/>
            </c:dLbl>
            <c:dLbl>
              <c:idx val="10"/>
              <c:layout>
                <c:manualLayout>
                  <c:x val="2.1519783711246646E-2"/>
                  <c:y val="-1.9215770194688304E-4"/>
                </c:manualLayout>
              </c:layout>
              <c:dLblPos val="ctr"/>
              <c:showLegendKey val="0"/>
              <c:showVal val="1"/>
              <c:showCatName val="0"/>
              <c:showSerName val="0"/>
              <c:showPercent val="0"/>
              <c:showBubbleSize val="0"/>
            </c:dLbl>
            <c:dLbl>
              <c:idx val="12"/>
              <c:layout>
                <c:manualLayout>
                  <c:x val="3.2872733013636565E-3"/>
                  <c:y val="-1.5983634765963091E-3"/>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dLbls>
          <c:cat>
            <c:strRef>
              <c:f>'29（問18）'!$AL$8:$AL$20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'29（問18）'!$AP$8:$AP$20</c:f>
              <c:numCache>
                <c:formatCode>0.0%</c:formatCode>
                <c:ptCount val="13"/>
                <c:pt idx="0">
                  <c:v>0</c:v>
                </c:pt>
                <c:pt idx="1">
                  <c:v>6.7796610169491525E-2</c:v>
                </c:pt>
                <c:pt idx="2">
                  <c:v>2.3809523809523808E-2</c:v>
                </c:pt>
                <c:pt idx="3">
                  <c:v>0</c:v>
                </c:pt>
                <c:pt idx="4">
                  <c:v>2.3255813953488372E-2</c:v>
                </c:pt>
                <c:pt idx="5">
                  <c:v>0</c:v>
                </c:pt>
                <c:pt idx="6">
                  <c:v>0</c:v>
                </c:pt>
                <c:pt idx="7">
                  <c:v>4.5454545454545456E-2</c:v>
                </c:pt>
                <c:pt idx="8">
                  <c:v>3.8461538461538464E-2</c:v>
                </c:pt>
                <c:pt idx="9">
                  <c:v>9.5238095238095233E-2</c:v>
                </c:pt>
                <c:pt idx="10">
                  <c:v>0.16666666666666666</c:v>
                </c:pt>
                <c:pt idx="11">
                  <c:v>2.2727272727272728E-2</c:v>
                </c:pt>
                <c:pt idx="12">
                  <c:v>6.2893081761006293E-3</c:v>
                </c:pt>
              </c:numCache>
            </c:numRef>
          </c:val>
        </c:ser>
        <c:ser>
          <c:idx val="4"/>
          <c:order val="4"/>
          <c:tx>
            <c:strRef>
              <c:f>'29（問18）'!$AQ$7</c:f>
              <c:strCache>
                <c:ptCount val="1"/>
                <c:pt idx="0">
                  <c:v>採用して
いない</c:v>
                </c:pt>
              </c:strCache>
            </c:strRef>
          </c:tx>
          <c:spPr>
            <a:solidFill>
              <a:schemeClr val="bg1"/>
            </a:solidFill>
            <a:ln w="12700">
              <a:solidFill>
                <a:srgbClr val="000000"/>
              </a:solidFill>
              <a:prstDash val="solid"/>
            </a:ln>
          </c:spPr>
          <c:invertIfNegative val="0"/>
          <c:dLbls>
            <c:dLbl>
              <c:idx val="7"/>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'29（問18）'!$AL$8:$AL$20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'29（問18）'!$AQ$8:$AQ$20</c:f>
              <c:numCache>
                <c:formatCode>0.0%</c:formatCode>
                <c:ptCount val="13"/>
                <c:pt idx="0">
                  <c:v>0</c:v>
                </c:pt>
                <c:pt idx="1">
                  <c:v>0.61016949152542377</c:v>
                </c:pt>
                <c:pt idx="2">
                  <c:v>0.54761904761904767</c:v>
                </c:pt>
                <c:pt idx="3">
                  <c:v>0.27586206896551724</c:v>
                </c:pt>
                <c:pt idx="4">
                  <c:v>0.51937984496124034</c:v>
                </c:pt>
                <c:pt idx="5">
                  <c:v>0.41935483870967744</c:v>
                </c:pt>
                <c:pt idx="6">
                  <c:v>0.61538461538461542</c:v>
                </c:pt>
                <c:pt idx="7">
                  <c:v>0.81818181818181823</c:v>
                </c:pt>
                <c:pt idx="8">
                  <c:v>0.53365384615384615</c:v>
                </c:pt>
                <c:pt idx="9">
                  <c:v>0.33333333333333331</c:v>
                </c:pt>
                <c:pt idx="10">
                  <c:v>0.5</c:v>
                </c:pt>
                <c:pt idx="11">
                  <c:v>0.45454545454545453</c:v>
                </c:pt>
                <c:pt idx="12">
                  <c:v>0.48427672955974843</c:v>
                </c:pt>
              </c:numCache>
            </c:numRef>
          </c:val>
        </c:ser>
        <c:ser>
          <c:idx val="5"/>
          <c:order val="5"/>
          <c:tx>
            <c:strRef>
              <c:f>'29（問18）'!$AR$7</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2.0050125313283208E-3"/>
                  <c:y val="-2.423507796634492E-3"/>
                </c:manualLayout>
              </c:layout>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'29（問18）'!$AL$8:$AL$20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'29（問18）'!$AR$8:$AR$20</c:f>
              <c:numCache>
                <c:formatCode>0.0%</c:formatCode>
                <c:ptCount val="13"/>
                <c:pt idx="0">
                  <c:v>0</c:v>
                </c:pt>
                <c:pt idx="1">
                  <c:v>6.7796610169491525E-2</c:v>
                </c:pt>
                <c:pt idx="2">
                  <c:v>5.5555555555555552E-2</c:v>
                </c:pt>
                <c:pt idx="3">
                  <c:v>6.8965517241379309E-2</c:v>
                </c:pt>
                <c:pt idx="4">
                  <c:v>3.875968992248062E-2</c:v>
                </c:pt>
                <c:pt idx="5">
                  <c:v>0.12903225806451613</c:v>
                </c:pt>
                <c:pt idx="6">
                  <c:v>0.23076923076923078</c:v>
                </c:pt>
                <c:pt idx="7">
                  <c:v>0</c:v>
                </c:pt>
                <c:pt idx="8">
                  <c:v>6.25E-2</c:v>
                </c:pt>
                <c:pt idx="9">
                  <c:v>9.5238095238095233E-2</c:v>
                </c:pt>
                <c:pt idx="10">
                  <c:v>8.3333333333333329E-2</c:v>
                </c:pt>
                <c:pt idx="11">
                  <c:v>6.8181818181818177E-2</c:v>
                </c:pt>
                <c:pt idx="12">
                  <c:v>9.4339622641509441E-2</c:v>
                </c:pt>
              </c:numCache>
            </c:numRef>
          </c:val>
        </c:ser>
        <c:dLbls>
          <c:showLegendKey val="0"/>
          <c:showVal val="0"/>
          <c:showCatName val="0"/>
          <c:showSerName val="0"/>
          <c:showPercent val="0"/>
          <c:showBubbleSize val="0"/>
        </c:dLbls>
        <c:gapWidth val="50"/>
        <c:overlap val="100"/>
        <c:axId val="97564928"/>
        <c:axId val="97603584"/>
      </c:barChart>
      <c:catAx>
        <c:axId val="975649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603584"/>
        <c:crosses val="autoZero"/>
        <c:auto val="1"/>
        <c:lblAlgn val="ctr"/>
        <c:lblOffset val="100"/>
        <c:tickLblSkip val="1"/>
        <c:tickMarkSkip val="1"/>
        <c:noMultiLvlLbl val="0"/>
      </c:catAx>
      <c:valAx>
        <c:axId val="97603584"/>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564928"/>
        <c:crosses val="autoZero"/>
        <c:crossBetween val="between"/>
      </c:valAx>
      <c:spPr>
        <a:solidFill>
          <a:srgbClr val="FFFFFF"/>
        </a:solidFill>
        <a:ln w="25400">
          <a:noFill/>
        </a:ln>
      </c:spPr>
    </c:plotArea>
    <c:legend>
      <c:legendPos val="b"/>
      <c:layout>
        <c:manualLayout>
          <c:xMode val="edge"/>
          <c:yMode val="edge"/>
          <c:x val="7.8195488721804512E-2"/>
          <c:y val="0.89281931814321902"/>
          <c:w val="0.89022556390977448"/>
          <c:h val="8.957952468007313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0699088145896658"/>
          <c:y val="7.0038910505836577E-2"/>
        </c:manualLayout>
      </c:layout>
      <c:overlay val="0"/>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2462006079027356"/>
          <c:y val="0.28015564202334631"/>
          <c:w val="0.52279635258358659"/>
          <c:h val="0.66926070038910501"/>
        </c:manualLayout>
      </c:layout>
      <c:pie3DChart>
        <c:varyColors val="1"/>
        <c:ser>
          <c:idx val="0"/>
          <c:order val="0"/>
          <c:tx>
            <c:strRef>
              <c:f>'30（問23）'!$AO$6</c:f>
              <c:strCache>
                <c:ptCount val="1"/>
                <c:pt idx="0">
                  <c:v>全　体</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bubble3D val="0"/>
            <c:spPr>
              <a:solidFill>
                <a:schemeClr val="bg1"/>
              </a:solidFill>
              <a:ln w="12700">
                <a:solidFill>
                  <a:srgbClr val="000000"/>
                </a:solidFill>
                <a:prstDash val="solid"/>
              </a:ln>
            </c:spPr>
          </c:dPt>
          <c:dPt>
            <c:idx val="2"/>
            <c:bubble3D val="0"/>
            <c:spPr>
              <a:pattFill prst="pct10"/>
              <a:ln w="12700">
                <a:solidFill>
                  <a:srgbClr val="000000"/>
                </a:solidFill>
                <a:prstDash val="solid"/>
              </a:ln>
            </c:spPr>
          </c:dPt>
          <c:dLbls>
            <c:dLbl>
              <c:idx val="0"/>
              <c:layout>
                <c:manualLayout>
                  <c:x val="9.7257059479330901E-2"/>
                  <c:y val="-3.3959627933633739E-2"/>
                </c:manualLayout>
              </c:layout>
              <c:dLblPos val="bestFit"/>
              <c:showLegendKey val="0"/>
              <c:showVal val="0"/>
              <c:showCatName val="1"/>
              <c:showSerName val="0"/>
              <c:showPercent val="1"/>
              <c:showBubbleSize val="0"/>
            </c:dLbl>
            <c:dLbl>
              <c:idx val="1"/>
              <c:layout>
                <c:manualLayout>
                  <c:x val="-4.8383952005999251E-2"/>
                  <c:y val="-2.5964847779241601E-2"/>
                </c:manualLayout>
              </c:layout>
              <c:dLblPos val="bestFit"/>
              <c:showLegendKey val="0"/>
              <c:showVal val="0"/>
              <c:showCatName val="1"/>
              <c:showSerName val="0"/>
              <c:showPercent val="1"/>
              <c:showBubbleSize val="0"/>
            </c:dLbl>
            <c:dLbl>
              <c:idx val="2"/>
              <c:layout>
                <c:manualLayout>
                  <c:x val="0.15723747297545254"/>
                  <c:y val="-4.9911659875200428E-3"/>
                </c:manualLayout>
              </c:layout>
              <c:dLblPos val="bestFit"/>
              <c:showLegendKey val="0"/>
              <c:showVal val="0"/>
              <c:showCatName val="1"/>
              <c:showSerName val="0"/>
              <c:showPercent val="1"/>
              <c:showBubbleSize val="0"/>
            </c:dLbl>
            <c:numFmt formatCode="0.0%" sourceLinked="0"/>
            <c:spPr>
              <a:noFill/>
              <a:ln w="25400">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'30（問23）'!$AP$5:$AR$5</c:f>
              <c:strCache>
                <c:ptCount val="3"/>
                <c:pt idx="0">
                  <c:v>ある</c:v>
                </c:pt>
                <c:pt idx="1">
                  <c:v>ない</c:v>
                </c:pt>
                <c:pt idx="2">
                  <c:v>無回答</c:v>
                </c:pt>
              </c:strCache>
            </c:strRef>
          </c:cat>
          <c:val>
            <c:numRef>
              <c:f>'30（問23）'!$AP$6:$AR$6</c:f>
              <c:numCache>
                <c:formatCode>0.0%</c:formatCode>
                <c:ptCount val="3"/>
                <c:pt idx="0">
                  <c:v>0.84803400637619553</c:v>
                </c:pt>
                <c:pt idx="1">
                  <c:v>0.13283740701381508</c:v>
                </c:pt>
                <c:pt idx="2">
                  <c:v>1.9128586609989374E-2</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860182370820671"/>
          <c:y val="0.23865110246433205"/>
          <c:w val="0.2042147922998987"/>
          <c:h val="0.4254055986192387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37593984962405"/>
          <c:y val="1.2531328320802004E-2"/>
        </c:manualLayout>
      </c:layout>
      <c:overlay val="0"/>
      <c:spPr>
        <a:noFill/>
        <a:ln w="25400">
          <a:noFill/>
        </a:ln>
      </c:spPr>
    </c:title>
    <c:autoTitleDeleted val="0"/>
    <c:plotArea>
      <c:layout>
        <c:manualLayout>
          <c:layoutTarget val="inner"/>
          <c:xMode val="edge"/>
          <c:yMode val="edge"/>
          <c:x val="0.14736842105263157"/>
          <c:y val="6.5163066756409468E-2"/>
          <c:w val="0.72481203007518802"/>
          <c:h val="0.86466377042158726"/>
        </c:manualLayout>
      </c:layout>
      <c:barChart>
        <c:barDir val="bar"/>
        <c:grouping val="percentStacked"/>
        <c:varyColors val="0"/>
        <c:ser>
          <c:idx val="0"/>
          <c:order val="0"/>
          <c:tx>
            <c:strRef>
              <c:f>'30（問23）'!$AP$10</c:f>
              <c:strCache>
                <c:ptCount val="1"/>
                <c:pt idx="0">
                  <c:v>ある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'30（問23）'!$AO$11:$AO$23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'30（問23）'!$AP$11:$AP$23</c:f>
              <c:numCache>
                <c:formatCode>0.0%</c:formatCode>
                <c:ptCount val="13"/>
                <c:pt idx="0">
                  <c:v>0</c:v>
                </c:pt>
                <c:pt idx="1">
                  <c:v>0.81355932203389836</c:v>
                </c:pt>
                <c:pt idx="2">
                  <c:v>0.84920634920634919</c:v>
                </c:pt>
                <c:pt idx="3">
                  <c:v>0.89655172413793105</c:v>
                </c:pt>
                <c:pt idx="4">
                  <c:v>0.9147286821705426</c:v>
                </c:pt>
                <c:pt idx="5">
                  <c:v>0.77419354838709675</c:v>
                </c:pt>
                <c:pt idx="6">
                  <c:v>0.30769230769230771</c:v>
                </c:pt>
                <c:pt idx="7">
                  <c:v>0.72727272727272729</c:v>
                </c:pt>
                <c:pt idx="8">
                  <c:v>0.80288461538461542</c:v>
                </c:pt>
                <c:pt idx="9">
                  <c:v>0.76190476190476186</c:v>
                </c:pt>
                <c:pt idx="10">
                  <c:v>1</c:v>
                </c:pt>
                <c:pt idx="11">
                  <c:v>0.86363636363636365</c:v>
                </c:pt>
                <c:pt idx="12">
                  <c:v>0.91823899371069184</c:v>
                </c:pt>
              </c:numCache>
            </c:numRef>
          </c:val>
        </c:ser>
        <c:ser>
          <c:idx val="1"/>
          <c:order val="1"/>
          <c:tx>
            <c:strRef>
              <c:f>'30（問23）'!$AQ$10</c:f>
              <c:strCache>
                <c:ptCount val="1"/>
                <c:pt idx="0">
                  <c:v>ない</c:v>
                </c:pt>
              </c:strCache>
            </c:strRef>
          </c:tx>
          <c:spPr>
            <a:solidFill>
              <a:schemeClr val="bg1"/>
            </a:solidFill>
            <a:ln w="12700">
              <a:solidFill>
                <a:srgbClr val="000000"/>
              </a:solidFill>
              <a:prstDash val="solid"/>
            </a:ln>
          </c:spPr>
          <c:invertIfNegative val="0"/>
          <c:dLbls>
            <c:dLbl>
              <c:idx val="3"/>
              <c:layout>
                <c:manualLayout>
                  <c:x val="-1.6040100250626566E-2"/>
                  <c:y val="0"/>
                </c:manualLayout>
              </c:layout>
              <c:dLblPos val="ctr"/>
              <c:showLegendKey val="0"/>
              <c:showVal val="1"/>
              <c:showCatName val="0"/>
              <c:showSerName val="0"/>
              <c:showPercent val="0"/>
              <c:showBubbleSize val="0"/>
            </c:dLbl>
            <c:dLbl>
              <c:idx val="4"/>
              <c:layout>
                <c:manualLayout>
                  <c:x val="-6.0150375939849628E-3"/>
                  <c:y val="0"/>
                </c:manualLayout>
              </c:layout>
              <c:dLblPos val="ctr"/>
              <c:showLegendKey val="0"/>
              <c:showVal val="1"/>
              <c:showCatName val="0"/>
              <c:showSerName val="0"/>
              <c:showPercent val="0"/>
              <c:showBubbleSize val="0"/>
            </c:dLbl>
            <c:dLbl>
              <c:idx val="5"/>
              <c:layout>
                <c:manualLayout>
                  <c:x val="-1.6040100250626566E-2"/>
                  <c:y val="0"/>
                </c:manualLayout>
              </c:layout>
              <c:dLblPos val="ctr"/>
              <c:showLegendKey val="0"/>
              <c:showVal val="1"/>
              <c:showCatName val="0"/>
              <c:showSerName val="0"/>
              <c:showPercent val="0"/>
              <c:showBubbleSize val="0"/>
            </c:dLbl>
            <c:dLbl>
              <c:idx val="9"/>
              <c:layout>
                <c:manualLayout>
                  <c:x val="-1.4035087719298246E-2"/>
                  <c:y val="0"/>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'30（問23）'!$AO$11:$AO$23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'30（問23）'!$AQ$11:$AQ$23</c:f>
              <c:numCache>
                <c:formatCode>0.0%</c:formatCode>
                <c:ptCount val="13"/>
                <c:pt idx="0">
                  <c:v>0</c:v>
                </c:pt>
                <c:pt idx="1">
                  <c:v>0.1864406779661017</c:v>
                </c:pt>
                <c:pt idx="2">
                  <c:v>0.10317460317460317</c:v>
                </c:pt>
                <c:pt idx="3">
                  <c:v>0.10344827586206896</c:v>
                </c:pt>
                <c:pt idx="4">
                  <c:v>7.7519379844961239E-2</c:v>
                </c:pt>
                <c:pt idx="5">
                  <c:v>0.16129032258064516</c:v>
                </c:pt>
                <c:pt idx="6">
                  <c:v>0.69230769230769229</c:v>
                </c:pt>
                <c:pt idx="7">
                  <c:v>0.27272727272727271</c:v>
                </c:pt>
                <c:pt idx="8">
                  <c:v>0.17307692307692307</c:v>
                </c:pt>
                <c:pt idx="9">
                  <c:v>0.19047619047619047</c:v>
                </c:pt>
                <c:pt idx="10">
                  <c:v>0</c:v>
                </c:pt>
                <c:pt idx="11">
                  <c:v>0.12878787878787878</c:v>
                </c:pt>
                <c:pt idx="12">
                  <c:v>6.9182389937106917E-2</c:v>
                </c:pt>
              </c:numCache>
            </c:numRef>
          </c:val>
        </c:ser>
        <c:ser>
          <c:idx val="2"/>
          <c:order val="2"/>
          <c:tx>
            <c:strRef>
              <c:f>'30（問23）'!$AR$10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7193021924890967E-2"/>
                  <c:y val="-1.1632756431761819E-3"/>
                </c:manualLayout>
              </c:layout>
              <c:dLblPos val="ctr"/>
              <c:showLegendKey val="0"/>
              <c:showVal val="1"/>
              <c:showCatName val="0"/>
              <c:showSerName val="0"/>
              <c:showPercent val="0"/>
              <c:showBubbleSize val="0"/>
            </c:dLbl>
            <c:dLbl>
              <c:idx val="4"/>
              <c:layout>
                <c:manualLayout>
                  <c:x val="6.0150375939849628E-3"/>
                  <c:y val="0"/>
                </c:manualLayout>
              </c:layout>
              <c:showLegendKey val="0"/>
              <c:showVal val="1"/>
              <c:showCatName val="0"/>
              <c:showSerName val="0"/>
              <c:showPercent val="0"/>
              <c:showBubbleSize val="0"/>
            </c:dLbl>
            <c:dLbl>
              <c:idx val="6"/>
              <c:layout>
                <c:manualLayout>
                  <c:x val="-8.0200501253132831E-3"/>
                  <c:y val="-6.126356406866763E-17"/>
                </c:manualLayout>
              </c:layout>
              <c:dLblPos val="ctr"/>
              <c:showLegendKey val="0"/>
              <c:showVal val="1"/>
              <c:showCatName val="0"/>
              <c:showSerName val="0"/>
              <c:showPercent val="0"/>
              <c:showBubbleSize val="0"/>
            </c:dLbl>
            <c:dLbl>
              <c:idx val="12"/>
              <c:layout>
                <c:manualLayout>
                  <c:x val="8.0200501253132831E-3"/>
                  <c:y val="0"/>
                </c:manualLayout>
              </c:layout>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'30（問23）'!$AO$11:$AO$23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'30（問23）'!$AR$11:$AR$23</c:f>
              <c:numCache>
                <c:formatCode>0.0%</c:formatCode>
                <c:ptCount val="13"/>
                <c:pt idx="0">
                  <c:v>0</c:v>
                </c:pt>
                <c:pt idx="1">
                  <c:v>0</c:v>
                </c:pt>
                <c:pt idx="2">
                  <c:v>4.7619047619047616E-2</c:v>
                </c:pt>
                <c:pt idx="3">
                  <c:v>0</c:v>
                </c:pt>
                <c:pt idx="4">
                  <c:v>7.7519379844961239E-3</c:v>
                </c:pt>
                <c:pt idx="5">
                  <c:v>6.4516129032258063E-2</c:v>
                </c:pt>
                <c:pt idx="6">
                  <c:v>0</c:v>
                </c:pt>
                <c:pt idx="7">
                  <c:v>0</c:v>
                </c:pt>
                <c:pt idx="8">
                  <c:v>2.403846153846154E-2</c:v>
                </c:pt>
                <c:pt idx="9">
                  <c:v>4.7619047619047616E-2</c:v>
                </c:pt>
                <c:pt idx="10">
                  <c:v>0</c:v>
                </c:pt>
                <c:pt idx="11">
                  <c:v>7.575757575757576E-3</c:v>
                </c:pt>
                <c:pt idx="12">
                  <c:v>1.2578616352201259E-2</c:v>
                </c:pt>
              </c:numCache>
            </c:numRef>
          </c:val>
        </c:ser>
        <c:dLbls>
          <c:showLegendKey val="0"/>
          <c:showVal val="0"/>
          <c:showCatName val="0"/>
          <c:showSerName val="0"/>
          <c:showPercent val="0"/>
          <c:showBubbleSize val="0"/>
        </c:dLbls>
        <c:gapWidth val="30"/>
        <c:overlap val="100"/>
        <c:axId val="97131904"/>
        <c:axId val="97154176"/>
      </c:barChart>
      <c:catAx>
        <c:axId val="971319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154176"/>
        <c:crosses val="autoZero"/>
        <c:auto val="1"/>
        <c:lblAlgn val="ctr"/>
        <c:lblOffset val="100"/>
        <c:tickLblSkip val="1"/>
        <c:tickMarkSkip val="1"/>
        <c:noMultiLvlLbl val="0"/>
      </c:catAx>
      <c:valAx>
        <c:axId val="9715417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131904"/>
        <c:crosses val="autoZero"/>
        <c:crossBetween val="between"/>
        <c:majorUnit val="0.2"/>
      </c:valAx>
      <c:spPr>
        <a:noFill/>
        <a:ln w="25400">
          <a:noFill/>
        </a:ln>
      </c:spPr>
    </c:plotArea>
    <c:legend>
      <c:legendPos val="r"/>
      <c:layout>
        <c:manualLayout>
          <c:xMode val="edge"/>
          <c:yMode val="edge"/>
          <c:x val="0.89473684210526316"/>
          <c:y val="0.27569001243265645"/>
          <c:w val="9.4736842105263119E-2"/>
          <c:h val="0.4862168544721383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909654365493469"/>
          <c:y val="2.2624434389140271E-2"/>
        </c:manualLayout>
      </c:layout>
      <c:overlay val="0"/>
      <c:spPr>
        <a:noFill/>
        <a:ln w="25400">
          <a:noFill/>
        </a:ln>
      </c:spPr>
    </c:title>
    <c:autoTitleDeleted val="0"/>
    <c:plotArea>
      <c:layout>
        <c:manualLayout>
          <c:layoutTarget val="inner"/>
          <c:xMode val="edge"/>
          <c:yMode val="edge"/>
          <c:x val="0.14307239436681862"/>
          <c:y val="0.13574660633484162"/>
          <c:w val="0.72289209785339936"/>
          <c:h val="0.73755656108597289"/>
        </c:manualLayout>
      </c:layout>
      <c:barChart>
        <c:barDir val="bar"/>
        <c:grouping val="percentStacked"/>
        <c:varyColors val="0"/>
        <c:ser>
          <c:idx val="0"/>
          <c:order val="0"/>
          <c:tx>
            <c:strRef>
              <c:f>'30（問23）'!$AP$28</c:f>
              <c:strCache>
                <c:ptCount val="1"/>
                <c:pt idx="0">
                  <c:v>ある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'30（問23）'!$AO$29:$AO$34</c:f>
              <c:strCache>
                <c:ptCount val="6"/>
                <c:pt idx="0">
                  <c:v>100人以上</c:v>
                </c:pt>
                <c:pt idx="1">
                  <c:v>50～99人</c:v>
                </c:pt>
                <c:pt idx="2">
                  <c:v>30～49人</c:v>
                </c:pt>
                <c:pt idx="3">
                  <c:v>10～29人</c:v>
                </c:pt>
                <c:pt idx="4">
                  <c:v>5～9人</c:v>
                </c:pt>
                <c:pt idx="5">
                  <c:v>1～4人</c:v>
                </c:pt>
              </c:strCache>
            </c:strRef>
          </c:cat>
          <c:val>
            <c:numRef>
              <c:f>'30（問23）'!$AP$29:$AP$34</c:f>
              <c:numCache>
                <c:formatCode>0.0%</c:formatCode>
                <c:ptCount val="6"/>
                <c:pt idx="0">
                  <c:v>0.94339622641509435</c:v>
                </c:pt>
                <c:pt idx="1">
                  <c:v>0.93650793650793651</c:v>
                </c:pt>
                <c:pt idx="2">
                  <c:v>0.95789473684210524</c:v>
                </c:pt>
                <c:pt idx="3">
                  <c:v>0.89261744966442957</c:v>
                </c:pt>
                <c:pt idx="4">
                  <c:v>0.80448717948717952</c:v>
                </c:pt>
                <c:pt idx="5">
                  <c:v>0.67500000000000004</c:v>
                </c:pt>
              </c:numCache>
            </c:numRef>
          </c:val>
        </c:ser>
        <c:ser>
          <c:idx val="1"/>
          <c:order val="1"/>
          <c:tx>
            <c:strRef>
              <c:f>'30（問23）'!$AQ$28</c:f>
              <c:strCache>
                <c:ptCount val="1"/>
                <c:pt idx="0">
                  <c:v>ない</c:v>
                </c:pt>
              </c:strCache>
            </c:strRef>
          </c:tx>
          <c:spPr>
            <a:solidFill>
              <a:schemeClr val="bg1"/>
            </a:solidFill>
            <a:ln w="12700">
              <a:solidFill>
                <a:srgbClr val="000000"/>
              </a:solidFill>
              <a:prstDash val="solid"/>
            </a:ln>
          </c:spPr>
          <c:invertIfNegative val="0"/>
          <c:dLbls>
            <c:dLbl>
              <c:idx val="1"/>
              <c:layout>
                <c:manualLayout>
                  <c:x val="5.8919141131454954E-3"/>
                  <c:y val="-4.4493533330958067E-3"/>
                </c:manualLayout>
              </c:layout>
              <c:dLblPos val="ctr"/>
              <c:showLegendKey val="0"/>
              <c:showVal val="1"/>
              <c:showCatName val="0"/>
              <c:showSerName val="0"/>
              <c:showPercent val="0"/>
              <c:showBubbleSize val="0"/>
            </c:dLbl>
            <c:dLbl>
              <c:idx val="3"/>
              <c:layout>
                <c:manualLayout>
                  <c:x val="0"/>
                  <c:y val="0"/>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'30（問23）'!$AO$29:$AO$34</c:f>
              <c:strCache>
                <c:ptCount val="6"/>
                <c:pt idx="0">
                  <c:v>100人以上</c:v>
                </c:pt>
                <c:pt idx="1">
                  <c:v>50～99人</c:v>
                </c:pt>
                <c:pt idx="2">
                  <c:v>30～49人</c:v>
                </c:pt>
                <c:pt idx="3">
                  <c:v>10～29人</c:v>
                </c:pt>
                <c:pt idx="4">
                  <c:v>5～9人</c:v>
                </c:pt>
                <c:pt idx="5">
                  <c:v>1～4人</c:v>
                </c:pt>
              </c:strCache>
            </c:strRef>
          </c:cat>
          <c:val>
            <c:numRef>
              <c:f>'30（問23）'!$AQ$29:$AQ$34</c:f>
              <c:numCache>
                <c:formatCode>0.0%</c:formatCode>
                <c:ptCount val="6"/>
                <c:pt idx="0">
                  <c:v>3.7735849056603772E-2</c:v>
                </c:pt>
                <c:pt idx="1">
                  <c:v>6.3492063492063489E-2</c:v>
                </c:pt>
                <c:pt idx="2">
                  <c:v>4.2105263157894736E-2</c:v>
                </c:pt>
                <c:pt idx="3">
                  <c:v>8.3892617449664433E-2</c:v>
                </c:pt>
                <c:pt idx="4">
                  <c:v>0.17307692307692307</c:v>
                </c:pt>
                <c:pt idx="5">
                  <c:v>0.3</c:v>
                </c:pt>
              </c:numCache>
            </c:numRef>
          </c:val>
        </c:ser>
        <c:ser>
          <c:idx val="2"/>
          <c:order val="2"/>
          <c:tx>
            <c:strRef>
              <c:f>'30（問23）'!$AR$28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7949435537425291E-2"/>
                  <c:y val="0"/>
                </c:manualLayout>
              </c:layout>
              <c:showLegendKey val="0"/>
              <c:showVal val="1"/>
              <c:showCatName val="0"/>
              <c:showSerName val="0"/>
              <c:showPercent val="0"/>
              <c:showBubbleSize val="0"/>
            </c:dLbl>
            <c:dLbl>
              <c:idx val="1"/>
              <c:layout>
                <c:manualLayout>
                  <c:x val="9.9377583328103623E-3"/>
                  <c:y val="0"/>
                </c:manualLayout>
              </c:layout>
              <c:showLegendKey val="0"/>
              <c:showVal val="1"/>
              <c:showCatName val="0"/>
              <c:showSerName val="0"/>
              <c:showPercent val="0"/>
              <c:showBubbleSize val="0"/>
            </c:dLbl>
            <c:dLbl>
              <c:idx val="3"/>
              <c:layout>
                <c:manualLayout>
                  <c:x val="1.2048192771084338E-2"/>
                  <c:y val="0"/>
                </c:manualLayout>
              </c:layout>
              <c:showLegendKey val="0"/>
              <c:showVal val="1"/>
              <c:showCatName val="0"/>
              <c:showSerName val="0"/>
              <c:showPercent val="0"/>
              <c:showBubbleSize val="0"/>
            </c:dLbl>
            <c:dLbl>
              <c:idx val="5"/>
              <c:layout>
                <c:manualLayout>
                  <c:x val="1.2048192771084338E-2"/>
                  <c:y val="0"/>
                </c:manualLayout>
              </c:layout>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'30（問23）'!$AO$29:$AO$34</c:f>
              <c:strCache>
                <c:ptCount val="6"/>
                <c:pt idx="0">
                  <c:v>100人以上</c:v>
                </c:pt>
                <c:pt idx="1">
                  <c:v>50～99人</c:v>
                </c:pt>
                <c:pt idx="2">
                  <c:v>30～49人</c:v>
                </c:pt>
                <c:pt idx="3">
                  <c:v>10～29人</c:v>
                </c:pt>
                <c:pt idx="4">
                  <c:v>5～9人</c:v>
                </c:pt>
                <c:pt idx="5">
                  <c:v>1～4人</c:v>
                </c:pt>
              </c:strCache>
            </c:strRef>
          </c:cat>
          <c:val>
            <c:numRef>
              <c:f>'30（問23）'!$AR$29:$AR$34</c:f>
              <c:numCache>
                <c:formatCode>0.0%</c:formatCode>
                <c:ptCount val="6"/>
                <c:pt idx="0">
                  <c:v>1.8867924528301886E-2</c:v>
                </c:pt>
                <c:pt idx="1">
                  <c:v>0</c:v>
                </c:pt>
                <c:pt idx="2">
                  <c:v>0</c:v>
                </c:pt>
                <c:pt idx="3">
                  <c:v>2.3489932885906041E-2</c:v>
                </c:pt>
                <c:pt idx="4">
                  <c:v>2.2435897435897436E-2</c:v>
                </c:pt>
                <c:pt idx="5">
                  <c:v>2.5000000000000001E-2</c:v>
                </c:pt>
              </c:numCache>
            </c:numRef>
          </c:val>
        </c:ser>
        <c:dLbls>
          <c:showLegendKey val="0"/>
          <c:showVal val="0"/>
          <c:showCatName val="0"/>
          <c:showSerName val="0"/>
          <c:showPercent val="0"/>
          <c:showBubbleSize val="0"/>
        </c:dLbls>
        <c:gapWidth val="30"/>
        <c:overlap val="100"/>
        <c:axId val="98516992"/>
        <c:axId val="98518528"/>
      </c:barChart>
      <c:catAx>
        <c:axId val="985169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8518528"/>
        <c:crosses val="autoZero"/>
        <c:auto val="1"/>
        <c:lblAlgn val="ctr"/>
        <c:lblOffset val="100"/>
        <c:tickLblSkip val="1"/>
        <c:tickMarkSkip val="1"/>
        <c:noMultiLvlLbl val="0"/>
      </c:catAx>
      <c:valAx>
        <c:axId val="985185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8516992"/>
        <c:crosses val="autoZero"/>
        <c:crossBetween val="between"/>
      </c:valAx>
      <c:spPr>
        <a:noFill/>
        <a:ln w="25400">
          <a:noFill/>
        </a:ln>
      </c:spPr>
    </c:plotArea>
    <c:legend>
      <c:legendPos val="r"/>
      <c:layout>
        <c:manualLayout>
          <c:xMode val="edge"/>
          <c:yMode val="edge"/>
          <c:x val="0.89909701799323272"/>
          <c:y val="0.167420814479638"/>
          <c:w val="9.4879518072289115E-2"/>
          <c:h val="0.7239819004524886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2.2757697456492636E-2"/>
          <c:y val="2.7777777777777776E-2"/>
        </c:manualLayout>
      </c:layout>
      <c:overlay val="0"/>
      <c:spPr>
        <a:noFill/>
        <a:ln w="25400">
          <a:noFill/>
        </a:ln>
      </c:spPr>
    </c:title>
    <c:autoTitleDeleted val="0"/>
    <c:plotArea>
      <c:layout>
        <c:manualLayout>
          <c:layoutTarget val="inner"/>
          <c:xMode val="edge"/>
          <c:yMode val="edge"/>
          <c:x val="0.12048208521858948"/>
          <c:y val="9.2592871675080998E-2"/>
          <c:w val="0.84337459653012636"/>
          <c:h val="0.62345866927887872"/>
        </c:manualLayout>
      </c:layout>
      <c:barChart>
        <c:barDir val="bar"/>
        <c:grouping val="percentStacked"/>
        <c:varyColors val="0"/>
        <c:ser>
          <c:idx val="0"/>
          <c:order val="0"/>
          <c:tx>
            <c:strRef>
              <c:f>'31（問23）'!$AR$27</c:f>
              <c:strCache>
                <c:ptCount val="1"/>
                <c:pt idx="0">
                  <c:v>大量退職</c:v>
                </c:pt>
              </c:strCache>
            </c:strRef>
          </c:tx>
          <c:spPr>
            <a:solidFill>
              <a:srgbClr val="FFFFFF"/>
            </a:solidFill>
            <a:ln w="12700">
              <a:solidFill>
                <a:srgbClr val="000000"/>
              </a:solidFill>
              <a:prstDash val="solid"/>
            </a:ln>
          </c:spPr>
          <c:invertIfNegative val="0"/>
          <c:dLbls>
            <c:dLbl>
              <c:idx val="0"/>
              <c:layout>
                <c:manualLayout>
                  <c:x val="-7.1396697902721996E-3"/>
                  <c:y val="4.1068014646318115E-3"/>
                </c:manualLayout>
              </c:layout>
              <c:dLblPos val="ctr"/>
              <c:showLegendKey val="0"/>
              <c:showVal val="1"/>
              <c:showCatName val="0"/>
              <c:showSerName val="0"/>
              <c:showPercent val="0"/>
              <c:showBubbleSize val="0"/>
            </c:dLbl>
            <c:dLbl>
              <c:idx val="3"/>
              <c:layout>
                <c:manualLayout>
                  <c:x val="8.9245872378402504E-3"/>
                  <c:y val="-4.1070995489013561E-3"/>
                </c:manualLayout>
              </c:layout>
              <c:dLblPos val="ctr"/>
              <c:showLegendKey val="0"/>
              <c:showVal val="1"/>
              <c:showCatName val="0"/>
              <c:showSerName val="0"/>
              <c:showPercent val="0"/>
              <c:showBubbleSize val="0"/>
            </c:dLbl>
            <c:dLbl>
              <c:idx val="4"/>
              <c:layout>
                <c:manualLayout>
                  <c:x val="8.9245872378402504E-3"/>
                  <c:y val="0"/>
                </c:manualLayout>
              </c:layout>
              <c:dLblPos val="ctr"/>
              <c:showLegendKey val="0"/>
              <c:showVal val="1"/>
              <c:showCatName val="0"/>
              <c:showSerName val="0"/>
              <c:showPercent val="0"/>
              <c:showBubbleSize val="0"/>
            </c:dLbl>
            <c:dLbl>
              <c:idx val="5"/>
              <c:layout>
                <c:manualLayout>
                  <c:x val="-3.5699754398170109E-3"/>
                  <c:y val="0"/>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'31（問23）'!$AQ$28:$AQ$33</c:f>
              <c:strCache>
                <c:ptCount val="6"/>
                <c:pt idx="0">
                  <c:v>100人以上</c:v>
                </c:pt>
                <c:pt idx="1">
                  <c:v>50～99人</c:v>
                </c:pt>
                <c:pt idx="2">
                  <c:v>30～49人</c:v>
                </c:pt>
                <c:pt idx="3">
                  <c:v>10～29人</c:v>
                </c:pt>
                <c:pt idx="4">
                  <c:v>5～9人</c:v>
                </c:pt>
                <c:pt idx="5">
                  <c:v>1～4人</c:v>
                </c:pt>
              </c:strCache>
            </c:strRef>
          </c:cat>
          <c:val>
            <c:numRef>
              <c:f>'31（問23）'!$AR$28:$AR$33</c:f>
              <c:numCache>
                <c:formatCode>0.0%</c:formatCode>
                <c:ptCount val="6"/>
                <c:pt idx="0">
                  <c:v>0</c:v>
                </c:pt>
                <c:pt idx="1">
                  <c:v>1.5873015873015872E-2</c:v>
                </c:pt>
                <c:pt idx="2">
                  <c:v>0</c:v>
                </c:pt>
                <c:pt idx="3">
                  <c:v>0</c:v>
                </c:pt>
                <c:pt idx="4">
                  <c:v>3.205128205128205E-3</c:v>
                </c:pt>
                <c:pt idx="5">
                  <c:v>0</c:v>
                </c:pt>
              </c:numCache>
            </c:numRef>
          </c:val>
        </c:ser>
        <c:ser>
          <c:idx val="1"/>
          <c:order val="1"/>
          <c:tx>
            <c:strRef>
              <c:f>'31（問23）'!$AS$27</c:f>
              <c:strCache>
                <c:ptCount val="1"/>
                <c:pt idx="0">
                  <c:v>若年層
定着率</c:v>
                </c:pt>
              </c:strCache>
            </c:strRef>
          </c:tx>
          <c:spPr>
            <a:solidFill>
              <a:srgbClr val="FFFFFF"/>
            </a:solidFill>
            <a:ln w="12700">
              <a:solidFill>
                <a:srgbClr val="000000"/>
              </a:solidFill>
              <a:prstDash val="solid"/>
            </a:ln>
          </c:spPr>
          <c:invertIfNegative val="0"/>
          <c:dLbls>
            <c:dLbl>
              <c:idx val="0"/>
              <c:layout>
                <c:manualLayout>
                  <c:x val="-1.4054468091087008E-7"/>
                  <c:y val="-9.0729399565795023E-6"/>
                </c:manualLayout>
              </c:layout>
              <c:dLblPos val="ctr"/>
              <c:showLegendKey val="0"/>
              <c:showVal val="1"/>
              <c:showCatName val="0"/>
              <c:showSerName val="0"/>
              <c:showPercent val="0"/>
              <c:showBubbleSize val="0"/>
            </c:dLbl>
            <c:dLbl>
              <c:idx val="1"/>
              <c:layout>
                <c:manualLayout>
                  <c:x val="1.0709504685408299E-2"/>
                  <c:y val="7.5290026889317413E-17"/>
                </c:manualLayout>
              </c:layout>
              <c:dLblPos val="ctr"/>
              <c:showLegendKey val="0"/>
              <c:showVal val="1"/>
              <c:showCatName val="0"/>
              <c:showSerName val="0"/>
              <c:showPercent val="0"/>
              <c:showBubbleSize val="0"/>
            </c:dLbl>
            <c:dLbl>
              <c:idx val="2"/>
              <c:layout>
                <c:manualLayout>
                  <c:x val="-3.5698348951360838E-3"/>
                  <c:y val="0"/>
                </c:manualLayout>
              </c:layout>
              <c:dLblPos val="ctr"/>
              <c:showLegendKey val="0"/>
              <c:showVal val="1"/>
              <c:showCatName val="0"/>
              <c:showSerName val="0"/>
              <c:showPercent val="0"/>
              <c:showBubbleSize val="0"/>
            </c:dLbl>
            <c:dLbl>
              <c:idx val="4"/>
              <c:layout>
                <c:manualLayout>
                  <c:x val="1.6064257028112448E-2"/>
                  <c:y val="0"/>
                </c:manualLayout>
              </c:layout>
              <c:dLblPos val="ctr"/>
              <c:showLegendKey val="0"/>
              <c:showVal val="1"/>
              <c:showCatName val="0"/>
              <c:showSerName val="0"/>
              <c:showPercent val="0"/>
              <c:showBubbleSize val="0"/>
            </c:dLbl>
            <c:dLbl>
              <c:idx val="5"/>
              <c:layout>
                <c:manualLayout>
                  <c:x val="-1.7849174475680499E-3"/>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'31（問23）'!$AQ$28:$AQ$33</c:f>
              <c:strCache>
                <c:ptCount val="6"/>
                <c:pt idx="0">
                  <c:v>100人以上</c:v>
                </c:pt>
                <c:pt idx="1">
                  <c:v>50～99人</c:v>
                </c:pt>
                <c:pt idx="2">
                  <c:v>30～49人</c:v>
                </c:pt>
                <c:pt idx="3">
                  <c:v>10～29人</c:v>
                </c:pt>
                <c:pt idx="4">
                  <c:v>5～9人</c:v>
                </c:pt>
                <c:pt idx="5">
                  <c:v>1～4人</c:v>
                </c:pt>
              </c:strCache>
            </c:strRef>
          </c:cat>
          <c:val>
            <c:numRef>
              <c:f>'31（問23）'!$AS$28:$AS$33</c:f>
              <c:numCache>
                <c:formatCode>0.0%</c:formatCode>
                <c:ptCount val="6"/>
                <c:pt idx="0">
                  <c:v>9.4339622641509441E-2</c:v>
                </c:pt>
                <c:pt idx="1">
                  <c:v>0.19047619047619047</c:v>
                </c:pt>
                <c:pt idx="2">
                  <c:v>7.3684210526315783E-2</c:v>
                </c:pt>
                <c:pt idx="3">
                  <c:v>0.14093959731543623</c:v>
                </c:pt>
                <c:pt idx="4">
                  <c:v>0.11217948717948718</c:v>
                </c:pt>
                <c:pt idx="5">
                  <c:v>5.8333333333333334E-2</c:v>
                </c:pt>
              </c:numCache>
            </c:numRef>
          </c:val>
        </c:ser>
        <c:ser>
          <c:idx val="2"/>
          <c:order val="2"/>
          <c:tx>
            <c:strRef>
              <c:f>'31（問23）'!$AT$27</c:f>
              <c:strCache>
                <c:ptCount val="1"/>
                <c:pt idx="0">
                  <c:v>女性
労働環境</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3913431503792953E-2"/>
                  <c:y val="4.1061533974919798E-3"/>
                </c:manualLayout>
              </c:layout>
              <c:dLblPos val="ctr"/>
              <c:showLegendKey val="0"/>
              <c:showVal val="1"/>
              <c:showCatName val="0"/>
              <c:showSerName val="0"/>
              <c:showPercent val="0"/>
              <c:showBubbleSize val="0"/>
            </c:dLbl>
            <c:dLbl>
              <c:idx val="4"/>
              <c:layout>
                <c:manualLayout>
                  <c:x val="3.5698348951360998E-3"/>
                  <c:y val="-4.1068014646317361E-3"/>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'31（問23）'!$AQ$28:$AQ$33</c:f>
              <c:strCache>
                <c:ptCount val="6"/>
                <c:pt idx="0">
                  <c:v>100人以上</c:v>
                </c:pt>
                <c:pt idx="1">
                  <c:v>50～99人</c:v>
                </c:pt>
                <c:pt idx="2">
                  <c:v>30～49人</c:v>
                </c:pt>
                <c:pt idx="3">
                  <c:v>10～29人</c:v>
                </c:pt>
                <c:pt idx="4">
                  <c:v>5～9人</c:v>
                </c:pt>
                <c:pt idx="5">
                  <c:v>1～4人</c:v>
                </c:pt>
              </c:strCache>
            </c:strRef>
          </c:cat>
          <c:val>
            <c:numRef>
              <c:f>'31（問23）'!$AT$28:$AT$33</c:f>
              <c:numCache>
                <c:formatCode>0.0%</c:formatCode>
                <c:ptCount val="6"/>
                <c:pt idx="0">
                  <c:v>0</c:v>
                </c:pt>
                <c:pt idx="1">
                  <c:v>0</c:v>
                </c:pt>
                <c:pt idx="2">
                  <c:v>3.1578947368421054E-2</c:v>
                </c:pt>
                <c:pt idx="3">
                  <c:v>2.0134228187919462E-2</c:v>
                </c:pt>
                <c:pt idx="4">
                  <c:v>1.6025641025641024E-2</c:v>
                </c:pt>
                <c:pt idx="5">
                  <c:v>0</c:v>
                </c:pt>
              </c:numCache>
            </c:numRef>
          </c:val>
        </c:ser>
        <c:ser>
          <c:idx val="3"/>
          <c:order val="3"/>
          <c:tx>
            <c:strRef>
              <c:f>'31（問23）'!$AU$27</c:f>
              <c:strCache>
                <c:ptCount val="1"/>
                <c:pt idx="0">
                  <c:v>人材確保</c:v>
                </c:pt>
              </c:strCache>
            </c:strRef>
          </c:tx>
          <c:spPr>
            <a:pattFill prst="dkHorz">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'31（問23）'!$AQ$28:$AQ$33</c:f>
              <c:strCache>
                <c:ptCount val="6"/>
                <c:pt idx="0">
                  <c:v>100人以上</c:v>
                </c:pt>
                <c:pt idx="1">
                  <c:v>50～99人</c:v>
                </c:pt>
                <c:pt idx="2">
                  <c:v>30～49人</c:v>
                </c:pt>
                <c:pt idx="3">
                  <c:v>10～29人</c:v>
                </c:pt>
                <c:pt idx="4">
                  <c:v>5～9人</c:v>
                </c:pt>
                <c:pt idx="5">
                  <c:v>1～4人</c:v>
                </c:pt>
              </c:strCache>
            </c:strRef>
          </c:cat>
          <c:val>
            <c:numRef>
              <c:f>'31（問23）'!$AU$28:$AU$33</c:f>
              <c:numCache>
                <c:formatCode>0.0%</c:formatCode>
                <c:ptCount val="6"/>
                <c:pt idx="0">
                  <c:v>0.50943396226415094</c:v>
                </c:pt>
                <c:pt idx="1">
                  <c:v>0.53968253968253965</c:v>
                </c:pt>
                <c:pt idx="2">
                  <c:v>0.6</c:v>
                </c:pt>
                <c:pt idx="3">
                  <c:v>0.4261744966442953</c:v>
                </c:pt>
                <c:pt idx="4">
                  <c:v>0.375</c:v>
                </c:pt>
                <c:pt idx="5">
                  <c:v>0.39166666666666666</c:v>
                </c:pt>
              </c:numCache>
            </c:numRef>
          </c:val>
        </c:ser>
        <c:ser>
          <c:idx val="4"/>
          <c:order val="4"/>
          <c:tx>
            <c:strRef>
              <c:f>'31（問23）'!$AV$27</c:f>
              <c:strCache>
                <c:ptCount val="1"/>
                <c:pt idx="0">
                  <c:v>高齢化</c:v>
                </c:pt>
              </c:strCache>
            </c:strRef>
          </c:tx>
          <c:spPr>
            <a:solidFill>
              <a:srgbClr val="808080"/>
            </a:solidFill>
            <a:ln w="12700">
              <a:solidFill>
                <a:srgbClr val="000000"/>
              </a:solidFill>
              <a:prstDash val="solid"/>
            </a:ln>
          </c:spPr>
          <c:invertIfNegative val="0"/>
          <c:dLbls>
            <c:dLbl>
              <c:idx val="0"/>
              <c:layout>
                <c:manualLayout>
                  <c:x val="-8.9245872378402504E-3"/>
                  <c:y val="0"/>
                </c:manualLayout>
              </c:layout>
              <c:showLegendKey val="0"/>
              <c:showVal val="1"/>
              <c:showCatName val="0"/>
              <c:showSerName val="0"/>
              <c:showPercent val="0"/>
              <c:showBubbleSize val="0"/>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dLbls>
          <c:cat>
            <c:strRef>
              <c:f>'31（問23）'!$AQ$28:$AQ$33</c:f>
              <c:strCache>
                <c:ptCount val="6"/>
                <c:pt idx="0">
                  <c:v>100人以上</c:v>
                </c:pt>
                <c:pt idx="1">
                  <c:v>50～99人</c:v>
                </c:pt>
                <c:pt idx="2">
                  <c:v>30～49人</c:v>
                </c:pt>
                <c:pt idx="3">
                  <c:v>10～29人</c:v>
                </c:pt>
                <c:pt idx="4">
                  <c:v>5～9人</c:v>
                </c:pt>
                <c:pt idx="5">
                  <c:v>1～4人</c:v>
                </c:pt>
              </c:strCache>
            </c:strRef>
          </c:cat>
          <c:val>
            <c:numRef>
              <c:f>'31（問23）'!$AV$28:$AV$33</c:f>
              <c:numCache>
                <c:formatCode>0.0%</c:formatCode>
                <c:ptCount val="6"/>
                <c:pt idx="0">
                  <c:v>0.16981132075471697</c:v>
                </c:pt>
                <c:pt idx="1">
                  <c:v>0.14285714285714285</c:v>
                </c:pt>
                <c:pt idx="2">
                  <c:v>0.16842105263157894</c:v>
                </c:pt>
                <c:pt idx="3">
                  <c:v>0.20469798657718122</c:v>
                </c:pt>
                <c:pt idx="4">
                  <c:v>0.21794871794871795</c:v>
                </c:pt>
                <c:pt idx="5">
                  <c:v>0.13333333333333333</c:v>
                </c:pt>
              </c:numCache>
            </c:numRef>
          </c:val>
        </c:ser>
        <c:ser>
          <c:idx val="5"/>
          <c:order val="5"/>
          <c:tx>
            <c:strRef>
              <c:f>'31（問23）'!$AW$27</c:f>
              <c:strCache>
                <c:ptCount val="1"/>
                <c:pt idx="0">
                  <c:v>時間
短縮</c:v>
                </c:pt>
              </c:strCache>
            </c:strRef>
          </c:tx>
          <c:spPr>
            <a:pattFill prst="dash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7.1396697902721996E-3"/>
                  <c:y val="0"/>
                </c:manualLayout>
              </c:layout>
              <c:dLblPos val="ctr"/>
              <c:showLegendKey val="0"/>
              <c:showVal val="1"/>
              <c:showCatName val="0"/>
              <c:showSerName val="0"/>
              <c:showPercent val="0"/>
              <c:showBubbleSize val="0"/>
            </c:dLbl>
            <c:dLbl>
              <c:idx val="1"/>
              <c:layout>
                <c:manualLayout>
                  <c:x val="-1.7849174475680499E-3"/>
                  <c:y val="7.5444944640118471E-17"/>
                </c:manualLayout>
              </c:layout>
              <c:dLblPos val="ctr"/>
              <c:showLegendKey val="0"/>
              <c:showVal val="1"/>
              <c:showCatName val="0"/>
              <c:showSerName val="0"/>
              <c:showPercent val="0"/>
              <c:showBubbleSize val="0"/>
            </c:dLbl>
            <c:dLbl>
              <c:idx val="2"/>
              <c:layout>
                <c:manualLayout>
                  <c:x val="-1.6064257028112448E-2"/>
                  <c:y val="0"/>
                </c:manualLayout>
              </c:layout>
              <c:dLblPos val="ctr"/>
              <c:showLegendKey val="0"/>
              <c:showVal val="1"/>
              <c:showCatName val="0"/>
              <c:showSerName val="0"/>
              <c:showPercent val="0"/>
              <c:showBubbleSize val="0"/>
            </c:dLbl>
            <c:dLbl>
              <c:idx val="3"/>
              <c:layout>
                <c:manualLayout>
                  <c:x val="-2.156419202619753E-2"/>
                  <c:y val="3.7722472320059236E-17"/>
                </c:manualLayout>
              </c:layout>
              <c:dLblPos val="ctr"/>
              <c:showLegendKey val="0"/>
              <c:showVal val="1"/>
              <c:showCatName val="0"/>
              <c:showSerName val="0"/>
              <c:showPercent val="0"/>
              <c:showBubbleSize val="0"/>
            </c:dLbl>
            <c:dLbl>
              <c:idx val="4"/>
              <c:layout>
                <c:manualLayout>
                  <c:x val="-3.0343596608656851E-2"/>
                  <c:y val="0"/>
                </c:manualLayout>
              </c:layout>
              <c:dLblPos val="ctr"/>
              <c:showLegendKey val="0"/>
              <c:showVal val="1"/>
              <c:showCatName val="0"/>
              <c:showSerName val="0"/>
              <c:showPercent val="0"/>
              <c:showBubbleSize val="0"/>
            </c:dLbl>
            <c:dLbl>
              <c:idx val="5"/>
              <c:layout>
                <c:manualLayout>
                  <c:x val="1.7849174475680499E-3"/>
                  <c:y val="0"/>
                </c:manualLayout>
              </c:layout>
              <c:dLblPos val="ctr"/>
              <c:showLegendKey val="0"/>
              <c:showVal val="1"/>
              <c:showCatName val="0"/>
              <c:showSerName val="0"/>
              <c:showPercent val="0"/>
              <c:showBubbleSize val="0"/>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dLbls>
          <c:cat>
            <c:strRef>
              <c:f>'31（問23）'!$AQ$28:$AQ$33</c:f>
              <c:strCache>
                <c:ptCount val="6"/>
                <c:pt idx="0">
                  <c:v>100人以上</c:v>
                </c:pt>
                <c:pt idx="1">
                  <c:v>50～99人</c:v>
                </c:pt>
                <c:pt idx="2">
                  <c:v>30～49人</c:v>
                </c:pt>
                <c:pt idx="3">
                  <c:v>10～29人</c:v>
                </c:pt>
                <c:pt idx="4">
                  <c:v>5～9人</c:v>
                </c:pt>
                <c:pt idx="5">
                  <c:v>1～4人</c:v>
                </c:pt>
              </c:strCache>
            </c:strRef>
          </c:cat>
          <c:val>
            <c:numRef>
              <c:f>'31（問23）'!$AW$28:$AW$33</c:f>
              <c:numCache>
                <c:formatCode>0.0%</c:formatCode>
                <c:ptCount val="6"/>
                <c:pt idx="0">
                  <c:v>0.11320754716981132</c:v>
                </c:pt>
                <c:pt idx="1">
                  <c:v>4.7619047619047616E-2</c:v>
                </c:pt>
                <c:pt idx="2">
                  <c:v>4.2105263157894736E-2</c:v>
                </c:pt>
                <c:pt idx="3">
                  <c:v>1.6778523489932886E-2</c:v>
                </c:pt>
                <c:pt idx="4">
                  <c:v>9.6153846153846159E-3</c:v>
                </c:pt>
                <c:pt idx="5">
                  <c:v>4.1666666666666664E-2</c:v>
                </c:pt>
              </c:numCache>
            </c:numRef>
          </c:val>
        </c:ser>
        <c:ser>
          <c:idx val="6"/>
          <c:order val="6"/>
          <c:tx>
            <c:strRef>
              <c:f>'31（問23）'!$AX$27</c:f>
              <c:strCache>
                <c:ptCount val="1"/>
                <c:pt idx="0">
                  <c:v>福利
充実</c:v>
                </c:pt>
              </c:strCache>
            </c:strRef>
          </c:tx>
          <c:spPr>
            <a:pattFill prst="dkDn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8.9608477655152546E-3"/>
                  <c:y val="0"/>
                </c:manualLayout>
              </c:layout>
              <c:dLblPos val="ctr"/>
              <c:showLegendKey val="0"/>
              <c:showVal val="1"/>
              <c:showCatName val="0"/>
              <c:showSerName val="0"/>
              <c:showPercent val="0"/>
              <c:showBubbleSize val="0"/>
            </c:dLbl>
            <c:dLbl>
              <c:idx val="2"/>
              <c:layout>
                <c:manualLayout>
                  <c:x val="-1.0709504685408299E-2"/>
                  <c:y val="0"/>
                </c:manualLayout>
              </c:layout>
              <c:showLegendKey val="0"/>
              <c:showVal val="1"/>
              <c:showCatName val="0"/>
              <c:showSerName val="0"/>
              <c:showPercent val="0"/>
              <c:showBubbleSize val="0"/>
            </c:dLbl>
            <c:dLbl>
              <c:idx val="3"/>
              <c:layout>
                <c:manualLayout>
                  <c:x val="-5.4091431342166568E-3"/>
                  <c:y val="3.7722472320059236E-17"/>
                </c:manualLayout>
              </c:layout>
              <c:dLblPos val="ctr"/>
              <c:showLegendKey val="0"/>
              <c:showVal val="1"/>
              <c:showCatName val="0"/>
              <c:showSerName val="0"/>
              <c:showPercent val="0"/>
              <c:showBubbleSize val="0"/>
            </c:dLbl>
            <c:dLbl>
              <c:idx val="4"/>
              <c:layout>
                <c:manualLayout>
                  <c:x val="-7.1396697902721996E-3"/>
                  <c:y val="0"/>
                </c:manualLayout>
              </c:layout>
              <c:dLblPos val="ctr"/>
              <c:showLegendKey val="0"/>
              <c:showVal val="1"/>
              <c:showCatName val="0"/>
              <c:showSerName val="0"/>
              <c:showPercent val="0"/>
              <c:showBubbleSize val="0"/>
            </c:dLbl>
            <c:dLbl>
              <c:idx val="5"/>
              <c:layout>
                <c:manualLayout>
                  <c:x val="-3.5698348951360998E-3"/>
                  <c:y val="4.11522633744856E-3"/>
                </c:manualLayout>
              </c:layout>
              <c:dLblPos val="ctr"/>
              <c:showLegendKey val="0"/>
              <c:showVal val="1"/>
              <c:showCatName val="0"/>
              <c:showSerName val="0"/>
              <c:showPercent val="0"/>
              <c:showBubbleSize val="0"/>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dLbls>
          <c:cat>
            <c:strRef>
              <c:f>'31（問23）'!$AQ$28:$AQ$33</c:f>
              <c:strCache>
                <c:ptCount val="6"/>
                <c:pt idx="0">
                  <c:v>100人以上</c:v>
                </c:pt>
                <c:pt idx="1">
                  <c:v>50～99人</c:v>
                </c:pt>
                <c:pt idx="2">
                  <c:v>30～49人</c:v>
                </c:pt>
                <c:pt idx="3">
                  <c:v>10～29人</c:v>
                </c:pt>
                <c:pt idx="4">
                  <c:v>5～9人</c:v>
                </c:pt>
                <c:pt idx="5">
                  <c:v>1～4人</c:v>
                </c:pt>
              </c:strCache>
            </c:strRef>
          </c:cat>
          <c:val>
            <c:numRef>
              <c:f>'31（問23）'!$AX$28:$AX$33</c:f>
              <c:numCache>
                <c:formatCode>0.0%</c:formatCode>
                <c:ptCount val="6"/>
                <c:pt idx="0">
                  <c:v>0</c:v>
                </c:pt>
                <c:pt idx="1">
                  <c:v>0</c:v>
                </c:pt>
                <c:pt idx="2">
                  <c:v>1.0526315789473684E-2</c:v>
                </c:pt>
                <c:pt idx="3">
                  <c:v>3.3557046979865771E-3</c:v>
                </c:pt>
                <c:pt idx="4">
                  <c:v>9.6153846153846159E-3</c:v>
                </c:pt>
                <c:pt idx="5">
                  <c:v>0</c:v>
                </c:pt>
              </c:numCache>
            </c:numRef>
          </c:val>
        </c:ser>
        <c:ser>
          <c:idx val="7"/>
          <c:order val="7"/>
          <c:tx>
            <c:strRef>
              <c:f>'31（問23）'!$AY$27</c:f>
              <c:strCache>
                <c:ptCount val="1"/>
                <c:pt idx="0">
                  <c:v>人件費
高騰</c:v>
                </c:pt>
              </c:strCache>
            </c:strRef>
          </c:tx>
          <c:spPr>
            <a:pattFill prst="zigZ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3547523427041497E-3"/>
                  <c:y val="0"/>
                </c:manualLayout>
              </c:layout>
              <c:dLblPos val="ctr"/>
              <c:showLegendKey val="0"/>
              <c:showVal val="1"/>
              <c:showCatName val="0"/>
              <c:showSerName val="0"/>
              <c:showPercent val="0"/>
              <c:showBubbleSize val="0"/>
            </c:dLbl>
            <c:dLbl>
              <c:idx val="2"/>
              <c:layout>
                <c:manualLayout>
                  <c:x val="3.5879651589736023E-3"/>
                  <c:y val="0"/>
                </c:manualLayout>
              </c:layout>
              <c:dLblPos val="ctr"/>
              <c:showLegendKey val="0"/>
              <c:showVal val="1"/>
              <c:showCatName val="0"/>
              <c:showSerName val="0"/>
              <c:showPercent val="0"/>
              <c:showBubbleSize val="0"/>
            </c:dLbl>
            <c:dLbl>
              <c:idx val="3"/>
              <c:layout>
                <c:manualLayout>
                  <c:x val="5.3547523427041497E-3"/>
                  <c:y val="3.7722472320059236E-17"/>
                </c:manualLayout>
              </c:layout>
              <c:showLegendKey val="0"/>
              <c:showVal val="1"/>
              <c:showCatName val="0"/>
              <c:showSerName val="0"/>
              <c:showPercent val="0"/>
              <c:showBubbleSize val="0"/>
            </c:dLbl>
            <c:dLbl>
              <c:idx val="4"/>
              <c:layout>
                <c:manualLayout>
                  <c:x val="-1.7849174475680499E-3"/>
                  <c:y val="0"/>
                </c:manualLayout>
              </c:layout>
              <c:dLblPos val="ctr"/>
              <c:showLegendKey val="0"/>
              <c:showVal val="1"/>
              <c:showCatName val="0"/>
              <c:showSerName val="0"/>
              <c:showPercent val="0"/>
              <c:showBubbleSize val="0"/>
            </c:dLbl>
            <c:dLbl>
              <c:idx val="5"/>
              <c:layout>
                <c:manualLayout>
                  <c:x val="0"/>
                  <c:y val="0"/>
                </c:manualLayout>
              </c:layout>
              <c:dLblPos val="ctr"/>
              <c:showLegendKey val="0"/>
              <c:showVal val="1"/>
              <c:showCatName val="0"/>
              <c:showSerName val="0"/>
              <c:showPercent val="0"/>
              <c:showBubbleSize val="0"/>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dLbls>
          <c:cat>
            <c:strRef>
              <c:f>'31（問23）'!$AQ$28:$AQ$33</c:f>
              <c:strCache>
                <c:ptCount val="6"/>
                <c:pt idx="0">
                  <c:v>100人以上</c:v>
                </c:pt>
                <c:pt idx="1">
                  <c:v>50～99人</c:v>
                </c:pt>
                <c:pt idx="2">
                  <c:v>30～49人</c:v>
                </c:pt>
                <c:pt idx="3">
                  <c:v>10～29人</c:v>
                </c:pt>
                <c:pt idx="4">
                  <c:v>5～9人</c:v>
                </c:pt>
                <c:pt idx="5">
                  <c:v>1～4人</c:v>
                </c:pt>
              </c:strCache>
            </c:strRef>
          </c:cat>
          <c:val>
            <c:numRef>
              <c:f>'31（問23）'!$AY$28:$AY$33</c:f>
              <c:numCache>
                <c:formatCode>0.0%</c:formatCode>
                <c:ptCount val="6"/>
                <c:pt idx="0">
                  <c:v>5.6603773584905662E-2</c:v>
                </c:pt>
                <c:pt idx="1">
                  <c:v>0</c:v>
                </c:pt>
                <c:pt idx="2">
                  <c:v>2.1052631578947368E-2</c:v>
                </c:pt>
                <c:pt idx="3">
                  <c:v>7.0469798657718116E-2</c:v>
                </c:pt>
                <c:pt idx="4">
                  <c:v>4.807692307692308E-2</c:v>
                </c:pt>
                <c:pt idx="5">
                  <c:v>0.05</c:v>
                </c:pt>
              </c:numCache>
            </c:numRef>
          </c:val>
        </c:ser>
        <c:ser>
          <c:idx val="8"/>
          <c:order val="8"/>
          <c:tx>
            <c:strRef>
              <c:f>'31（問23）'!$AZ$27</c:f>
              <c:strCache>
                <c:ptCount val="1"/>
                <c:pt idx="0">
                  <c:v>その他</c:v>
                </c:pt>
              </c:strCache>
            </c:strRef>
          </c:tx>
          <c:spPr>
            <a:pattFill prst="lt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5698348951360998E-3"/>
                  <c:y val="0"/>
                </c:manualLayout>
              </c:layout>
              <c:dLblPos val="ctr"/>
              <c:showLegendKey val="0"/>
              <c:showVal val="1"/>
              <c:showCatName val="0"/>
              <c:showSerName val="0"/>
              <c:showPercent val="0"/>
              <c:showBubbleSize val="0"/>
            </c:dLbl>
            <c:dLbl>
              <c:idx val="1"/>
              <c:layout>
                <c:manualLayout>
                  <c:x val="7.1396697902721996E-3"/>
                  <c:y val="7.5444944640118471E-17"/>
                </c:manualLayout>
              </c:layout>
              <c:dLblPos val="ctr"/>
              <c:showLegendKey val="0"/>
              <c:showVal val="1"/>
              <c:showCatName val="0"/>
              <c:showSerName val="0"/>
              <c:showPercent val="0"/>
              <c:showBubbleSize val="0"/>
            </c:dLbl>
            <c:dLbl>
              <c:idx val="2"/>
              <c:layout>
                <c:manualLayout>
                  <c:x val="1.6100517555787456E-2"/>
                  <c:y val="0"/>
                </c:manualLayout>
              </c:layout>
              <c:dLblPos val="ctr"/>
              <c:showLegendKey val="0"/>
              <c:showVal val="1"/>
              <c:showCatName val="0"/>
              <c:showSerName val="0"/>
              <c:showPercent val="0"/>
              <c:showBubbleSize val="0"/>
            </c:dLbl>
            <c:dLbl>
              <c:idx val="4"/>
              <c:layout>
                <c:manualLayout>
                  <c:x val="8.9245872378402504E-3"/>
                  <c:y val="0"/>
                </c:manualLayout>
              </c:layout>
              <c:dLblPos val="ctr"/>
              <c:showLegendKey val="0"/>
              <c:showVal val="1"/>
              <c:showCatName val="0"/>
              <c:showSerName val="0"/>
              <c:showPercent val="0"/>
              <c:showBubbleSize val="0"/>
            </c:dLbl>
            <c:dLbl>
              <c:idx val="5"/>
              <c:layout>
                <c:manualLayout>
                  <c:x val="3.9322574638009609E-2"/>
                  <c:y val="0"/>
                </c:manualLayout>
              </c:layout>
              <c:dLblPos val="ctr"/>
              <c:showLegendKey val="0"/>
              <c:showVal val="1"/>
              <c:showCatName val="0"/>
              <c:showSerName val="0"/>
              <c:showPercent val="0"/>
              <c:showBubbleSize val="0"/>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dLbls>
          <c:cat>
            <c:strRef>
              <c:f>'31（問23）'!$AQ$28:$AQ$33</c:f>
              <c:strCache>
                <c:ptCount val="6"/>
                <c:pt idx="0">
                  <c:v>100人以上</c:v>
                </c:pt>
                <c:pt idx="1">
                  <c:v>50～99人</c:v>
                </c:pt>
                <c:pt idx="2">
                  <c:v>30～49人</c:v>
                </c:pt>
                <c:pt idx="3">
                  <c:v>10～29人</c:v>
                </c:pt>
                <c:pt idx="4">
                  <c:v>5～9人</c:v>
                </c:pt>
                <c:pt idx="5">
                  <c:v>1～4人</c:v>
                </c:pt>
              </c:strCache>
            </c:strRef>
          </c:cat>
          <c:val>
            <c:numRef>
              <c:f>'31（問23）'!$AZ$28:$AZ$33</c:f>
              <c:numCache>
                <c:formatCode>0.0%</c:formatCode>
                <c:ptCount val="6"/>
                <c:pt idx="0">
                  <c:v>0</c:v>
                </c:pt>
                <c:pt idx="1">
                  <c:v>0</c:v>
                </c:pt>
                <c:pt idx="2">
                  <c:v>1.0526315789473684E-2</c:v>
                </c:pt>
                <c:pt idx="3">
                  <c:v>1.0067114093959731E-2</c:v>
                </c:pt>
                <c:pt idx="4">
                  <c:v>1.282051282051282E-2</c:v>
                </c:pt>
                <c:pt idx="5">
                  <c:v>0</c:v>
                </c:pt>
              </c:numCache>
            </c:numRef>
          </c:val>
        </c:ser>
        <c:ser>
          <c:idx val="9"/>
          <c:order val="9"/>
          <c:tx>
            <c:strRef>
              <c:f>'31（問23）'!$BA$27</c:f>
              <c:strCache>
                <c:ptCount val="1"/>
                <c:pt idx="0">
                  <c:v>雇用調整
していない</c:v>
                </c:pt>
              </c:strCache>
            </c:strRef>
          </c:tx>
          <c:spPr>
            <a:pattFill prst="narVert">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5.35461179802337E-3"/>
                  <c:y val="7.5444944640118471E-17"/>
                </c:manualLayout>
              </c:layout>
              <c:dLblPos val="ctr"/>
              <c:showLegendKey val="0"/>
              <c:showVal val="1"/>
              <c:showCatName val="0"/>
              <c:showSerName val="0"/>
              <c:showPercent val="0"/>
              <c:showBubbleSize val="0"/>
            </c:dLbl>
            <c:dLbl>
              <c:idx val="2"/>
              <c:layout>
                <c:manualLayout>
                  <c:x val="2.6773621168839839E-2"/>
                  <c:y val="0"/>
                </c:manualLayout>
              </c:layout>
              <c:dLblPos val="ctr"/>
              <c:showLegendKey val="0"/>
              <c:showVal val="1"/>
              <c:showCatName val="0"/>
              <c:showSerName val="0"/>
              <c:showPercent val="0"/>
              <c:showBubbleSize val="0"/>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dLbls>
          <c:cat>
            <c:strRef>
              <c:f>'31（問23）'!$AQ$28:$AQ$33</c:f>
              <c:strCache>
                <c:ptCount val="6"/>
                <c:pt idx="0">
                  <c:v>100人以上</c:v>
                </c:pt>
                <c:pt idx="1">
                  <c:v>50～99人</c:v>
                </c:pt>
                <c:pt idx="2">
                  <c:v>30～49人</c:v>
                </c:pt>
                <c:pt idx="3">
                  <c:v>10～29人</c:v>
                </c:pt>
                <c:pt idx="4">
                  <c:v>5～9人</c:v>
                </c:pt>
                <c:pt idx="5">
                  <c:v>1～4人</c:v>
                </c:pt>
              </c:strCache>
            </c:strRef>
          </c:cat>
          <c:val>
            <c:numRef>
              <c:f>'31（問23）'!$BA$28:$BA$33</c:f>
              <c:numCache>
                <c:formatCode>0.0%</c:formatCode>
                <c:ptCount val="6"/>
                <c:pt idx="0">
                  <c:v>3.7735849056603772E-2</c:v>
                </c:pt>
                <c:pt idx="1">
                  <c:v>6.3492063492063489E-2</c:v>
                </c:pt>
                <c:pt idx="2">
                  <c:v>4.2105263157894736E-2</c:v>
                </c:pt>
                <c:pt idx="3">
                  <c:v>8.3892617449664433E-2</c:v>
                </c:pt>
                <c:pt idx="4">
                  <c:v>0.17307692307692307</c:v>
                </c:pt>
                <c:pt idx="5">
                  <c:v>0.3</c:v>
                </c:pt>
              </c:numCache>
            </c:numRef>
          </c:val>
        </c:ser>
        <c:ser>
          <c:idx val="10"/>
          <c:order val="10"/>
          <c:tx>
            <c:strRef>
              <c:f>'31（問23）'!$BB$27</c:f>
              <c:strCache>
                <c:ptCount val="1"/>
                <c:pt idx="0">
                  <c:v>無回答</c:v>
                </c:pt>
              </c:strCache>
            </c:strRef>
          </c:tx>
          <c:spPr>
            <a:pattFill prst="pct20">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709504685408299E-2"/>
                  <c:y val="0"/>
                </c:manualLayout>
              </c:layout>
              <c:showLegendKey val="0"/>
              <c:showVal val="1"/>
              <c:showCatName val="0"/>
              <c:showSerName val="0"/>
              <c:showPercent val="0"/>
              <c:showBubbleSize val="0"/>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dLbls>
          <c:cat>
            <c:strRef>
              <c:f>'31（問23）'!$AQ$28:$AQ$33</c:f>
              <c:strCache>
                <c:ptCount val="6"/>
                <c:pt idx="0">
                  <c:v>100人以上</c:v>
                </c:pt>
                <c:pt idx="1">
                  <c:v>50～99人</c:v>
                </c:pt>
                <c:pt idx="2">
                  <c:v>30～49人</c:v>
                </c:pt>
                <c:pt idx="3">
                  <c:v>10～29人</c:v>
                </c:pt>
                <c:pt idx="4">
                  <c:v>5～9人</c:v>
                </c:pt>
                <c:pt idx="5">
                  <c:v>1～4人</c:v>
                </c:pt>
              </c:strCache>
            </c:strRef>
          </c:cat>
          <c:val>
            <c:numRef>
              <c:f>'31（問23）'!$BB$28:$BB$33</c:f>
              <c:numCache>
                <c:formatCode>0.0%</c:formatCode>
                <c:ptCount val="6"/>
                <c:pt idx="0">
                  <c:v>1.8867924528301886E-2</c:v>
                </c:pt>
                <c:pt idx="1">
                  <c:v>0</c:v>
                </c:pt>
                <c:pt idx="2">
                  <c:v>0</c:v>
                </c:pt>
                <c:pt idx="3">
                  <c:v>2.3489932885906041E-2</c:v>
                </c:pt>
                <c:pt idx="4">
                  <c:v>2.2435897435897436E-2</c:v>
                </c:pt>
                <c:pt idx="5">
                  <c:v>2.5000000000000001E-2</c:v>
                </c:pt>
              </c:numCache>
            </c:numRef>
          </c:val>
        </c:ser>
        <c:dLbls>
          <c:showLegendKey val="0"/>
          <c:showVal val="0"/>
          <c:showCatName val="0"/>
          <c:showSerName val="0"/>
          <c:showPercent val="0"/>
          <c:showBubbleSize val="0"/>
        </c:dLbls>
        <c:gapWidth val="30"/>
        <c:overlap val="100"/>
        <c:axId val="98404992"/>
        <c:axId val="98431360"/>
      </c:barChart>
      <c:catAx>
        <c:axId val="984049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98431360"/>
        <c:crosses val="autoZero"/>
        <c:auto val="1"/>
        <c:lblAlgn val="ctr"/>
        <c:lblOffset val="100"/>
        <c:tickLblSkip val="1"/>
        <c:tickMarkSkip val="1"/>
        <c:noMultiLvlLbl val="0"/>
      </c:catAx>
      <c:valAx>
        <c:axId val="9843136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98404992"/>
        <c:crosses val="autoZero"/>
        <c:crossBetween val="between"/>
      </c:valAx>
      <c:spPr>
        <a:noFill/>
        <a:ln w="25400">
          <a:noFill/>
        </a:ln>
      </c:spPr>
    </c:plotArea>
    <c:legend>
      <c:legendPos val="b"/>
      <c:layout>
        <c:manualLayout>
          <c:xMode val="edge"/>
          <c:yMode val="edge"/>
          <c:x val="1.7402945113788489E-2"/>
          <c:y val="0.80247140403745831"/>
          <c:w val="0.92637342018994617"/>
          <c:h val="0.18827225300541139"/>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696985604072219"/>
          <c:y val="1.1312217194570135E-2"/>
        </c:manualLayout>
      </c:layout>
      <c:overlay val="0"/>
      <c:spPr>
        <a:noFill/>
        <a:ln w="25400">
          <a:noFill/>
        </a:ln>
      </c:spPr>
    </c:title>
    <c:autoTitleDeleted val="0"/>
    <c:plotArea>
      <c:layout>
        <c:manualLayout>
          <c:layoutTarget val="inner"/>
          <c:xMode val="edge"/>
          <c:yMode val="edge"/>
          <c:x val="0.14848506818931728"/>
          <c:y val="9.0497837530310474E-2"/>
          <c:w val="0.7181828808340448"/>
          <c:h val="0.84615478090840301"/>
        </c:manualLayout>
      </c:layout>
      <c:barChart>
        <c:barDir val="bar"/>
        <c:grouping val="percentStacked"/>
        <c:varyColors val="0"/>
        <c:ser>
          <c:idx val="0"/>
          <c:order val="0"/>
          <c:tx>
            <c:strRef>
              <c:f>'25（問21）'!$AO$10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'25（問21）'!$AN$11:$AN$23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'25（問21）'!$AO$11:$AO$23</c:f>
              <c:numCache>
                <c:formatCode>0.0%</c:formatCode>
                <c:ptCount val="13"/>
                <c:pt idx="0">
                  <c:v>0</c:v>
                </c:pt>
                <c:pt idx="1">
                  <c:v>0.59322033898305082</c:v>
                </c:pt>
                <c:pt idx="2">
                  <c:v>0.65873015873015872</c:v>
                </c:pt>
                <c:pt idx="3">
                  <c:v>0.7931034482758621</c:v>
                </c:pt>
                <c:pt idx="4">
                  <c:v>0.68992248062015504</c:v>
                </c:pt>
                <c:pt idx="5">
                  <c:v>0.35483870967741937</c:v>
                </c:pt>
                <c:pt idx="6">
                  <c:v>0.61538461538461542</c:v>
                </c:pt>
                <c:pt idx="7">
                  <c:v>0.81818181818181823</c:v>
                </c:pt>
                <c:pt idx="8">
                  <c:v>0.72115384615384615</c:v>
                </c:pt>
                <c:pt idx="9">
                  <c:v>0.66666666666666663</c:v>
                </c:pt>
                <c:pt idx="10">
                  <c:v>0.75</c:v>
                </c:pt>
                <c:pt idx="11">
                  <c:v>0.73484848484848486</c:v>
                </c:pt>
                <c:pt idx="12">
                  <c:v>0.68553459119496851</c:v>
                </c:pt>
              </c:numCache>
            </c:numRef>
          </c:val>
        </c:ser>
        <c:ser>
          <c:idx val="1"/>
          <c:order val="1"/>
          <c:tx>
            <c:strRef>
              <c:f>'25（問21）'!$AP$10</c:f>
              <c:strCache>
                <c:ptCount val="1"/>
                <c:pt idx="0">
                  <c:v>なし</c:v>
                </c:pt>
              </c:strCache>
            </c:strRef>
          </c:tx>
          <c:spPr>
            <a:solidFill>
              <a:schemeClr val="bg1"/>
            </a:solidFill>
            <a:ln w="12700">
              <a:solidFill>
                <a:srgbClr val="000000"/>
              </a:solidFill>
              <a:prstDash val="solid"/>
            </a:ln>
          </c:spPr>
          <c:invertIfNegative val="0"/>
          <c:dLbls>
            <c:dLbl>
              <c:idx val="6"/>
              <c:layout>
                <c:manualLayout>
                  <c:x val="-1.7651597866322824E-2"/>
                  <c:y val="-2.4132056976582847E-3"/>
                </c:manualLayout>
              </c:layout>
              <c:dLblPos val="ctr"/>
              <c:showLegendKey val="0"/>
              <c:showVal val="1"/>
              <c:showCatName val="0"/>
              <c:showSerName val="0"/>
              <c:showPercent val="0"/>
              <c:showBubbleSize val="0"/>
            </c:dLbl>
            <c:dLbl>
              <c:idx val="7"/>
              <c:layout>
                <c:manualLayout>
                  <c:x val="-2.2045446515337998E-2"/>
                  <c:y val="-6.7291630112823429E-4"/>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'25（問21）'!$AN$11:$AN$23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'25（問21）'!$AP$11:$AP$23</c:f>
              <c:numCache>
                <c:formatCode>0.0%</c:formatCode>
                <c:ptCount val="13"/>
                <c:pt idx="0">
                  <c:v>0</c:v>
                </c:pt>
                <c:pt idx="1">
                  <c:v>0.3728813559322034</c:v>
                </c:pt>
                <c:pt idx="2">
                  <c:v>0.32539682539682541</c:v>
                </c:pt>
                <c:pt idx="3">
                  <c:v>0.20689655172413793</c:v>
                </c:pt>
                <c:pt idx="4">
                  <c:v>0.30232558139534882</c:v>
                </c:pt>
                <c:pt idx="5">
                  <c:v>0.64516129032258063</c:v>
                </c:pt>
                <c:pt idx="6">
                  <c:v>0.38461538461538464</c:v>
                </c:pt>
                <c:pt idx="7">
                  <c:v>0.18181818181818182</c:v>
                </c:pt>
                <c:pt idx="8">
                  <c:v>0.26442307692307693</c:v>
                </c:pt>
                <c:pt idx="9">
                  <c:v>0.2857142857142857</c:v>
                </c:pt>
                <c:pt idx="10">
                  <c:v>0.25</c:v>
                </c:pt>
                <c:pt idx="11">
                  <c:v>0.26515151515151514</c:v>
                </c:pt>
                <c:pt idx="12">
                  <c:v>0.30188679245283018</c:v>
                </c:pt>
              </c:numCache>
            </c:numRef>
          </c:val>
        </c:ser>
        <c:ser>
          <c:idx val="2"/>
          <c:order val="2"/>
          <c:tx>
            <c:strRef>
              <c:f>'25（問21）'!$AQ$10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4.2550639079939945E-2"/>
                  <c:y val="7.1949602583758123E-4"/>
                </c:manualLayout>
              </c:layout>
              <c:dLblPos val="ctr"/>
              <c:showLegendKey val="0"/>
              <c:showVal val="1"/>
              <c:showCatName val="0"/>
              <c:showSerName val="0"/>
              <c:showPercent val="0"/>
              <c:showBubbleSize val="0"/>
            </c:dLbl>
            <c:dLbl>
              <c:idx val="6"/>
              <c:layout>
                <c:manualLayout>
                  <c:x val="6.8050299682688919E-3"/>
                  <c:y val="-2.4135120045475039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'25（問21）'!$AN$11:$AN$23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'25（問21）'!$AQ$11:$AQ$23</c:f>
              <c:numCache>
                <c:formatCode>0.0%</c:formatCode>
                <c:ptCount val="13"/>
                <c:pt idx="0">
                  <c:v>0</c:v>
                </c:pt>
                <c:pt idx="1">
                  <c:v>3.3898305084745763E-2</c:v>
                </c:pt>
                <c:pt idx="2">
                  <c:v>1.5873015873015872E-2</c:v>
                </c:pt>
                <c:pt idx="3">
                  <c:v>0</c:v>
                </c:pt>
                <c:pt idx="4">
                  <c:v>7.7519379844961239E-3</c:v>
                </c:pt>
                <c:pt idx="5">
                  <c:v>0</c:v>
                </c:pt>
                <c:pt idx="6">
                  <c:v>0</c:v>
                </c:pt>
                <c:pt idx="7">
                  <c:v>0</c:v>
                </c:pt>
                <c:pt idx="8">
                  <c:v>1.4423076923076924E-2</c:v>
                </c:pt>
                <c:pt idx="9">
                  <c:v>4.7619047619047616E-2</c:v>
                </c:pt>
                <c:pt idx="10">
                  <c:v>0</c:v>
                </c:pt>
                <c:pt idx="11">
                  <c:v>0</c:v>
                </c:pt>
                <c:pt idx="12">
                  <c:v>1.2578616352201259E-2</c:v>
                </c:pt>
              </c:numCache>
            </c:numRef>
          </c:val>
        </c:ser>
        <c:dLbls>
          <c:showLegendKey val="0"/>
          <c:showVal val="0"/>
          <c:showCatName val="0"/>
          <c:showSerName val="0"/>
          <c:showPercent val="0"/>
          <c:showBubbleSize val="0"/>
        </c:dLbls>
        <c:gapWidth val="40"/>
        <c:overlap val="100"/>
        <c:axId val="86048768"/>
        <c:axId val="86050304"/>
      </c:barChart>
      <c:catAx>
        <c:axId val="860487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050304"/>
        <c:crosses val="autoZero"/>
        <c:auto val="1"/>
        <c:lblAlgn val="ctr"/>
        <c:lblOffset val="100"/>
        <c:tickLblSkip val="1"/>
        <c:tickMarkSkip val="1"/>
        <c:noMultiLvlLbl val="0"/>
      </c:catAx>
      <c:valAx>
        <c:axId val="860503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048768"/>
        <c:crosses val="autoZero"/>
        <c:crossBetween val="between"/>
      </c:valAx>
      <c:spPr>
        <a:noFill/>
        <a:ln w="25400">
          <a:noFill/>
        </a:ln>
      </c:spPr>
    </c:plotArea>
    <c:legend>
      <c:legendPos val="r"/>
      <c:layout>
        <c:manualLayout>
          <c:xMode val="edge"/>
          <c:yMode val="edge"/>
          <c:x val="0.88181945438638343"/>
          <c:y val="0.34841676464650062"/>
          <c:w val="0.11060621967708584"/>
          <c:h val="0.1809957126399923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6.7204301075268818E-3"/>
          <c:y val="9.2081031307550652E-3"/>
        </c:manualLayout>
      </c:layout>
      <c:overlay val="0"/>
      <c:spPr>
        <a:noFill/>
        <a:ln w="25400">
          <a:noFill/>
        </a:ln>
      </c:spPr>
    </c:title>
    <c:autoTitleDeleted val="0"/>
    <c:plotArea>
      <c:layout>
        <c:manualLayout>
          <c:layoutTarget val="inner"/>
          <c:xMode val="edge"/>
          <c:yMode val="edge"/>
          <c:x val="0.1384410419305511"/>
          <c:y val="2.9465983011738556E-2"/>
          <c:w val="0.82258172486890546"/>
          <c:h val="0.79742316525517465"/>
        </c:manualLayout>
      </c:layout>
      <c:barChart>
        <c:barDir val="bar"/>
        <c:grouping val="percentStacked"/>
        <c:varyColors val="0"/>
        <c:ser>
          <c:idx val="0"/>
          <c:order val="0"/>
          <c:tx>
            <c:strRef>
              <c:f>'31（問23）'!$AR$9</c:f>
              <c:strCache>
                <c:ptCount val="1"/>
                <c:pt idx="0">
                  <c:v>大量退職</c:v>
                </c:pt>
              </c:strCache>
            </c:strRef>
          </c:tx>
          <c:spPr>
            <a:solidFill>
              <a:srgbClr val="FFFFFF"/>
            </a:solidFill>
            <a:ln w="12700">
              <a:solidFill>
                <a:srgbClr val="000000"/>
              </a:solidFill>
              <a:prstDash val="solid"/>
            </a:ln>
          </c:spPr>
          <c:invertIfNegative val="0"/>
          <c:dLbls>
            <c:dLbl>
              <c:idx val="1"/>
              <c:layout>
                <c:manualLayout>
                  <c:x val="-3.5842293906810036E-3"/>
                  <c:y val="9.003374608986514E-17"/>
                </c:manualLayout>
              </c:layout>
              <c:dLblPos val="ctr"/>
              <c:showLegendKey val="0"/>
              <c:showVal val="1"/>
              <c:showCatName val="0"/>
              <c:showSerName val="0"/>
              <c:showPercent val="0"/>
              <c:showBubbleSize val="0"/>
            </c:dLbl>
            <c:dLbl>
              <c:idx val="4"/>
              <c:layout>
                <c:manualLayout>
                  <c:x val="1.6427528268412895E-17"/>
                  <c:y val="-2.4554941682013503E-3"/>
                </c:manualLayout>
              </c:layout>
              <c:dLblPos val="ctr"/>
              <c:showLegendKey val="0"/>
              <c:showVal val="1"/>
              <c:showCatName val="0"/>
              <c:showSerName val="0"/>
              <c:showPercent val="0"/>
              <c:showBubbleSize val="0"/>
            </c:dLbl>
            <c:dLbl>
              <c:idx val="8"/>
              <c:layout>
                <c:manualLayout>
                  <c:x val="5.3763440860215058E-3"/>
                  <c:y val="0"/>
                </c:manualLayout>
              </c:layout>
              <c:dLblPos val="ctr"/>
              <c:showLegendKey val="0"/>
              <c:showVal val="1"/>
              <c:showCatName val="0"/>
              <c:showSerName val="0"/>
              <c:showPercent val="0"/>
              <c:showBubbleSize val="0"/>
            </c:dLbl>
            <c:dLbl>
              <c:idx val="11"/>
              <c:layout>
                <c:manualLayout>
                  <c:x val="-5.3764851974148391E-3"/>
                  <c:y val="0"/>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'31（問23）'!$AR$10:$AR$22</c:f>
              <c:numCache>
                <c:formatCode>0.0%</c:formatCode>
                <c:ptCount val="13"/>
                <c:pt idx="0">
                  <c:v>0</c:v>
                </c:pt>
                <c:pt idx="1">
                  <c:v>0</c:v>
                </c:pt>
                <c:pt idx="2">
                  <c:v>7.9365079365079361E-3</c:v>
                </c:pt>
                <c:pt idx="3">
                  <c:v>0</c:v>
                </c:pt>
                <c:pt idx="4">
                  <c:v>0</c:v>
                </c:pt>
                <c:pt idx="5">
                  <c:v>0</c:v>
                </c:pt>
                <c:pt idx="6">
                  <c:v>0</c:v>
                </c:pt>
                <c:pt idx="7">
                  <c:v>0</c:v>
                </c:pt>
                <c:pt idx="8">
                  <c:v>0</c:v>
                </c:pt>
                <c:pt idx="9">
                  <c:v>0</c:v>
                </c:pt>
                <c:pt idx="10">
                  <c:v>0</c:v>
                </c:pt>
                <c:pt idx="11">
                  <c:v>0</c:v>
                </c:pt>
                <c:pt idx="12">
                  <c:v>6.2893081761006293E-3</c:v>
                </c:pt>
              </c:numCache>
            </c:numRef>
          </c:val>
        </c:ser>
        <c:ser>
          <c:idx val="1"/>
          <c:order val="1"/>
          <c:tx>
            <c:strRef>
              <c:f>'31（問23）'!$AS$9</c:f>
              <c:strCache>
                <c:ptCount val="1"/>
                <c:pt idx="0">
                  <c:v>若年層
定着率</c:v>
                </c:pt>
              </c:strCache>
            </c:strRef>
          </c:tx>
          <c:spPr>
            <a:solidFill>
              <a:srgbClr val="FFFFFF"/>
            </a:solidFill>
            <a:ln w="12700">
              <a:solidFill>
                <a:srgbClr val="000000"/>
              </a:solidFill>
              <a:prstDash val="solid"/>
            </a:ln>
          </c:spPr>
          <c:invertIfNegative val="0"/>
          <c:dLbls>
            <c:dLbl>
              <c:idx val="1"/>
              <c:layout>
                <c:manualLayout>
                  <c:x val="0"/>
                  <c:y val="9.003374608986514E-17"/>
                </c:manualLayout>
              </c:layout>
              <c:dLblPos val="ctr"/>
              <c:showLegendKey val="0"/>
              <c:showVal val="1"/>
              <c:showCatName val="0"/>
              <c:showSerName val="0"/>
              <c:showPercent val="0"/>
              <c:showBubbleSize val="0"/>
            </c:dLbl>
            <c:dLbl>
              <c:idx val="2"/>
              <c:layout>
                <c:manualLayout>
                  <c:x val="-3.3598622752801062E-4"/>
                  <c:y val="-1.4684628509834062E-3"/>
                </c:manualLayout>
              </c:layout>
              <c:dLblPos val="ctr"/>
              <c:showLegendKey val="0"/>
              <c:showVal val="1"/>
              <c:showCatName val="0"/>
              <c:showSerName val="0"/>
              <c:showPercent val="0"/>
              <c:showBubbleSize val="0"/>
            </c:dLbl>
            <c:dLbl>
              <c:idx val="4"/>
              <c:layout>
                <c:manualLayout>
                  <c:x val="7.7285299015042476E-3"/>
                  <c:y val="-3.3506861366086144E-4"/>
                </c:manualLayout>
              </c:layout>
              <c:dLblPos val="ctr"/>
              <c:showLegendKey val="0"/>
              <c:showVal val="1"/>
              <c:showCatName val="0"/>
              <c:showSerName val="0"/>
              <c:showPercent val="0"/>
              <c:showBubbleSize val="0"/>
            </c:dLbl>
            <c:dLbl>
              <c:idx val="5"/>
              <c:layout>
                <c:manualLayout>
                  <c:x val="-2.6881720430107527E-2"/>
                  <c:y val="0"/>
                </c:manualLayout>
              </c:layout>
              <c:dLblPos val="ctr"/>
              <c:showLegendKey val="0"/>
              <c:showVal val="1"/>
              <c:showCatName val="0"/>
              <c:showSerName val="0"/>
              <c:showPercent val="0"/>
              <c:showBubbleSize val="0"/>
            </c:dLbl>
            <c:dLbl>
              <c:idx val="7"/>
              <c:layout>
                <c:manualLayout>
                  <c:x val="2.8898202240848596E-3"/>
                  <c:y val="7.5076250827762548E-4"/>
                </c:manualLayout>
              </c:layout>
              <c:dLblPos val="ctr"/>
              <c:showLegendKey val="0"/>
              <c:showVal val="1"/>
              <c:showCatName val="0"/>
              <c:showSerName val="0"/>
              <c:showPercent val="0"/>
              <c:showBubbleSize val="0"/>
            </c:dLbl>
            <c:dLbl>
              <c:idx val="8"/>
              <c:layout>
                <c:manualLayout>
                  <c:x val="6.182090141958062E-3"/>
                  <c:y val="7.0377943088605641E-4"/>
                </c:manualLayout>
              </c:layout>
              <c:dLblPos val="ctr"/>
              <c:showLegendKey val="0"/>
              <c:showVal val="1"/>
              <c:showCatName val="0"/>
              <c:showSerName val="0"/>
              <c:showPercent val="0"/>
              <c:showBubbleSize val="0"/>
            </c:dLbl>
            <c:dLbl>
              <c:idx val="9"/>
              <c:layout>
                <c:manualLayout>
                  <c:x val="-8.9605734767025085E-3"/>
                  <c:y val="0"/>
                </c:manualLayout>
              </c:layout>
              <c:dLblPos val="ctr"/>
              <c:showLegendKey val="0"/>
              <c:showVal val="1"/>
              <c:showCatName val="0"/>
              <c:showSerName val="0"/>
              <c:showPercent val="0"/>
              <c:showBubbleSize val="0"/>
            </c:dLbl>
            <c:dLbl>
              <c:idx val="10"/>
              <c:layout>
                <c:manualLayout>
                  <c:x val="1.0752688172043012E-2"/>
                  <c:y val="0"/>
                </c:manualLayout>
              </c:layout>
              <c:dLblPos val="ctr"/>
              <c:showLegendKey val="0"/>
              <c:showVal val="1"/>
              <c:showCatName val="0"/>
              <c:showSerName val="0"/>
              <c:showPercent val="0"/>
              <c:showBubbleSize val="0"/>
            </c:dLbl>
            <c:dLbl>
              <c:idx val="11"/>
              <c:layout>
                <c:manualLayout>
                  <c:x val="-5.8548528208167529E-3"/>
                  <c:y val="-5.1816727328973382E-5"/>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'31（問23）'!$AS$10:$AS$22</c:f>
              <c:numCache>
                <c:formatCode>0.0%</c:formatCode>
                <c:ptCount val="13"/>
                <c:pt idx="0">
                  <c:v>0</c:v>
                </c:pt>
                <c:pt idx="1">
                  <c:v>0.13559322033898305</c:v>
                </c:pt>
                <c:pt idx="2">
                  <c:v>0.14285714285714285</c:v>
                </c:pt>
                <c:pt idx="3">
                  <c:v>0.10344827586206896</c:v>
                </c:pt>
                <c:pt idx="4">
                  <c:v>0.10852713178294573</c:v>
                </c:pt>
                <c:pt idx="5">
                  <c:v>0.16129032258064516</c:v>
                </c:pt>
                <c:pt idx="6">
                  <c:v>0</c:v>
                </c:pt>
                <c:pt idx="7">
                  <c:v>9.0909090909090912E-2</c:v>
                </c:pt>
                <c:pt idx="8">
                  <c:v>0.10576923076923077</c:v>
                </c:pt>
                <c:pt idx="9">
                  <c:v>0.14285714285714285</c:v>
                </c:pt>
                <c:pt idx="10">
                  <c:v>0.16666666666666666</c:v>
                </c:pt>
                <c:pt idx="11">
                  <c:v>3.787878787878788E-2</c:v>
                </c:pt>
                <c:pt idx="12">
                  <c:v>0.16352201257861634</c:v>
                </c:pt>
              </c:numCache>
            </c:numRef>
          </c:val>
        </c:ser>
        <c:ser>
          <c:idx val="2"/>
          <c:order val="2"/>
          <c:tx>
            <c:strRef>
              <c:f>'31（問23）'!$AT$9</c:f>
              <c:strCache>
                <c:ptCount val="1"/>
                <c:pt idx="0">
                  <c:v>女性
労働環境</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7.7285299015042476E-3"/>
                  <c:y val="2.120425554540489E-3"/>
                </c:manualLayout>
              </c:layout>
              <c:dLblPos val="ctr"/>
              <c:showLegendKey val="0"/>
              <c:showVal val="1"/>
              <c:showCatName val="0"/>
              <c:showSerName val="0"/>
              <c:showPercent val="0"/>
              <c:showBubbleSize val="0"/>
            </c:dLbl>
            <c:dLbl>
              <c:idx val="5"/>
              <c:layout>
                <c:manualLayout>
                  <c:x val="-1.7921146953405018E-3"/>
                  <c:y val="0"/>
                </c:manualLayout>
              </c:layout>
              <c:dLblPos val="ctr"/>
              <c:showLegendKey val="0"/>
              <c:showVal val="1"/>
              <c:showCatName val="0"/>
              <c:showSerName val="0"/>
              <c:showPercent val="0"/>
              <c:showBubbleSize val="0"/>
            </c:dLbl>
            <c:dLbl>
              <c:idx val="7"/>
              <c:layout>
                <c:manualLayout>
                  <c:x val="-4.6817938080320606E-3"/>
                  <c:y val="1.3646360503279632E-3"/>
                </c:manualLayout>
              </c:layout>
              <c:dLblPos val="ctr"/>
              <c:showLegendKey val="0"/>
              <c:showVal val="1"/>
              <c:showCatName val="0"/>
              <c:showSerName val="0"/>
              <c:showPercent val="0"/>
              <c:showBubbleSize val="0"/>
            </c:dLbl>
            <c:dLbl>
              <c:idx val="8"/>
              <c:layout>
                <c:manualLayout>
                  <c:x val="5.1660881099539974E-4"/>
                  <c:y val="1.9315265149867317E-3"/>
                </c:manualLayout>
              </c:layout>
              <c:dLblPos val="ctr"/>
              <c:showLegendKey val="0"/>
              <c:showVal val="1"/>
              <c:showCatName val="0"/>
              <c:showSerName val="0"/>
              <c:showPercent val="0"/>
              <c:showBubbleSize val="0"/>
            </c:dLbl>
            <c:dLbl>
              <c:idx val="10"/>
              <c:layout>
                <c:manualLayout>
                  <c:x val="7.1684587813620072E-3"/>
                  <c:y val="0"/>
                </c:manualLayout>
              </c:layout>
              <c:dLblPos val="ctr"/>
              <c:showLegendKey val="0"/>
              <c:showVal val="1"/>
              <c:showCatName val="0"/>
              <c:showSerName val="0"/>
              <c:showPercent val="0"/>
              <c:showBubbleSize val="0"/>
            </c:dLbl>
            <c:dLbl>
              <c:idx val="11"/>
              <c:layout>
                <c:manualLayout>
                  <c:x val="1.1434961758812406E-2"/>
                  <c:y val="1.7898038988220396E-3"/>
                </c:manualLayout>
              </c:layout>
              <c:dLblPos val="ctr"/>
              <c:showLegendKey val="0"/>
              <c:showVal val="1"/>
              <c:showCatName val="0"/>
              <c:showSerName val="0"/>
              <c:showPercent val="0"/>
              <c:showBubbleSize val="0"/>
            </c:dLbl>
            <c:dLbl>
              <c:idx val="12"/>
              <c:layout>
                <c:manualLayout>
                  <c:x val="8.80143570043891E-4"/>
                  <c:y val="-1.326857402915337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'31（問23）'!$AT$10:$AT$22</c:f>
              <c:numCache>
                <c:formatCode>0.0%</c:formatCode>
                <c:ptCount val="13"/>
                <c:pt idx="0">
                  <c:v>0</c:v>
                </c:pt>
                <c:pt idx="1">
                  <c:v>0</c:v>
                </c:pt>
                <c:pt idx="2">
                  <c:v>3.1746031746031744E-2</c:v>
                </c:pt>
                <c:pt idx="3">
                  <c:v>3.4482758620689655E-2</c:v>
                </c:pt>
                <c:pt idx="4">
                  <c:v>2.3255813953488372E-2</c:v>
                </c:pt>
                <c:pt idx="5">
                  <c:v>6.4516129032258063E-2</c:v>
                </c:pt>
                <c:pt idx="6">
                  <c:v>0</c:v>
                </c:pt>
                <c:pt idx="7">
                  <c:v>4.5454545454545456E-2</c:v>
                </c:pt>
                <c:pt idx="8">
                  <c:v>0</c:v>
                </c:pt>
                <c:pt idx="9">
                  <c:v>0</c:v>
                </c:pt>
                <c:pt idx="10">
                  <c:v>0</c:v>
                </c:pt>
                <c:pt idx="11">
                  <c:v>7.575757575757576E-3</c:v>
                </c:pt>
                <c:pt idx="12">
                  <c:v>1.2578616352201259E-2</c:v>
                </c:pt>
              </c:numCache>
            </c:numRef>
          </c:val>
        </c:ser>
        <c:ser>
          <c:idx val="3"/>
          <c:order val="3"/>
          <c:tx>
            <c:strRef>
              <c:f>'31（問23）'!$AU$9</c:f>
              <c:strCache>
                <c:ptCount val="1"/>
                <c:pt idx="0">
                  <c:v>人材確保</c:v>
                </c:pt>
              </c:strCache>
            </c:strRef>
          </c:tx>
          <c:spPr>
            <a:pattFill prst="dkHorz">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3.7634408602150574E-2"/>
                  <c:y val="9.003374608986514E-17"/>
                </c:manualLayout>
              </c:layout>
              <c:dLblPos val="ctr"/>
              <c:showLegendKey val="0"/>
              <c:showVal val="1"/>
              <c:showCatName val="0"/>
              <c:showSerName val="0"/>
              <c:showPercent val="0"/>
              <c:showBubbleSize val="0"/>
            </c:dLbl>
            <c:dLbl>
              <c:idx val="3"/>
              <c:layout>
                <c:manualLayout>
                  <c:x val="5.0403032748495237E-3"/>
                  <c:y val="-2.7434799438459472E-3"/>
                </c:manualLayout>
              </c:layout>
              <c:dLblPos val="ctr"/>
              <c:showLegendKey val="0"/>
              <c:showVal val="1"/>
              <c:showCatName val="0"/>
              <c:showSerName val="0"/>
              <c:showPercent val="0"/>
              <c:showBubbleSize val="0"/>
            </c:dLbl>
            <c:dLbl>
              <c:idx val="6"/>
              <c:layout>
                <c:manualLayout>
                  <c:x val="-8.9605734767025085E-3"/>
                  <c:y val="0"/>
                </c:manualLayout>
              </c:layout>
              <c:dLblPos val="ctr"/>
              <c:showLegendKey val="0"/>
              <c:showVal val="1"/>
              <c:showCatName val="0"/>
              <c:showSerName val="0"/>
              <c:showPercent val="0"/>
              <c:showBubbleSize val="0"/>
            </c:dLbl>
            <c:dLbl>
              <c:idx val="7"/>
              <c:layout>
                <c:manualLayout>
                  <c:x val="1.7919735839471678E-3"/>
                  <c:y val="0"/>
                </c:manualLayout>
              </c:layout>
              <c:dLblPos val="ctr"/>
              <c:showLegendKey val="0"/>
              <c:showVal val="1"/>
              <c:showCatName val="0"/>
              <c:showSerName val="0"/>
              <c:showPercent val="0"/>
              <c:showBubbleSize val="0"/>
            </c:dLbl>
            <c:dLbl>
              <c:idx val="9"/>
              <c:layout>
                <c:manualLayout>
                  <c:x val="1.2656898294248535E-2"/>
                  <c:y val="6.5643366775269797E-4"/>
                </c:manualLayout>
              </c:layout>
              <c:dLblPos val="ctr"/>
              <c:showLegendKey val="0"/>
              <c:showVal val="1"/>
              <c:showCatName val="0"/>
              <c:showSerName val="0"/>
              <c:showPercent val="0"/>
              <c:showBubbleSize val="0"/>
            </c:dLbl>
            <c:dLbl>
              <c:idx val="10"/>
              <c:layout>
                <c:manualLayout>
                  <c:x val="-3.879481952266995E-3"/>
                  <c:y val="-6.1860245054703175E-4"/>
                </c:manualLayout>
              </c:layout>
              <c:dLblPos val="ctr"/>
              <c:showLegendKey val="0"/>
              <c:showVal val="1"/>
              <c:showCatName val="0"/>
              <c:showSerName val="0"/>
              <c:showPercent val="0"/>
              <c:showBubbleSize val="0"/>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'31（問23）'!$AU$10:$AU$22</c:f>
              <c:numCache>
                <c:formatCode>0.0%</c:formatCode>
                <c:ptCount val="13"/>
                <c:pt idx="0">
                  <c:v>0</c:v>
                </c:pt>
                <c:pt idx="1">
                  <c:v>0.42372881355932202</c:v>
                </c:pt>
                <c:pt idx="2">
                  <c:v>0.42063492063492064</c:v>
                </c:pt>
                <c:pt idx="3">
                  <c:v>0.51724137931034486</c:v>
                </c:pt>
                <c:pt idx="4">
                  <c:v>0.53488372093023251</c:v>
                </c:pt>
                <c:pt idx="5">
                  <c:v>0.29032258064516131</c:v>
                </c:pt>
                <c:pt idx="6">
                  <c:v>0</c:v>
                </c:pt>
                <c:pt idx="7">
                  <c:v>0.22727272727272727</c:v>
                </c:pt>
                <c:pt idx="8">
                  <c:v>0.33173076923076922</c:v>
                </c:pt>
                <c:pt idx="9">
                  <c:v>0.23809523809523808</c:v>
                </c:pt>
                <c:pt idx="10">
                  <c:v>0.41666666666666669</c:v>
                </c:pt>
                <c:pt idx="11">
                  <c:v>0.53787878787878785</c:v>
                </c:pt>
                <c:pt idx="12">
                  <c:v>0.5220125786163522</c:v>
                </c:pt>
              </c:numCache>
            </c:numRef>
          </c:val>
        </c:ser>
        <c:ser>
          <c:idx val="4"/>
          <c:order val="4"/>
          <c:tx>
            <c:strRef>
              <c:f>'31（問23）'!$AV$9</c:f>
              <c:strCache>
                <c:ptCount val="1"/>
                <c:pt idx="0">
                  <c:v>高齢化</c:v>
                </c:pt>
              </c:strCache>
            </c:strRef>
          </c:tx>
          <c:spPr>
            <a:solidFill>
              <a:srgbClr val="808080"/>
            </a:solidFill>
            <a:ln w="12700">
              <a:solidFill>
                <a:srgbClr val="000000"/>
              </a:solidFill>
              <a:prstDash val="solid"/>
            </a:ln>
          </c:spPr>
          <c:invertIfNegative val="0"/>
          <c:dLbls>
            <c:dLbl>
              <c:idx val="1"/>
              <c:layout>
                <c:manualLayout>
                  <c:x val="-1.6800722490333869E-3"/>
                  <c:y val="-1.9334599749616934E-4"/>
                </c:manualLayout>
              </c:layout>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dLbl>
            <c:dLbl>
              <c:idx val="2"/>
              <c:layout>
                <c:manualLayout>
                  <c:x val="-1.1424871045337631E-3"/>
                  <c:y val="-1.4684438255461343E-3"/>
                </c:manualLayout>
              </c:layout>
              <c:dLblPos val="ctr"/>
              <c:showLegendKey val="0"/>
              <c:showVal val="1"/>
              <c:showCatName val="0"/>
              <c:showSerName val="0"/>
              <c:showPercent val="0"/>
              <c:showBubbleSize val="0"/>
            </c:dLbl>
            <c:dLbl>
              <c:idx val="3"/>
              <c:layout>
                <c:manualLayout>
                  <c:x val="-2.0049281262322895E-2"/>
                  <c:y val="-9.0185600561222003E-4"/>
                </c:manualLayout>
              </c:layout>
              <c:dLblPos val="ctr"/>
              <c:showLegendKey val="0"/>
              <c:showVal val="1"/>
              <c:showCatName val="0"/>
              <c:showSerName val="0"/>
              <c:showPercent val="0"/>
              <c:showBubbleSize val="0"/>
            </c:dLbl>
            <c:dLbl>
              <c:idx val="4"/>
              <c:layout>
                <c:manualLayout>
                  <c:x val="-1.8257226497024666E-2"/>
                  <c:y val="-3.3507483968080941E-4"/>
                </c:manualLayout>
              </c:layout>
              <c:dLblPos val="ctr"/>
              <c:showLegendKey val="0"/>
              <c:showVal val="1"/>
              <c:showCatName val="0"/>
              <c:showSerName val="0"/>
              <c:showPercent val="0"/>
              <c:showBubbleSize val="0"/>
            </c:dLbl>
            <c:dLbl>
              <c:idx val="6"/>
              <c:layout>
                <c:manualLayout>
                  <c:x val="-2.6881720430107527E-2"/>
                  <c:y val="0"/>
                </c:manualLayout>
              </c:layout>
              <c:dLblPos val="ctr"/>
              <c:showLegendKey val="0"/>
              <c:showVal val="1"/>
              <c:showCatName val="0"/>
              <c:showSerName val="0"/>
              <c:showPercent val="0"/>
              <c:showBubbleSize val="0"/>
            </c:dLbl>
            <c:dLbl>
              <c:idx val="7"/>
              <c:layout>
                <c:manualLayout>
                  <c:x val="-1.7922558067338357E-3"/>
                  <c:y val="0"/>
                </c:manualLayout>
              </c:layout>
              <c:dLblPos val="ctr"/>
              <c:showLegendKey val="0"/>
              <c:showVal val="1"/>
              <c:showCatName val="0"/>
              <c:showSerName val="0"/>
              <c:showPercent val="0"/>
              <c:showBubbleSize val="0"/>
            </c:dLbl>
            <c:dLbl>
              <c:idx val="8"/>
              <c:layout>
                <c:manualLayout>
                  <c:x val="2.7509985034357694E-3"/>
                  <c:y val="-3.59340202864856E-3"/>
                </c:manualLayout>
              </c:layout>
              <c:dLblPos val="ctr"/>
              <c:showLegendKey val="0"/>
              <c:showVal val="1"/>
              <c:showCatName val="0"/>
              <c:showSerName val="0"/>
              <c:showPercent val="0"/>
              <c:showBubbleSize val="0"/>
            </c:dLbl>
            <c:dLbl>
              <c:idx val="10"/>
              <c:layout>
                <c:manualLayout>
                  <c:x val="-1.7921146953405018E-3"/>
                  <c:y val="0"/>
                </c:manualLayout>
              </c:layout>
              <c:dLblPos val="ctr"/>
              <c:showLegendKey val="0"/>
              <c:showVal val="1"/>
              <c:showCatName val="0"/>
              <c:showSerName val="0"/>
              <c:showPercent val="0"/>
              <c:showBubbleSize val="0"/>
            </c:dLbl>
            <c:numFmt formatCode="0.0%;\-#;;" sourceLinked="0"/>
            <c:spPr>
              <a:pattFill prst="pct5">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'31（問23）'!$AV$10:$AV$22</c:f>
              <c:numCache>
                <c:formatCode>0.0%</c:formatCode>
                <c:ptCount val="13"/>
                <c:pt idx="0">
                  <c:v>0</c:v>
                </c:pt>
                <c:pt idx="1">
                  <c:v>0.1864406779661017</c:v>
                </c:pt>
                <c:pt idx="2">
                  <c:v>0.15873015873015872</c:v>
                </c:pt>
                <c:pt idx="3">
                  <c:v>0.10344827586206896</c:v>
                </c:pt>
                <c:pt idx="4">
                  <c:v>0.13953488372093023</c:v>
                </c:pt>
                <c:pt idx="5">
                  <c:v>9.6774193548387094E-2</c:v>
                </c:pt>
                <c:pt idx="6">
                  <c:v>0.23076923076923078</c:v>
                </c:pt>
                <c:pt idx="7">
                  <c:v>0.18181818181818182</c:v>
                </c:pt>
                <c:pt idx="8">
                  <c:v>0.27884615384615385</c:v>
                </c:pt>
                <c:pt idx="9">
                  <c:v>0.23809523809523808</c:v>
                </c:pt>
                <c:pt idx="10">
                  <c:v>0.25</c:v>
                </c:pt>
                <c:pt idx="11">
                  <c:v>0.15909090909090909</c:v>
                </c:pt>
                <c:pt idx="12">
                  <c:v>0.18867924528301888</c:v>
                </c:pt>
              </c:numCache>
            </c:numRef>
          </c:val>
        </c:ser>
        <c:ser>
          <c:idx val="5"/>
          <c:order val="5"/>
          <c:tx>
            <c:strRef>
              <c:f>'31（問23）'!$AW$9</c:f>
              <c:strCache>
                <c:ptCount val="1"/>
                <c:pt idx="0">
                  <c:v>時間
短縮</c:v>
                </c:pt>
              </c:strCache>
            </c:strRef>
          </c:tx>
          <c:spPr>
            <a:pattFill prst="dash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2544802867383513E-2"/>
                  <c:y val="2.4554941682014405E-3"/>
                </c:manualLayout>
              </c:layout>
              <c:showLegendKey val="0"/>
              <c:showVal val="1"/>
              <c:showCatName val="0"/>
              <c:showSerName val="0"/>
              <c:showPercent val="0"/>
              <c:showBubbleSize val="0"/>
            </c:dLbl>
            <c:dLbl>
              <c:idx val="2"/>
              <c:layout>
                <c:manualLayout>
                  <c:x val="-1.0752688172043012E-2"/>
                  <c:y val="-9.003374608986514E-17"/>
                </c:manualLayout>
              </c:layout>
              <c:showLegendKey val="0"/>
              <c:showVal val="1"/>
              <c:showCatName val="0"/>
              <c:showSerName val="0"/>
              <c:showPercent val="0"/>
              <c:showBubbleSize val="0"/>
            </c:dLbl>
            <c:dLbl>
              <c:idx val="4"/>
              <c:layout>
                <c:manualLayout>
                  <c:x val="-1.4336917562724014E-2"/>
                  <c:y val="2.4554941682013503E-3"/>
                </c:manualLayout>
              </c:layout>
              <c:showLegendKey val="0"/>
              <c:showVal val="1"/>
              <c:showCatName val="0"/>
              <c:showSerName val="0"/>
              <c:showPercent val="0"/>
              <c:showBubbleSize val="0"/>
            </c:dLbl>
            <c:dLbl>
              <c:idx val="5"/>
              <c:layout>
                <c:manualLayout>
                  <c:x val="-8.9605734767025085E-3"/>
                  <c:y val="2.4554941682013503E-3"/>
                </c:manualLayout>
              </c:layout>
              <c:showLegendKey val="0"/>
              <c:showVal val="1"/>
              <c:showCatName val="0"/>
              <c:showSerName val="0"/>
              <c:showPercent val="0"/>
              <c:showBubbleSize val="0"/>
            </c:dLbl>
            <c:dLbl>
              <c:idx val="8"/>
              <c:layout>
                <c:manualLayout>
                  <c:x val="-3.2258064516129031E-2"/>
                  <c:y val="0"/>
                </c:manualLayout>
              </c:layout>
              <c:showLegendKey val="0"/>
              <c:showVal val="1"/>
              <c:showCatName val="0"/>
              <c:showSerName val="0"/>
              <c:showPercent val="0"/>
              <c:showBubbleSize val="0"/>
            </c:dLbl>
            <c:dLbl>
              <c:idx val="11"/>
              <c:layout>
                <c:manualLayout>
                  <c:x val="-1.9713261648745518E-2"/>
                  <c:y val="0"/>
                </c:manualLayout>
              </c:layout>
              <c:showLegendKey val="0"/>
              <c:showVal val="1"/>
              <c:showCatName val="0"/>
              <c:showSerName val="0"/>
              <c:showPercent val="0"/>
              <c:showBubbleSize val="0"/>
            </c:dLbl>
            <c:dLbl>
              <c:idx val="12"/>
              <c:layout>
                <c:manualLayout>
                  <c:x val="-2.3297491039426525E-2"/>
                  <c:y val="-1.9334599750179643E-7"/>
                </c:manualLayout>
              </c:layout>
              <c:showLegendKey val="0"/>
              <c:showVal val="1"/>
              <c:showCatName val="0"/>
              <c:showSerName val="0"/>
              <c:showPercent val="0"/>
              <c:showBubbleSize val="0"/>
            </c:dLbl>
            <c:numFmt formatCode="0.0%;\-#;;" sourceLinked="0"/>
            <c:spPr>
              <a:solidFill>
                <a:srgbClr val="FFFFFF"/>
              </a:solidFill>
              <a:ln>
                <a:solidFill>
                  <a:schemeClr val="tx1"/>
                </a:solidFill>
              </a:ln>
            </c:spPr>
            <c:txPr>
              <a:bodyPr/>
              <a:lstStyle/>
              <a:p>
                <a:pPr>
                  <a:defRPr sz="700"/>
                </a:pPr>
                <a:endParaRPr lang="ja-JP"/>
              </a:p>
            </c:txPr>
            <c:showLegendKey val="0"/>
            <c:showVal val="1"/>
            <c:showCatName val="0"/>
            <c:showSerName val="0"/>
            <c:showPercent val="0"/>
            <c:showBubbleSize val="0"/>
            <c:showLeaderLines val="0"/>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'31（問23）'!$AW$10:$AW$22</c:f>
              <c:numCache>
                <c:formatCode>0.0%</c:formatCode>
                <c:ptCount val="13"/>
                <c:pt idx="0">
                  <c:v>0</c:v>
                </c:pt>
                <c:pt idx="1">
                  <c:v>1.6949152542372881E-2</c:v>
                </c:pt>
                <c:pt idx="2">
                  <c:v>2.3809523809523808E-2</c:v>
                </c:pt>
                <c:pt idx="3">
                  <c:v>0</c:v>
                </c:pt>
                <c:pt idx="4">
                  <c:v>2.3255813953488372E-2</c:v>
                </c:pt>
                <c:pt idx="5">
                  <c:v>0.12903225806451613</c:v>
                </c:pt>
                <c:pt idx="6">
                  <c:v>0</c:v>
                </c:pt>
                <c:pt idx="7">
                  <c:v>9.0909090909090912E-2</c:v>
                </c:pt>
                <c:pt idx="8">
                  <c:v>1.9230769230769232E-2</c:v>
                </c:pt>
                <c:pt idx="9">
                  <c:v>4.7619047619047616E-2</c:v>
                </c:pt>
                <c:pt idx="10">
                  <c:v>0.16666666666666666</c:v>
                </c:pt>
                <c:pt idx="11">
                  <c:v>2.2727272727272728E-2</c:v>
                </c:pt>
                <c:pt idx="12">
                  <c:v>1.8867924528301886E-2</c:v>
                </c:pt>
              </c:numCache>
            </c:numRef>
          </c:val>
        </c:ser>
        <c:ser>
          <c:idx val="6"/>
          <c:order val="6"/>
          <c:tx>
            <c:strRef>
              <c:f>'31（問23）'!$AX$9</c:f>
              <c:strCache>
                <c:ptCount val="1"/>
                <c:pt idx="0">
                  <c:v>福利
充実</c:v>
                </c:pt>
              </c:strCache>
            </c:strRef>
          </c:tx>
          <c:spPr>
            <a:pattFill prst="dkDn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showLegendKey val="0"/>
              <c:showVal val="1"/>
              <c:showCatName val="0"/>
              <c:showSerName val="0"/>
              <c:showPercent val="0"/>
              <c:showBubbleSize val="0"/>
            </c:dLbl>
            <c:dLbl>
              <c:idx val="4"/>
              <c:layout>
                <c:manualLayout>
                  <c:x val="7.1684587813620072E-3"/>
                  <c:y val="2.4554941682013503E-3"/>
                </c:manualLayout>
              </c:layout>
              <c:dLblPos val="ctr"/>
              <c:showLegendKey val="0"/>
              <c:showVal val="1"/>
              <c:showCatName val="0"/>
              <c:showSerName val="0"/>
              <c:showPercent val="0"/>
              <c:showBubbleSize val="0"/>
            </c:dLbl>
            <c:dLbl>
              <c:idx val="5"/>
              <c:showLegendKey val="0"/>
              <c:showVal val="1"/>
              <c:showCatName val="0"/>
              <c:showSerName val="0"/>
              <c:showPercent val="0"/>
              <c:showBubbleSize val="0"/>
            </c:dLbl>
            <c:dLbl>
              <c:idx val="6"/>
              <c:showLegendKey val="0"/>
              <c:showVal val="1"/>
              <c:showCatName val="0"/>
              <c:showSerName val="0"/>
              <c:showPercent val="0"/>
              <c:showBubbleSize val="0"/>
            </c:dLbl>
            <c:dLbl>
              <c:idx val="7"/>
              <c:showLegendKey val="0"/>
              <c:showVal val="1"/>
              <c:showCatName val="0"/>
              <c:showSerName val="0"/>
              <c:showPercent val="0"/>
              <c:showBubbleSize val="0"/>
            </c:dLbl>
            <c:dLbl>
              <c:idx val="8"/>
              <c:layout>
                <c:manualLayout>
                  <c:x val="-8.9605734767025085E-3"/>
                  <c:y val="0"/>
                </c:manualLayout>
              </c:layout>
              <c:dLblPos val="ctr"/>
              <c:showLegendKey val="0"/>
              <c:showVal val="1"/>
              <c:showCatName val="0"/>
              <c:showSerName val="0"/>
              <c:showPercent val="0"/>
              <c:showBubbleSize val="0"/>
            </c:dLbl>
            <c:dLbl>
              <c:idx val="9"/>
              <c:showLegendKey val="0"/>
              <c:showVal val="1"/>
              <c:showCatName val="0"/>
              <c:showSerName val="0"/>
              <c:showPercent val="0"/>
              <c:showBubbleSize val="0"/>
            </c:dLbl>
            <c:dLbl>
              <c:idx val="10"/>
              <c:showLegendKey val="0"/>
              <c:showVal val="1"/>
              <c:showCatName val="0"/>
              <c:showSerName val="0"/>
              <c:showPercent val="0"/>
              <c:showBubbleSize val="0"/>
            </c:dLbl>
            <c:dLbl>
              <c:idx val="11"/>
              <c:layout>
                <c:manualLayout>
                  <c:x val="3.5842293906810036E-3"/>
                  <c:y val="0"/>
                </c:manualLayout>
              </c:layout>
              <c:dLblPos val="ctr"/>
              <c:showLegendKey val="0"/>
              <c:showVal val="1"/>
              <c:showCatName val="0"/>
              <c:showSerName val="0"/>
              <c:showPercent val="0"/>
              <c:showBubbleSize val="0"/>
            </c:dLbl>
            <c:dLbl>
              <c:idx val="12"/>
              <c:layout>
                <c:manualLayout>
                  <c:x val="-5.3763440860215058E-3"/>
                  <c:y val="-5.6271091306165713E-18"/>
                </c:manualLayout>
              </c:layout>
              <c:dLblPos val="ctr"/>
              <c:showLegendKey val="0"/>
              <c:showVal val="1"/>
              <c:showCatName val="0"/>
              <c:showSerName val="0"/>
              <c:showPercent val="0"/>
              <c:showBubbleSize val="0"/>
            </c:dLbl>
            <c:numFmt formatCode="0.0%;\-#;;" sourceLinked="0"/>
            <c:spPr>
              <a:solidFill>
                <a:srgbClr val="FFFFFF"/>
              </a:solidFill>
              <a:ln>
                <a:solidFill>
                  <a:schemeClr val="tx1"/>
                </a:solidFill>
              </a:ln>
            </c:spPr>
            <c:txPr>
              <a:bodyPr/>
              <a:lstStyle/>
              <a:p>
                <a:pPr>
                  <a:defRPr sz="700"/>
                </a:pPr>
                <a:endParaRPr lang="ja-JP"/>
              </a:p>
            </c:txPr>
            <c:dLblPos val="ctr"/>
            <c:showLegendKey val="0"/>
            <c:showVal val="1"/>
            <c:showCatName val="0"/>
            <c:showSerName val="0"/>
            <c:showPercent val="0"/>
            <c:showBubbleSize val="0"/>
            <c:showLeaderLines val="0"/>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'31（問23）'!$AX$10:$AX$22</c:f>
              <c:numCache>
                <c:formatCode>0.0%</c:formatCode>
                <c:ptCount val="13"/>
                <c:pt idx="0">
                  <c:v>0</c:v>
                </c:pt>
                <c:pt idx="1">
                  <c:v>0</c:v>
                </c:pt>
                <c:pt idx="2">
                  <c:v>0</c:v>
                </c:pt>
                <c:pt idx="3">
                  <c:v>0</c:v>
                </c:pt>
                <c:pt idx="4">
                  <c:v>7.7519379844961239E-3</c:v>
                </c:pt>
                <c:pt idx="5">
                  <c:v>0</c:v>
                </c:pt>
                <c:pt idx="6">
                  <c:v>0</c:v>
                </c:pt>
                <c:pt idx="7">
                  <c:v>0</c:v>
                </c:pt>
                <c:pt idx="8">
                  <c:v>9.6153846153846159E-3</c:v>
                </c:pt>
                <c:pt idx="9">
                  <c:v>4.7619047619047616E-2</c:v>
                </c:pt>
                <c:pt idx="10">
                  <c:v>0</c:v>
                </c:pt>
                <c:pt idx="11">
                  <c:v>7.575757575757576E-3</c:v>
                </c:pt>
                <c:pt idx="12">
                  <c:v>0</c:v>
                </c:pt>
              </c:numCache>
            </c:numRef>
          </c:val>
        </c:ser>
        <c:ser>
          <c:idx val="7"/>
          <c:order val="7"/>
          <c:tx>
            <c:strRef>
              <c:f>'31（問23）'!$AY$9</c:f>
              <c:strCache>
                <c:ptCount val="1"/>
                <c:pt idx="0">
                  <c:v>人件費
高騰</c:v>
                </c:pt>
              </c:strCache>
            </c:strRef>
          </c:tx>
          <c:spPr>
            <a:pattFill prst="zigZ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3.5842293906810036E-3"/>
                  <c:y val="9.003374608986514E-17"/>
                </c:manualLayout>
              </c:layout>
              <c:showLegendKey val="0"/>
              <c:showVal val="1"/>
              <c:showCatName val="0"/>
              <c:showSerName val="0"/>
              <c:showPercent val="0"/>
              <c:showBubbleSize val="0"/>
            </c:dLbl>
            <c:dLbl>
              <c:idx val="4"/>
              <c:layout>
                <c:manualLayout>
                  <c:x val="3.5842293906810036E-3"/>
                  <c:y val="0"/>
                </c:manualLayout>
              </c:layout>
              <c:showLegendKey val="0"/>
              <c:showVal val="1"/>
              <c:showCatName val="0"/>
              <c:showSerName val="0"/>
              <c:showPercent val="0"/>
              <c:showBubbleSize val="0"/>
            </c:dLbl>
            <c:dLbl>
              <c:idx val="8"/>
              <c:layout>
                <c:manualLayout>
                  <c:x val="5.3763440860215058E-3"/>
                  <c:y val="0"/>
                </c:manualLayout>
              </c:layout>
              <c:showLegendKey val="0"/>
              <c:showVal val="1"/>
              <c:showCatName val="0"/>
              <c:showSerName val="0"/>
              <c:showPercent val="0"/>
              <c:showBubbleSize val="0"/>
            </c:dLbl>
            <c:dLbl>
              <c:idx val="11"/>
              <c:layout>
                <c:manualLayout>
                  <c:x val="3.5842293906810036E-3"/>
                  <c:y val="-2.4554941682013503E-3"/>
                </c:manualLayout>
              </c:layout>
              <c:showLegendKey val="0"/>
              <c:showVal val="1"/>
              <c:showCatName val="0"/>
              <c:showSerName val="0"/>
              <c:showPercent val="0"/>
              <c:showBubbleSize val="0"/>
            </c:dLbl>
            <c:dLbl>
              <c:idx val="12"/>
              <c:layout>
                <c:manualLayout>
                  <c:x val="1.4336917562724014E-2"/>
                  <c:y val="-1.9334599750179643E-7"/>
                </c:manualLayout>
              </c:layout>
              <c:showLegendKey val="0"/>
              <c:showVal val="1"/>
              <c:showCatName val="0"/>
              <c:showSerName val="0"/>
              <c:showPercent val="0"/>
              <c:showBubbleSize val="0"/>
            </c:dLbl>
            <c:numFmt formatCode="0.0%;\-#;;" sourceLinked="0"/>
            <c:spPr>
              <a:solidFill>
                <a:srgbClr val="FFFFFF"/>
              </a:solidFill>
              <a:ln>
                <a:solidFill>
                  <a:schemeClr val="tx1"/>
                </a:solidFill>
              </a:ln>
            </c:spPr>
            <c:txPr>
              <a:bodyPr/>
              <a:lstStyle/>
              <a:p>
                <a:pPr>
                  <a:defRPr sz="700"/>
                </a:pPr>
                <a:endParaRPr lang="ja-JP"/>
              </a:p>
            </c:txPr>
            <c:showLegendKey val="0"/>
            <c:showVal val="1"/>
            <c:showCatName val="0"/>
            <c:showSerName val="0"/>
            <c:showPercent val="0"/>
            <c:showBubbleSize val="0"/>
            <c:showLeaderLines val="0"/>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'31（問23）'!$AY$10:$AY$22</c:f>
              <c:numCache>
                <c:formatCode>0.0%</c:formatCode>
                <c:ptCount val="13"/>
                <c:pt idx="0">
                  <c:v>0</c:v>
                </c:pt>
                <c:pt idx="1">
                  <c:v>5.0847457627118647E-2</c:v>
                </c:pt>
                <c:pt idx="2">
                  <c:v>5.5555555555555552E-2</c:v>
                </c:pt>
                <c:pt idx="3">
                  <c:v>0.10344827586206896</c:v>
                </c:pt>
                <c:pt idx="4">
                  <c:v>7.7519379844961239E-2</c:v>
                </c:pt>
                <c:pt idx="5">
                  <c:v>3.2258064516129031E-2</c:v>
                </c:pt>
                <c:pt idx="6">
                  <c:v>7.6923076923076927E-2</c:v>
                </c:pt>
                <c:pt idx="7">
                  <c:v>0</c:v>
                </c:pt>
                <c:pt idx="8">
                  <c:v>5.2884615384615384E-2</c:v>
                </c:pt>
                <c:pt idx="9">
                  <c:v>4.7619047619047616E-2</c:v>
                </c:pt>
                <c:pt idx="10">
                  <c:v>0</c:v>
                </c:pt>
                <c:pt idx="11">
                  <c:v>7.575757575757576E-2</c:v>
                </c:pt>
                <c:pt idx="12">
                  <c:v>0</c:v>
                </c:pt>
              </c:numCache>
            </c:numRef>
          </c:val>
        </c:ser>
        <c:ser>
          <c:idx val="8"/>
          <c:order val="8"/>
          <c:tx>
            <c:strRef>
              <c:f>'31（問23）'!$AZ$9</c:f>
              <c:strCache>
                <c:ptCount val="1"/>
                <c:pt idx="0">
                  <c:v>その他</c:v>
                </c:pt>
              </c:strCache>
            </c:strRef>
          </c:tx>
          <c:spPr>
            <a:pattFill prst="nar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8"/>
              <c:layout>
                <c:manualLayout>
                  <c:x val="1.4336917562724014E-2"/>
                  <c:y val="0"/>
                </c:manualLayout>
              </c:layout>
              <c:showLegendKey val="0"/>
              <c:showVal val="1"/>
              <c:showCatName val="0"/>
              <c:showSerName val="0"/>
              <c:showPercent val="0"/>
              <c:showBubbleSize val="0"/>
            </c:dLbl>
            <c:dLbl>
              <c:idx val="11"/>
              <c:layout>
                <c:manualLayout>
                  <c:x val="1.9713261648745518E-2"/>
                  <c:y val="0"/>
                </c:manualLayout>
              </c:layout>
              <c:showLegendKey val="0"/>
              <c:showVal val="1"/>
              <c:showCatName val="0"/>
              <c:showSerName val="0"/>
              <c:showPercent val="0"/>
              <c:showBubbleSize val="0"/>
            </c:dLbl>
            <c:numFmt formatCode="0.0%;\-#;;" sourceLinked="0"/>
            <c:spPr>
              <a:solidFill>
                <a:srgbClr val="FFFFFF"/>
              </a:solidFill>
              <a:ln>
                <a:solidFill>
                  <a:schemeClr val="tx1"/>
                </a:solidFill>
              </a:ln>
            </c:spPr>
            <c:txPr>
              <a:bodyPr/>
              <a:lstStyle/>
              <a:p>
                <a:pPr>
                  <a:defRPr sz="700"/>
                </a:pPr>
                <a:endParaRPr lang="ja-JP"/>
              </a:p>
            </c:txPr>
            <c:showLegendKey val="0"/>
            <c:showVal val="1"/>
            <c:showCatName val="0"/>
            <c:showSerName val="0"/>
            <c:showPercent val="0"/>
            <c:showBubbleSize val="0"/>
            <c:showLeaderLines val="0"/>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'31（問23）'!$AZ$10:$AZ$22</c:f>
              <c:numCache>
                <c:formatCode>0.0%</c:formatCode>
                <c:ptCount val="13"/>
                <c:pt idx="0">
                  <c:v>0</c:v>
                </c:pt>
                <c:pt idx="1">
                  <c:v>0</c:v>
                </c:pt>
                <c:pt idx="2">
                  <c:v>7.9365079365079361E-3</c:v>
                </c:pt>
                <c:pt idx="3">
                  <c:v>3.4482758620689655E-2</c:v>
                </c:pt>
                <c:pt idx="4">
                  <c:v>0</c:v>
                </c:pt>
                <c:pt idx="5">
                  <c:v>0</c:v>
                </c:pt>
                <c:pt idx="6">
                  <c:v>0</c:v>
                </c:pt>
                <c:pt idx="7">
                  <c:v>9.0909090909090912E-2</c:v>
                </c:pt>
                <c:pt idx="8">
                  <c:v>4.807692307692308E-3</c:v>
                </c:pt>
                <c:pt idx="9">
                  <c:v>0</c:v>
                </c:pt>
                <c:pt idx="10">
                  <c:v>0</c:v>
                </c:pt>
                <c:pt idx="11">
                  <c:v>1.5151515151515152E-2</c:v>
                </c:pt>
                <c:pt idx="12">
                  <c:v>6.2893081761006293E-3</c:v>
                </c:pt>
              </c:numCache>
            </c:numRef>
          </c:val>
        </c:ser>
        <c:ser>
          <c:idx val="9"/>
          <c:order val="9"/>
          <c:tx>
            <c:strRef>
              <c:f>'31（問23）'!$BA$9</c:f>
              <c:strCache>
                <c:ptCount val="1"/>
                <c:pt idx="0">
                  <c:v>雇用調整
していない</c:v>
                </c:pt>
              </c:strCache>
            </c:strRef>
          </c:tx>
          <c:spPr>
            <a:pattFill prst="narVert">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1.2544802867383513E-2"/>
                  <c:y val="0"/>
                </c:manualLayout>
              </c:layout>
              <c:dLblPos val="ctr"/>
              <c:showLegendKey val="0"/>
              <c:showVal val="1"/>
              <c:showCatName val="0"/>
              <c:showSerName val="0"/>
              <c:showPercent val="0"/>
              <c:showBubbleSize val="0"/>
            </c:dLbl>
            <c:dLbl>
              <c:idx val="4"/>
              <c:layout>
                <c:manualLayout>
                  <c:x val="5.3763440860215058E-3"/>
                  <c:y val="0"/>
                </c:manualLayout>
              </c:layout>
              <c:showLegendKey val="0"/>
              <c:showVal val="1"/>
              <c:showCatName val="0"/>
              <c:showSerName val="0"/>
              <c:showPercent val="0"/>
              <c:showBubbleSize val="0"/>
            </c:dLbl>
            <c:dLbl>
              <c:idx val="5"/>
              <c:layout>
                <c:manualLayout>
                  <c:x val="7.1684587813620072E-3"/>
                  <c:y val="2.4554941682013503E-3"/>
                </c:manualLayout>
              </c:layout>
              <c:showLegendKey val="0"/>
              <c:showVal val="1"/>
              <c:showCatName val="0"/>
              <c:showSerName val="0"/>
              <c:showPercent val="0"/>
              <c:showBubbleSize val="0"/>
            </c:dLbl>
            <c:dLbl>
              <c:idx val="8"/>
              <c:layout>
                <c:manualLayout>
                  <c:x val="2.1505376344086023E-2"/>
                  <c:y val="0"/>
                </c:manualLayout>
              </c:layout>
              <c:showLegendKey val="0"/>
              <c:showVal val="1"/>
              <c:showCatName val="0"/>
              <c:showSerName val="0"/>
              <c:showPercent val="0"/>
              <c:showBubbleSize val="0"/>
            </c:dLbl>
            <c:dLbl>
              <c:idx val="11"/>
              <c:layout>
                <c:manualLayout>
                  <c:x val="1.6424378404312365E-2"/>
                  <c:y val="-5.1816727328973382E-5"/>
                </c:manualLayout>
              </c:layout>
              <c:dLblPos val="ctr"/>
              <c:showLegendKey val="0"/>
              <c:showVal val="1"/>
              <c:showCatName val="0"/>
              <c:showSerName val="0"/>
              <c:showPercent val="0"/>
              <c:showBubbleSize val="0"/>
            </c:dLbl>
            <c:dLbl>
              <c:idx val="12"/>
              <c:layout>
                <c:manualLayout>
                  <c:x val="1.8169220782886009E-2"/>
                  <c:y val="1.1144760751059964E-3"/>
                </c:manualLayout>
              </c:layout>
              <c:dLblPos val="ctr"/>
              <c:showLegendKey val="0"/>
              <c:showVal val="1"/>
              <c:showCatName val="0"/>
              <c:showSerName val="0"/>
              <c:showPercent val="0"/>
              <c:showBubbleSize val="0"/>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'31（問23）'!$BA$10:$BA$22</c:f>
              <c:numCache>
                <c:formatCode>0.0%</c:formatCode>
                <c:ptCount val="13"/>
                <c:pt idx="0">
                  <c:v>0</c:v>
                </c:pt>
                <c:pt idx="1">
                  <c:v>0.1864406779661017</c:v>
                </c:pt>
                <c:pt idx="2">
                  <c:v>0.10317460317460317</c:v>
                </c:pt>
                <c:pt idx="3">
                  <c:v>0.10344827586206896</c:v>
                </c:pt>
                <c:pt idx="4">
                  <c:v>7.7519379844961239E-2</c:v>
                </c:pt>
                <c:pt idx="5">
                  <c:v>0.16129032258064516</c:v>
                </c:pt>
                <c:pt idx="6">
                  <c:v>0.69230769230769229</c:v>
                </c:pt>
                <c:pt idx="7">
                  <c:v>0.27272727272727271</c:v>
                </c:pt>
                <c:pt idx="8">
                  <c:v>0.17307692307692307</c:v>
                </c:pt>
                <c:pt idx="9">
                  <c:v>0.19047619047619047</c:v>
                </c:pt>
                <c:pt idx="10">
                  <c:v>0</c:v>
                </c:pt>
                <c:pt idx="11">
                  <c:v>0.12878787878787878</c:v>
                </c:pt>
                <c:pt idx="12">
                  <c:v>6.9182389937106917E-2</c:v>
                </c:pt>
              </c:numCache>
            </c:numRef>
          </c:val>
        </c:ser>
        <c:ser>
          <c:idx val="10"/>
          <c:order val="10"/>
          <c:tx>
            <c:strRef>
              <c:f>'31（問23）'!$BB$9</c:f>
              <c:strCache>
                <c:ptCount val="1"/>
                <c:pt idx="0">
                  <c:v>無回答</c:v>
                </c:pt>
              </c:strCache>
            </c:strRef>
          </c:tx>
          <c:spPr>
            <a:pattFill prst="pct20">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2"/>
              <c:layout>
                <c:manualLayout>
                  <c:x val="1.433677645133068E-2"/>
                  <c:y val="-1.9334599750179643E-7"/>
                </c:manualLayout>
              </c:layout>
              <c:showLegendKey val="0"/>
              <c:showVal val="1"/>
              <c:showCatName val="0"/>
              <c:showSerName val="0"/>
              <c:showPercent val="0"/>
              <c:showBubbleSize val="0"/>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'31（問23）'!$BB$10:$BB$22</c:f>
              <c:numCache>
                <c:formatCode>0.0%</c:formatCode>
                <c:ptCount val="13"/>
                <c:pt idx="0">
                  <c:v>0</c:v>
                </c:pt>
                <c:pt idx="1">
                  <c:v>0</c:v>
                </c:pt>
                <c:pt idx="2">
                  <c:v>4.7619047619047616E-2</c:v>
                </c:pt>
                <c:pt idx="3">
                  <c:v>0</c:v>
                </c:pt>
                <c:pt idx="4">
                  <c:v>7.7519379844961239E-3</c:v>
                </c:pt>
                <c:pt idx="5">
                  <c:v>6.4516129032258063E-2</c:v>
                </c:pt>
                <c:pt idx="6">
                  <c:v>0</c:v>
                </c:pt>
                <c:pt idx="7">
                  <c:v>0</c:v>
                </c:pt>
                <c:pt idx="8">
                  <c:v>2.403846153846154E-2</c:v>
                </c:pt>
                <c:pt idx="9">
                  <c:v>4.7619047619047616E-2</c:v>
                </c:pt>
                <c:pt idx="10">
                  <c:v>0</c:v>
                </c:pt>
                <c:pt idx="11">
                  <c:v>7.575757575757576E-3</c:v>
                </c:pt>
                <c:pt idx="12">
                  <c:v>1.2578616352201259E-2</c:v>
                </c:pt>
              </c:numCache>
            </c:numRef>
          </c:val>
        </c:ser>
        <c:dLbls>
          <c:showLegendKey val="0"/>
          <c:showVal val="0"/>
          <c:showCatName val="0"/>
          <c:showSerName val="0"/>
          <c:showPercent val="0"/>
          <c:showBubbleSize val="0"/>
        </c:dLbls>
        <c:gapWidth val="20"/>
        <c:overlap val="100"/>
        <c:axId val="99902592"/>
        <c:axId val="99904128"/>
      </c:barChart>
      <c:catAx>
        <c:axId val="999025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9904128"/>
        <c:crosses val="autoZero"/>
        <c:auto val="1"/>
        <c:lblAlgn val="ctr"/>
        <c:lblOffset val="100"/>
        <c:tickLblSkip val="1"/>
        <c:tickMarkSkip val="1"/>
        <c:noMultiLvlLbl val="0"/>
      </c:catAx>
      <c:valAx>
        <c:axId val="9990412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9902592"/>
        <c:crosses val="autoZero"/>
        <c:crossBetween val="between"/>
      </c:valAx>
      <c:spPr>
        <a:solidFill>
          <a:srgbClr val="FFFFFF"/>
        </a:solidFill>
        <a:ln w="25400">
          <a:noFill/>
        </a:ln>
      </c:spPr>
    </c:plotArea>
    <c:legend>
      <c:legendPos val="b"/>
      <c:layout>
        <c:manualLayout>
          <c:xMode val="edge"/>
          <c:yMode val="edge"/>
          <c:x val="2.8225806451612902E-2"/>
          <c:y val="0.87477134418971103"/>
          <c:w val="0.93682922699178739"/>
          <c:h val="0.1197055340458133"/>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ＭＳ Ｐゴシック"/>
                <a:ea typeface="ＭＳ Ｐゴシック"/>
                <a:cs typeface="ＭＳ Ｐゴシック"/>
              </a:defRPr>
            </a:pPr>
            <a:r>
              <a:rPr lang="ja-JP" altLang="en-US"/>
              <a:t>（雇用問題）</a:t>
            </a:r>
          </a:p>
        </c:rich>
      </c:tx>
      <c:layout>
        <c:manualLayout>
          <c:xMode val="edge"/>
          <c:yMode val="edge"/>
          <c:x val="1.118558210858216E-2"/>
          <c:y val="1.6666666666666666E-2"/>
        </c:manualLayout>
      </c:layout>
      <c:overlay val="0"/>
      <c:spPr>
        <a:noFill/>
        <a:ln w="25400">
          <a:noFill/>
        </a:ln>
      </c:sp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7498142053906282"/>
          <c:y val="0.24111181102362206"/>
          <c:w val="0.43926302428826591"/>
          <c:h val="0.65778022747156606"/>
        </c:manualLayout>
      </c:layout>
      <c:pie3DChart>
        <c:varyColors val="1"/>
        <c:ser>
          <c:idx val="0"/>
          <c:order val="0"/>
          <c:tx>
            <c:strRef>
              <c:f>'31（問23）'!$AQ$5</c:f>
              <c:strCache>
                <c:ptCount val="1"/>
                <c:pt idx="0">
                  <c:v>全　体</c:v>
                </c:pt>
              </c:strCache>
            </c:strRef>
          </c:tx>
          <c:spPr>
            <a:noFill/>
            <a:ln w="12700">
              <a:solidFill>
                <a:srgbClr val="000000"/>
              </a:solidFill>
              <a:prstDash val="solid"/>
            </a:ln>
          </c:spPr>
          <c:dPt>
            <c:idx val="0"/>
            <c:bubble3D val="0"/>
            <c:spPr>
              <a:solidFill>
                <a:srgbClr val="FFFFFF"/>
              </a:solidFill>
              <a:ln w="12700">
                <a:solidFill>
                  <a:srgbClr val="000000"/>
                </a:solidFill>
                <a:prstDash val="solid"/>
              </a:ln>
            </c:spPr>
          </c:dPt>
          <c:dPt>
            <c:idx val="1"/>
            <c:bubble3D val="0"/>
            <c:spPr>
              <a:solidFill>
                <a:srgbClr val="FFFFFF"/>
              </a:solidFill>
              <a:ln w="12700">
                <a:solidFill>
                  <a:srgbClr val="000000"/>
                </a:solidFill>
                <a:prstDash val="solid"/>
              </a:ln>
            </c:spPr>
          </c:dPt>
          <c:dPt>
            <c:idx val="2"/>
            <c:bubble3D val="0"/>
            <c:spPr>
              <a:pattFill prst="pct5">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3"/>
            <c:bubble3D val="0"/>
            <c:spPr>
              <a:pattFill prst="dkHorz">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4"/>
            <c:bubble3D val="0"/>
            <c:spPr>
              <a:solidFill>
                <a:srgbClr val="808080"/>
              </a:solidFill>
              <a:ln w="12700">
                <a:solidFill>
                  <a:srgbClr val="000000"/>
                </a:solidFill>
                <a:prstDash val="solid"/>
              </a:ln>
            </c:spPr>
          </c:dPt>
          <c:dPt>
            <c:idx val="5"/>
            <c:bubble3D val="0"/>
            <c:spPr>
              <a:pattFill prst="dash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6"/>
            <c:bubble3D val="0"/>
            <c:spPr>
              <a:pattFill prst="dkDn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7"/>
            <c:bubble3D val="0"/>
            <c:spPr>
              <a:pattFill prst="wave">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8"/>
            <c:bubble3D val="0"/>
            <c:spPr>
              <a:pattFill prst="nar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9"/>
            <c:bubble3D val="0"/>
            <c:spPr>
              <a:pattFill prst="narVert">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0"/>
            <c:bubble3D val="0"/>
            <c:spPr>
              <a:pattFill prst="pct2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Lbls>
            <c:dLbl>
              <c:idx val="0"/>
              <c:layout>
                <c:manualLayout>
                  <c:x val="4.008798681346451E-4"/>
                  <c:y val="-0.17097007874015749"/>
                </c:manualLayout>
              </c:layout>
              <c:dLblPos val="bestFit"/>
              <c:showLegendKey val="0"/>
              <c:showVal val="1"/>
              <c:showCatName val="1"/>
              <c:showSerName val="0"/>
              <c:showPercent val="0"/>
              <c:showBubbleSize val="0"/>
            </c:dLbl>
            <c:dLbl>
              <c:idx val="1"/>
              <c:layout>
                <c:manualLayout>
                  <c:x val="1.4048944100805779E-2"/>
                  <c:y val="-0.10215328083989503"/>
                </c:manualLayout>
              </c:layout>
              <c:dLblPos val="bestFit"/>
              <c:showLegendKey val="0"/>
              <c:showVal val="1"/>
              <c:showCatName val="1"/>
              <c:showSerName val="0"/>
              <c:showPercent val="0"/>
              <c:showBubbleSize val="0"/>
            </c:dLbl>
            <c:dLbl>
              <c:idx val="2"/>
              <c:layout>
                <c:manualLayout>
                  <c:x val="-2.1846689295129139E-2"/>
                  <c:y val="-2.7493963254593176E-2"/>
                </c:manualLayout>
              </c:layout>
              <c:dLblPos val="bestFit"/>
              <c:showLegendKey val="0"/>
              <c:showVal val="1"/>
              <c:showCatName val="1"/>
              <c:showSerName val="0"/>
              <c:showPercent val="0"/>
              <c:showBubbleSize val="0"/>
            </c:dLbl>
            <c:dLbl>
              <c:idx val="3"/>
              <c:layout>
                <c:manualLayout>
                  <c:x val="-9.2316545770947125E-2"/>
                  <c:y val="0.11621942257217847"/>
                </c:manualLayout>
              </c:layout>
              <c:dLblPos val="bestFit"/>
              <c:showLegendKey val="0"/>
              <c:showVal val="1"/>
              <c:showCatName val="1"/>
              <c:showSerName val="0"/>
              <c:showPercent val="0"/>
              <c:showBubbleSize val="0"/>
            </c:dLbl>
            <c:dLbl>
              <c:idx val="4"/>
              <c:layout>
                <c:manualLayout>
                  <c:x val="5.3106244651584852E-2"/>
                  <c:y val="9.2572178477690295E-2"/>
                </c:manualLayout>
              </c:layout>
              <c:dLblPos val="bestFit"/>
              <c:showLegendKey val="0"/>
              <c:showVal val="1"/>
              <c:showCatName val="1"/>
              <c:showSerName val="0"/>
              <c:showPercent val="0"/>
              <c:showBubbleSize val="0"/>
            </c:dLbl>
            <c:dLbl>
              <c:idx val="5"/>
              <c:layout>
                <c:manualLayout>
                  <c:x val="-3.7125151478603464E-2"/>
                  <c:y val="0.14570603674540683"/>
                </c:manualLayout>
              </c:layout>
              <c:dLblPos val="bestFit"/>
              <c:showLegendKey val="0"/>
              <c:showVal val="1"/>
              <c:showCatName val="1"/>
              <c:showSerName val="0"/>
              <c:showPercent val="0"/>
              <c:showBubbleSize val="0"/>
            </c:dLbl>
            <c:dLbl>
              <c:idx val="6"/>
              <c:layout>
                <c:manualLayout>
                  <c:x val="-3.9780147831630454E-2"/>
                  <c:y val="3.6398950131233593E-2"/>
                </c:manualLayout>
              </c:layout>
              <c:dLblPos val="bestFit"/>
              <c:showLegendKey val="0"/>
              <c:showVal val="1"/>
              <c:showCatName val="1"/>
              <c:showSerName val="0"/>
              <c:showPercent val="0"/>
              <c:showBubbleSize val="0"/>
            </c:dLbl>
            <c:dLbl>
              <c:idx val="7"/>
              <c:layout>
                <c:manualLayout>
                  <c:x val="-4.5384425415094451E-2"/>
                  <c:y val="-3.6754505686789112E-2"/>
                </c:manualLayout>
              </c:layout>
              <c:dLblPos val="bestFit"/>
              <c:showLegendKey val="0"/>
              <c:showVal val="1"/>
              <c:showCatName val="1"/>
              <c:showSerName val="0"/>
              <c:showPercent val="0"/>
              <c:showBubbleSize val="0"/>
            </c:dLbl>
            <c:dLbl>
              <c:idx val="8"/>
              <c:layout>
                <c:manualLayout>
                  <c:x val="-5.173831389238271E-2"/>
                  <c:y val="-0.1100405949256343"/>
                </c:manualLayout>
              </c:layout>
              <c:dLblPos val="bestFit"/>
              <c:showLegendKey val="0"/>
              <c:showVal val="1"/>
              <c:showCatName val="1"/>
              <c:showSerName val="0"/>
              <c:showPercent val="0"/>
              <c:showBubbleSize val="0"/>
            </c:dLbl>
            <c:dLbl>
              <c:idx val="9"/>
              <c:layout>
                <c:manualLayout>
                  <c:x val="2.4484455854396757E-2"/>
                  <c:y val="1.2657917760279965E-2"/>
                </c:manualLayout>
              </c:layout>
              <c:dLblPos val="bestFit"/>
              <c:showLegendKey val="0"/>
              <c:showVal val="1"/>
              <c:showCatName val="1"/>
              <c:showSerName val="0"/>
              <c:showPercent val="0"/>
              <c:showBubbleSize val="0"/>
            </c:dLbl>
            <c:dLbl>
              <c:idx val="10"/>
              <c:layout>
                <c:manualLayout>
                  <c:x val="-0.14839240280960503"/>
                  <c:y val="-0.13072510936132983"/>
                </c:manualLayout>
              </c:layout>
              <c:dLblPos val="bestFit"/>
              <c:showLegendKey val="0"/>
              <c:showVal val="1"/>
              <c:showCatName val="1"/>
              <c:showSerName val="0"/>
              <c:showPercent val="0"/>
              <c:showBubbleSize val="0"/>
            </c:dLbl>
            <c:txPr>
              <a:bodyPr/>
              <a:lstStyle/>
              <a:p>
                <a:pPr>
                  <a:defRPr sz="880"/>
                </a:pPr>
                <a:endParaRPr lang="ja-JP"/>
              </a:p>
            </c:txPr>
            <c:showLegendKey val="0"/>
            <c:showVal val="1"/>
            <c:showCatName val="1"/>
            <c:showSerName val="0"/>
            <c:showPercent val="0"/>
            <c:showBubbleSize val="0"/>
            <c:separator>, </c:separator>
            <c:showLeaderLines val="1"/>
          </c:dLbls>
          <c:cat>
            <c:strRef>
              <c:f>'31（問23）'!$AR$4:$BB$4</c:f>
              <c:strCache>
                <c:ptCount val="11"/>
                <c:pt idx="0">
                  <c:v>大量退職</c:v>
                </c:pt>
                <c:pt idx="1">
                  <c:v>若年層
定着率</c:v>
                </c:pt>
                <c:pt idx="2">
                  <c:v>女性
労働環境</c:v>
                </c:pt>
                <c:pt idx="3">
                  <c:v>人材確保</c:v>
                </c:pt>
                <c:pt idx="4">
                  <c:v>高齢化</c:v>
                </c:pt>
                <c:pt idx="5">
                  <c:v>時間
短縮</c:v>
                </c:pt>
                <c:pt idx="6">
                  <c:v>福利
充実</c:v>
                </c:pt>
                <c:pt idx="7">
                  <c:v>人件費
高騰</c:v>
                </c:pt>
                <c:pt idx="8">
                  <c:v>その他</c:v>
                </c:pt>
                <c:pt idx="9">
                  <c:v>雇用調整
していない</c:v>
                </c:pt>
                <c:pt idx="10">
                  <c:v>無回答</c:v>
                </c:pt>
              </c:strCache>
            </c:strRef>
          </c:cat>
          <c:val>
            <c:numRef>
              <c:f>'31（問23）'!$AR$5:$BB$5</c:f>
              <c:numCache>
                <c:formatCode>0.0%</c:formatCode>
                <c:ptCount val="11"/>
                <c:pt idx="0">
                  <c:v>2.1253985122210413E-3</c:v>
                </c:pt>
                <c:pt idx="1">
                  <c:v>0.11477151965993623</c:v>
                </c:pt>
                <c:pt idx="2">
                  <c:v>1.487778958554729E-2</c:v>
                </c:pt>
                <c:pt idx="3">
                  <c:v>0.43464399574920298</c:v>
                </c:pt>
                <c:pt idx="4">
                  <c:v>0.19022316684378321</c:v>
                </c:pt>
                <c:pt idx="5">
                  <c:v>2.763018065887354E-2</c:v>
                </c:pt>
                <c:pt idx="6">
                  <c:v>5.3134962805526037E-3</c:v>
                </c:pt>
                <c:pt idx="7">
                  <c:v>4.9946865037194477E-2</c:v>
                </c:pt>
                <c:pt idx="8">
                  <c:v>8.5015940488841653E-3</c:v>
                </c:pt>
                <c:pt idx="9">
                  <c:v>0.13283740701381508</c:v>
                </c:pt>
                <c:pt idx="10">
                  <c:v>1.9128586609989374E-2</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1990236450203027"/>
          <c:y val="3.6666666666666667E-2"/>
          <c:w val="0.2654465675379199"/>
          <c:h val="0.92333648293963255"/>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8658777120315579"/>
          <c:y val="1.2411347517730497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ｺﾞｼｯｸM"/>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8343195266272189"/>
          <c:y val="0.19148936170212766"/>
          <c:w val="0.49013806706114399"/>
          <c:h val="0.80851063829787229"/>
        </c:manualLayout>
      </c:layout>
      <c:pie3DChart>
        <c:varyColors val="1"/>
        <c:ser>
          <c:idx val="0"/>
          <c:order val="0"/>
          <c:tx>
            <c:strRef>
              <c:f>'32（問17）'!$AN$5</c:f>
              <c:strCache>
                <c:ptCount val="1"/>
                <c:pt idx="0">
                  <c:v>全　体</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bubble3D val="0"/>
            <c:spPr>
              <a:solidFill>
                <a:schemeClr val="bg1"/>
              </a:solidFill>
              <a:ln w="12700">
                <a:solidFill>
                  <a:srgbClr val="000000"/>
                </a:solidFill>
                <a:prstDash val="solid"/>
              </a:ln>
            </c:spPr>
          </c:dPt>
          <c:dPt>
            <c:idx val="2"/>
            <c:bubble3D val="0"/>
            <c:spPr>
              <a:pattFill prst="pct10"/>
              <a:ln w="12700">
                <a:solidFill>
                  <a:schemeClr val="tx1"/>
                </a:solidFill>
                <a:prstDash val="solid"/>
              </a:ln>
            </c:spPr>
          </c:dPt>
          <c:dLbls>
            <c:dLbl>
              <c:idx val="0"/>
              <c:layout>
                <c:manualLayout>
                  <c:x val="0.18343568000745469"/>
                  <c:y val="-9.5157621426353964E-2"/>
                </c:manualLayout>
              </c:layout>
              <c:dLblPos val="bestFit"/>
              <c:showLegendKey val="0"/>
              <c:showVal val="1"/>
              <c:showCatName val="1"/>
              <c:showSerName val="0"/>
              <c:showPercent val="0"/>
              <c:showBubbleSize val="0"/>
              <c:separator>
</c:separator>
            </c:dLbl>
            <c:dLbl>
              <c:idx val="1"/>
              <c:layout>
                <c:manualLayout>
                  <c:x val="-0.11062790228144559"/>
                  <c:y val="0.15842017088289498"/>
                </c:manualLayout>
              </c:layout>
              <c:dLblPos val="bestFit"/>
              <c:showLegendKey val="0"/>
              <c:showVal val="1"/>
              <c:showCatName val="1"/>
              <c:showSerName val="0"/>
              <c:showPercent val="0"/>
              <c:showBubbleSize val="0"/>
            </c:dLbl>
            <c:dLbl>
              <c:idx val="2"/>
              <c:layout>
                <c:manualLayout>
                  <c:x val="-0.1227455000077653"/>
                  <c:y val="1.0665561541649391E-2"/>
                </c:manualLayout>
              </c:layout>
              <c:dLblPos val="bestFit"/>
              <c:showLegendKey val="0"/>
              <c:showVal val="1"/>
              <c:showCatName val="1"/>
              <c:showSerName val="0"/>
              <c:showPercent val="0"/>
              <c:showBubbleSize val="0"/>
              <c:separator>
</c:separator>
            </c:dLbl>
            <c:txPr>
              <a:bodyPr/>
              <a:lstStyle/>
              <a:p>
                <a:pPr>
                  <a:defRPr sz="900">
                    <a:latin typeface="+mn-ea"/>
                    <a:ea typeface="+mn-ea"/>
                  </a:defRPr>
                </a:pPr>
                <a:endParaRPr lang="ja-JP"/>
              </a:p>
            </c:txPr>
            <c:showLegendKey val="0"/>
            <c:showVal val="1"/>
            <c:showCatName val="1"/>
            <c:showSerName val="0"/>
            <c:showPercent val="0"/>
            <c:showBubbleSize val="0"/>
            <c:separator>
</c:separator>
            <c:showLeaderLines val="1"/>
          </c:dLbls>
          <c:cat>
            <c:strRef>
              <c:f>'32（問17）'!$AO$4:$AQ$4</c:f>
              <c:strCache>
                <c:ptCount val="3"/>
                <c:pt idx="0">
                  <c:v>行っている</c:v>
                </c:pt>
                <c:pt idx="1">
                  <c:v>行っていない</c:v>
                </c:pt>
                <c:pt idx="2">
                  <c:v>無回答</c:v>
                </c:pt>
              </c:strCache>
            </c:strRef>
          </c:cat>
          <c:val>
            <c:numRef>
              <c:f>'32（問17）'!$AO$5:$AQ$5</c:f>
              <c:numCache>
                <c:formatCode>0.0%</c:formatCode>
                <c:ptCount val="3"/>
                <c:pt idx="0">
                  <c:v>0.88204038257173223</c:v>
                </c:pt>
                <c:pt idx="1">
                  <c:v>9.24548352816153E-2</c:v>
                </c:pt>
                <c:pt idx="2">
                  <c:v>2.5504782146652496E-2</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1597633136094674"/>
          <c:y val="0.21808510638297873"/>
          <c:w val="0.24822469676497538"/>
          <c:h val="0.30143407605964145"/>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2.2624434389140271E-2"/>
          <c:y val="1.1848341232227487E-2"/>
        </c:manualLayout>
      </c:layout>
      <c:overlay val="0"/>
      <c:spPr>
        <a:noFill/>
        <a:ln w="25400">
          <a:noFill/>
        </a:ln>
      </c:spPr>
    </c:title>
    <c:autoTitleDeleted val="0"/>
    <c:plotArea>
      <c:layout>
        <c:manualLayout>
          <c:layoutTarget val="inner"/>
          <c:xMode val="edge"/>
          <c:yMode val="edge"/>
          <c:x val="0.14781318906307306"/>
          <c:y val="5.2132701421800945E-2"/>
          <c:w val="0.70889998836371781"/>
          <c:h val="0.88151658767772512"/>
        </c:manualLayout>
      </c:layout>
      <c:barChart>
        <c:barDir val="bar"/>
        <c:grouping val="percentStacked"/>
        <c:varyColors val="0"/>
        <c:ser>
          <c:idx val="0"/>
          <c:order val="0"/>
          <c:tx>
            <c:strRef>
              <c:f>'32（問17）'!$AO$9</c:f>
              <c:strCache>
                <c:ptCount val="1"/>
                <c:pt idx="0">
                  <c:v>行っている</c:v>
                </c:pt>
              </c:strCache>
            </c:strRef>
          </c:tx>
          <c:spPr>
            <a:pattFill prst="pct60">
              <a:fgClr>
                <a:schemeClr val="tx1"/>
              </a:fgClr>
              <a:bgClr>
                <a:schemeClr val="bg1"/>
              </a:bgClr>
            </a:pattFill>
            <a:ln w="12700">
              <a:solidFill>
                <a:srgbClr val="000000"/>
              </a:solidFill>
              <a:prstDash val="solid"/>
            </a:ln>
          </c:spPr>
          <c:invertIfNegative val="0"/>
          <c:dLbls>
            <c:dLbl>
              <c:idx val="3"/>
              <c:layout>
                <c:manualLayout>
                  <c:x val="2.4731660847308067E-2"/>
                  <c:y val="2.0673956039854582E-4"/>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'32（問17）'!$AN$10:$AN$22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'32（問17）'!$AO$10:$AO$22</c:f>
              <c:numCache>
                <c:formatCode>0.0%</c:formatCode>
                <c:ptCount val="13"/>
                <c:pt idx="0">
                  <c:v>0</c:v>
                </c:pt>
                <c:pt idx="1">
                  <c:v>0.89830508474576276</c:v>
                </c:pt>
                <c:pt idx="2">
                  <c:v>0.87301587301587302</c:v>
                </c:pt>
                <c:pt idx="3">
                  <c:v>0.93103448275862066</c:v>
                </c:pt>
                <c:pt idx="4">
                  <c:v>0.87596899224806202</c:v>
                </c:pt>
                <c:pt idx="5">
                  <c:v>0.74193548387096775</c:v>
                </c:pt>
                <c:pt idx="6">
                  <c:v>0.84615384615384615</c:v>
                </c:pt>
                <c:pt idx="7">
                  <c:v>0.95454545454545459</c:v>
                </c:pt>
                <c:pt idx="8">
                  <c:v>0.92788461538461542</c:v>
                </c:pt>
                <c:pt idx="9">
                  <c:v>0.8571428571428571</c:v>
                </c:pt>
                <c:pt idx="10">
                  <c:v>0.91666666666666663</c:v>
                </c:pt>
                <c:pt idx="11">
                  <c:v>0.9242424242424242</c:v>
                </c:pt>
                <c:pt idx="12">
                  <c:v>0.80503144654088055</c:v>
                </c:pt>
              </c:numCache>
            </c:numRef>
          </c:val>
        </c:ser>
        <c:ser>
          <c:idx val="1"/>
          <c:order val="1"/>
          <c:tx>
            <c:strRef>
              <c:f>'32（問17）'!$AP$9</c:f>
              <c:strCache>
                <c:ptCount val="1"/>
                <c:pt idx="0">
                  <c:v>行っていない</c:v>
                </c:pt>
              </c:strCache>
            </c:strRef>
          </c:tx>
          <c:spPr>
            <a:solidFill>
              <a:schemeClr val="bg1"/>
            </a:solidFill>
            <a:ln w="12700">
              <a:solidFill>
                <a:srgbClr val="000000"/>
              </a:solidFill>
              <a:prstDash val="solid"/>
            </a:ln>
          </c:spPr>
          <c:invertIfNegative val="0"/>
          <c:dLbls>
            <c:dLbl>
              <c:idx val="3"/>
              <c:layout>
                <c:manualLayout>
                  <c:x val="-6.0331825037707393E-3"/>
                  <c:y val="0"/>
                </c:manualLayout>
              </c:layout>
              <c:dLblPos val="ctr"/>
              <c:showLegendKey val="0"/>
              <c:showVal val="1"/>
              <c:showCatName val="0"/>
              <c:showSerName val="0"/>
              <c:showPercent val="0"/>
              <c:showBubbleSize val="0"/>
            </c:dLbl>
            <c:dLbl>
              <c:idx val="5"/>
              <c:layout>
                <c:manualLayout>
                  <c:x val="-1.3988525610807717E-2"/>
                  <c:y val="-1.6161013048725291E-3"/>
                </c:manualLayout>
              </c:layout>
              <c:dLblPos val="ctr"/>
              <c:showLegendKey val="0"/>
              <c:showVal val="1"/>
              <c:showCatName val="0"/>
              <c:showSerName val="0"/>
              <c:showPercent val="0"/>
              <c:showBubbleSize val="0"/>
            </c:dLbl>
            <c:dLbl>
              <c:idx val="10"/>
              <c:layout>
                <c:manualLayout>
                  <c:x val="-3.1022751115386594E-2"/>
                  <c:y val="-1.4337425831249767E-3"/>
                </c:manualLayout>
              </c:layout>
              <c:dLblPos val="ctr"/>
              <c:showLegendKey val="0"/>
              <c:showVal val="1"/>
              <c:showCatName val="0"/>
              <c:showSerName val="0"/>
              <c:showPercent val="0"/>
              <c:showBubbleSize val="0"/>
            </c:dLbl>
            <c:dLbl>
              <c:idx val="11"/>
              <c:layout>
                <c:manualLayout>
                  <c:x val="-8.3756079309208857E-3"/>
                  <c:y val="2.438083865109019E-5"/>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'32（問17）'!$AN$10:$AN$22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'32（問17）'!$AP$10:$AP$22</c:f>
              <c:numCache>
                <c:formatCode>0.0%</c:formatCode>
                <c:ptCount val="13"/>
                <c:pt idx="0">
                  <c:v>0</c:v>
                </c:pt>
                <c:pt idx="1">
                  <c:v>8.4745762711864403E-2</c:v>
                </c:pt>
                <c:pt idx="2">
                  <c:v>0.1111111111111111</c:v>
                </c:pt>
                <c:pt idx="3">
                  <c:v>6.8965517241379309E-2</c:v>
                </c:pt>
                <c:pt idx="4">
                  <c:v>9.3023255813953487E-2</c:v>
                </c:pt>
                <c:pt idx="5">
                  <c:v>0.19354838709677419</c:v>
                </c:pt>
                <c:pt idx="6">
                  <c:v>7.6923076923076927E-2</c:v>
                </c:pt>
                <c:pt idx="7">
                  <c:v>4.5454545454545456E-2</c:v>
                </c:pt>
                <c:pt idx="8">
                  <c:v>5.7692307692307696E-2</c:v>
                </c:pt>
                <c:pt idx="9">
                  <c:v>0.14285714285714285</c:v>
                </c:pt>
                <c:pt idx="10">
                  <c:v>0</c:v>
                </c:pt>
                <c:pt idx="11">
                  <c:v>7.575757575757576E-2</c:v>
                </c:pt>
                <c:pt idx="12">
                  <c:v>0.13207547169811321</c:v>
                </c:pt>
              </c:numCache>
            </c:numRef>
          </c:val>
        </c:ser>
        <c:ser>
          <c:idx val="2"/>
          <c:order val="2"/>
          <c:tx>
            <c:strRef>
              <c:f>'32（問17）'!$AQ$9</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5766824787001145E-2"/>
                  <c:y val="-8.9074647659563872E-3"/>
                </c:manualLayout>
              </c:layout>
              <c:dLblPos val="ctr"/>
              <c:showLegendKey val="0"/>
              <c:showVal val="1"/>
              <c:showCatName val="0"/>
              <c:showSerName val="0"/>
              <c:showPercent val="0"/>
              <c:showBubbleSize val="0"/>
            </c:dLbl>
            <c:dLbl>
              <c:idx val="8"/>
              <c:layout>
                <c:manualLayout>
                  <c:x val="9.9539366832414392E-3"/>
                  <c:y val="-1.9808187483673313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'32（問17）'!$AN$10:$AN$22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'32（問17）'!$AQ$10:$AQ$22</c:f>
              <c:numCache>
                <c:formatCode>0.0%</c:formatCode>
                <c:ptCount val="13"/>
                <c:pt idx="0">
                  <c:v>0</c:v>
                </c:pt>
                <c:pt idx="1">
                  <c:v>1.6949152542372881E-2</c:v>
                </c:pt>
                <c:pt idx="2">
                  <c:v>1.5873015873015872E-2</c:v>
                </c:pt>
                <c:pt idx="3">
                  <c:v>0</c:v>
                </c:pt>
                <c:pt idx="4">
                  <c:v>3.1007751937984496E-2</c:v>
                </c:pt>
                <c:pt idx="5">
                  <c:v>6.4516129032258063E-2</c:v>
                </c:pt>
                <c:pt idx="6">
                  <c:v>7.6923076923076927E-2</c:v>
                </c:pt>
                <c:pt idx="7">
                  <c:v>0</c:v>
                </c:pt>
                <c:pt idx="8">
                  <c:v>1.4423076923076924E-2</c:v>
                </c:pt>
                <c:pt idx="9">
                  <c:v>0</c:v>
                </c:pt>
                <c:pt idx="10">
                  <c:v>8.3333333333333329E-2</c:v>
                </c:pt>
                <c:pt idx="11">
                  <c:v>0</c:v>
                </c:pt>
                <c:pt idx="12">
                  <c:v>6.2893081761006289E-2</c:v>
                </c:pt>
              </c:numCache>
            </c:numRef>
          </c:val>
        </c:ser>
        <c:dLbls>
          <c:showLegendKey val="0"/>
          <c:showVal val="0"/>
          <c:showCatName val="0"/>
          <c:showSerName val="0"/>
          <c:showPercent val="0"/>
          <c:showBubbleSize val="0"/>
        </c:dLbls>
        <c:gapWidth val="30"/>
        <c:overlap val="100"/>
        <c:axId val="100075008"/>
        <c:axId val="100076544"/>
      </c:barChart>
      <c:catAx>
        <c:axId val="1000750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076544"/>
        <c:crosses val="autoZero"/>
        <c:auto val="1"/>
        <c:lblAlgn val="ctr"/>
        <c:lblOffset val="100"/>
        <c:tickLblSkip val="1"/>
        <c:tickMarkSkip val="1"/>
        <c:noMultiLvlLbl val="0"/>
      </c:catAx>
      <c:valAx>
        <c:axId val="1000765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075008"/>
        <c:crosses val="autoZero"/>
        <c:crossBetween val="between"/>
      </c:valAx>
      <c:spPr>
        <a:noFill/>
        <a:ln w="25400">
          <a:noFill/>
        </a:ln>
      </c:spPr>
    </c:plotArea>
    <c:legend>
      <c:legendPos val="r"/>
      <c:layout>
        <c:manualLayout>
          <c:xMode val="edge"/>
          <c:yMode val="edge"/>
          <c:x val="0.89291227736804391"/>
          <c:y val="0.3127962085308057"/>
          <c:w val="0.10105596528940664"/>
          <c:h val="0.4312796208530805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2.7067669172932331E-2"/>
          <c:y val="1.984126984126984E-2"/>
        </c:manualLayout>
      </c:layout>
      <c:overlay val="0"/>
      <c:spPr>
        <a:noFill/>
        <a:ln w="25400">
          <a:noFill/>
        </a:ln>
      </c:spPr>
    </c:title>
    <c:autoTitleDeleted val="0"/>
    <c:plotArea>
      <c:layout>
        <c:manualLayout>
          <c:layoutTarget val="inner"/>
          <c:xMode val="edge"/>
          <c:yMode val="edge"/>
          <c:x val="0.13383458646616542"/>
          <c:y val="9.5238464310765089E-2"/>
          <c:w val="0.72030075187969922"/>
          <c:h val="0.79365386925637582"/>
        </c:manualLayout>
      </c:layout>
      <c:barChart>
        <c:barDir val="bar"/>
        <c:grouping val="percentStacked"/>
        <c:varyColors val="0"/>
        <c:ser>
          <c:idx val="0"/>
          <c:order val="0"/>
          <c:tx>
            <c:strRef>
              <c:f>'32（問17）'!$AO$27</c:f>
              <c:strCache>
                <c:ptCount val="1"/>
                <c:pt idx="0">
                  <c:v>行っている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'32（問17）'!$AN$28:$AN$33</c:f>
              <c:strCache>
                <c:ptCount val="6"/>
                <c:pt idx="0">
                  <c:v>100人以上</c:v>
                </c:pt>
                <c:pt idx="1">
                  <c:v>50～99人</c:v>
                </c:pt>
                <c:pt idx="2">
                  <c:v>30～49人</c:v>
                </c:pt>
                <c:pt idx="3">
                  <c:v>10～29人</c:v>
                </c:pt>
                <c:pt idx="4">
                  <c:v>5～9人</c:v>
                </c:pt>
                <c:pt idx="5">
                  <c:v>1～4人</c:v>
                </c:pt>
              </c:strCache>
            </c:strRef>
          </c:cat>
          <c:val>
            <c:numRef>
              <c:f>'32（問17）'!$AO$28:$AO$33</c:f>
              <c:numCache>
                <c:formatCode>0.0%</c:formatCode>
                <c:ptCount val="6"/>
                <c:pt idx="0">
                  <c:v>0.96226415094339623</c:v>
                </c:pt>
                <c:pt idx="1">
                  <c:v>0.93650793650793651</c:v>
                </c:pt>
                <c:pt idx="2">
                  <c:v>0.95789473684210524</c:v>
                </c:pt>
                <c:pt idx="3">
                  <c:v>0.90268456375838924</c:v>
                </c:pt>
                <c:pt idx="4">
                  <c:v>0.82692307692307687</c:v>
                </c:pt>
                <c:pt idx="5">
                  <c:v>0.85</c:v>
                </c:pt>
              </c:numCache>
            </c:numRef>
          </c:val>
        </c:ser>
        <c:ser>
          <c:idx val="1"/>
          <c:order val="1"/>
          <c:tx>
            <c:strRef>
              <c:f>'32（問17）'!$AP$27</c:f>
              <c:strCache>
                <c:ptCount val="1"/>
                <c:pt idx="0">
                  <c:v>行っていない</c:v>
                </c:pt>
              </c:strCache>
            </c:strRef>
          </c:tx>
          <c:spPr>
            <a:solidFill>
              <a:schemeClr val="bg1"/>
            </a:solidFill>
            <a:ln w="12700">
              <a:solidFill>
                <a:srgbClr val="000000"/>
              </a:solidFill>
              <a:prstDash val="solid"/>
            </a:ln>
          </c:spPr>
          <c:invertIfNegative val="0"/>
          <c:dLbls>
            <c:dLbl>
              <c:idx val="1"/>
              <c:layout>
                <c:manualLayout>
                  <c:x val="-2.6246719160104987E-3"/>
                  <c:y val="-1.5873015873015873E-3"/>
                </c:manualLayout>
              </c:layout>
              <c:dLblPos val="ctr"/>
              <c:showLegendKey val="0"/>
              <c:showVal val="1"/>
              <c:showCatName val="0"/>
              <c:showSerName val="0"/>
              <c:showPercent val="0"/>
              <c:showBubbleSize val="0"/>
            </c:dLbl>
            <c:dLbl>
              <c:idx val="2"/>
              <c:layout>
                <c:manualLayout>
                  <c:x val="-2.8417500444023443E-3"/>
                  <c:y val="1.0582010582010583E-3"/>
                </c:manualLayout>
              </c:layout>
              <c:dLblPos val="ctr"/>
              <c:showLegendKey val="0"/>
              <c:showVal val="1"/>
              <c:showCatName val="0"/>
              <c:showSerName val="0"/>
              <c:showPercent val="0"/>
              <c:showBubbleSize val="0"/>
            </c:dLbl>
            <c:dLbl>
              <c:idx val="3"/>
              <c:layout>
                <c:manualLayout>
                  <c:x val="-9.7413612772088553E-3"/>
                  <c:y val="2.3808083473561498E-3"/>
                </c:manualLayout>
              </c:layout>
              <c:dLblPos val="ctr"/>
              <c:showLegendKey val="0"/>
              <c:showVal val="1"/>
              <c:showCatName val="0"/>
              <c:showSerName val="0"/>
              <c:showPercent val="0"/>
              <c:showBubbleSize val="0"/>
            </c:dLbl>
            <c:dLbl>
              <c:idx val="4"/>
              <c:layout>
                <c:manualLayout>
                  <c:x val="2.0050125313283208E-3"/>
                  <c:y val="-5.2910052910052907E-3"/>
                </c:manualLayout>
              </c:layout>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'32（問17）'!$AN$28:$AN$33</c:f>
              <c:strCache>
                <c:ptCount val="6"/>
                <c:pt idx="0">
                  <c:v>100人以上</c:v>
                </c:pt>
                <c:pt idx="1">
                  <c:v>50～99人</c:v>
                </c:pt>
                <c:pt idx="2">
                  <c:v>30～49人</c:v>
                </c:pt>
                <c:pt idx="3">
                  <c:v>10～29人</c:v>
                </c:pt>
                <c:pt idx="4">
                  <c:v>5～9人</c:v>
                </c:pt>
                <c:pt idx="5">
                  <c:v>1～4人</c:v>
                </c:pt>
              </c:strCache>
            </c:strRef>
          </c:cat>
          <c:val>
            <c:numRef>
              <c:f>'32（問17）'!$AP$28:$AP$33</c:f>
              <c:numCache>
                <c:formatCode>0.0%</c:formatCode>
                <c:ptCount val="6"/>
                <c:pt idx="0">
                  <c:v>3.7735849056603772E-2</c:v>
                </c:pt>
                <c:pt idx="1">
                  <c:v>4.7619047619047616E-2</c:v>
                </c:pt>
                <c:pt idx="2">
                  <c:v>2.1052631578947368E-2</c:v>
                </c:pt>
                <c:pt idx="3">
                  <c:v>8.0536912751677847E-2</c:v>
                </c:pt>
                <c:pt idx="4">
                  <c:v>0.13141025641025642</c:v>
                </c:pt>
                <c:pt idx="5">
                  <c:v>0.125</c:v>
                </c:pt>
              </c:numCache>
            </c:numRef>
          </c:val>
        </c:ser>
        <c:ser>
          <c:idx val="2"/>
          <c:order val="2"/>
          <c:tx>
            <c:strRef>
              <c:f>'32（問17）'!$AQ$27</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1.2030075187969926E-2"/>
                  <c:y val="0"/>
                </c:manualLayout>
              </c:layout>
              <c:showLegendKey val="0"/>
              <c:showVal val="1"/>
              <c:showCatName val="0"/>
              <c:showSerName val="0"/>
              <c:showPercent val="0"/>
              <c:showBubbleSize val="0"/>
            </c:dLbl>
            <c:dLbl>
              <c:idx val="2"/>
              <c:layout>
                <c:manualLayout>
                  <c:x val="1.8045112781954888E-2"/>
                  <c:y val="0"/>
                </c:manualLayout>
              </c:layout>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'32（問17）'!$AN$28:$AN$33</c:f>
              <c:strCache>
                <c:ptCount val="6"/>
                <c:pt idx="0">
                  <c:v>100人以上</c:v>
                </c:pt>
                <c:pt idx="1">
                  <c:v>50～99人</c:v>
                </c:pt>
                <c:pt idx="2">
                  <c:v>30～49人</c:v>
                </c:pt>
                <c:pt idx="3">
                  <c:v>10～29人</c:v>
                </c:pt>
                <c:pt idx="4">
                  <c:v>5～9人</c:v>
                </c:pt>
                <c:pt idx="5">
                  <c:v>1～4人</c:v>
                </c:pt>
              </c:strCache>
            </c:strRef>
          </c:cat>
          <c:val>
            <c:numRef>
              <c:f>'32（問17）'!$AQ$28:$AQ$33</c:f>
              <c:numCache>
                <c:formatCode>0.0%</c:formatCode>
                <c:ptCount val="6"/>
                <c:pt idx="0">
                  <c:v>0</c:v>
                </c:pt>
                <c:pt idx="1">
                  <c:v>1.5873015873015872E-2</c:v>
                </c:pt>
                <c:pt idx="2">
                  <c:v>2.1052631578947368E-2</c:v>
                </c:pt>
                <c:pt idx="3">
                  <c:v>1.6778523489932886E-2</c:v>
                </c:pt>
                <c:pt idx="4">
                  <c:v>4.1666666666666664E-2</c:v>
                </c:pt>
                <c:pt idx="5">
                  <c:v>2.5000000000000001E-2</c:v>
                </c:pt>
              </c:numCache>
            </c:numRef>
          </c:val>
        </c:ser>
        <c:dLbls>
          <c:showLegendKey val="0"/>
          <c:showVal val="0"/>
          <c:showCatName val="0"/>
          <c:showSerName val="0"/>
          <c:showPercent val="0"/>
          <c:showBubbleSize val="0"/>
        </c:dLbls>
        <c:gapWidth val="30"/>
        <c:overlap val="100"/>
        <c:axId val="100472704"/>
        <c:axId val="100474240"/>
      </c:barChart>
      <c:catAx>
        <c:axId val="1004727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474240"/>
        <c:crosses val="autoZero"/>
        <c:auto val="1"/>
        <c:lblAlgn val="ctr"/>
        <c:lblOffset val="100"/>
        <c:tickLblSkip val="1"/>
        <c:tickMarkSkip val="1"/>
        <c:noMultiLvlLbl val="0"/>
      </c:catAx>
      <c:valAx>
        <c:axId val="1004742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472704"/>
        <c:crosses val="autoZero"/>
        <c:crossBetween val="between"/>
      </c:valAx>
      <c:spPr>
        <a:noFill/>
        <a:ln w="25400">
          <a:noFill/>
        </a:ln>
      </c:spPr>
    </c:plotArea>
    <c:legend>
      <c:legendPos val="r"/>
      <c:layout>
        <c:manualLayout>
          <c:xMode val="edge"/>
          <c:yMode val="edge"/>
          <c:x val="0.89774436090225562"/>
          <c:y val="0.24603257926092573"/>
          <c:w val="9.6240601503759349E-2"/>
          <c:h val="0.6349231346081739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ＭＳ Ｐゴシック" panose="020B0600070205080204" pitchFamily="50" charset="-128"/>
                <a:ea typeface="ＭＳ Ｐゴシック" panose="020B0600070205080204" pitchFamily="50" charset="-128"/>
                <a:cs typeface="HGｺﾞｼｯｸM"/>
              </a:defRPr>
            </a:pPr>
            <a:r>
              <a:rPr lang="ja-JP" altLang="en-US" sz="1050">
                <a:latin typeface="ＭＳ Ｐゴシック" panose="020B0600070205080204" pitchFamily="50" charset="-128"/>
                <a:ea typeface="ＭＳ Ｐゴシック" panose="020B0600070205080204" pitchFamily="50" charset="-128"/>
              </a:rPr>
              <a:t>週休二日制</a:t>
            </a:r>
          </a:p>
        </c:rich>
      </c:tx>
      <c:layout>
        <c:manualLayout>
          <c:xMode val="edge"/>
          <c:yMode val="edge"/>
          <c:x val="3.3419023136246784E-2"/>
          <c:y val="4.3478260869565218E-3"/>
        </c:manualLayout>
      </c:layout>
      <c:overlay val="0"/>
      <c:spPr>
        <a:noFill/>
        <a:ln w="25400">
          <a:noFill/>
        </a:ln>
      </c:sp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2853470437017994"/>
          <c:y val="0.13333333333333333"/>
          <c:w val="0.46358183376178236"/>
          <c:h val="0.78405797101449271"/>
        </c:manualLayout>
      </c:layout>
      <c:pie3DChart>
        <c:varyColors val="1"/>
        <c:ser>
          <c:idx val="0"/>
          <c:order val="0"/>
          <c:tx>
            <c:strRef>
              <c:f>'33（問17）'!$AM$5</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6"/>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7"/>
            <c:bubble3D val="0"/>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Lbls>
            <c:dLbl>
              <c:idx val="0"/>
              <c:layout>
                <c:manualLayout>
                  <c:x val="2.7615057115289894E-2"/>
                  <c:y val="-6.2437521396781923E-2"/>
                </c:manualLayout>
              </c:layout>
              <c:dLblPos val="bestFit"/>
              <c:showLegendKey val="0"/>
              <c:showVal val="0"/>
              <c:showCatName val="1"/>
              <c:showSerName val="0"/>
              <c:showPercent val="1"/>
              <c:showBubbleSize val="0"/>
            </c:dLbl>
            <c:dLbl>
              <c:idx val="1"/>
              <c:layout>
                <c:manualLayout>
                  <c:x val="5.0369140875385437E-2"/>
                  <c:y val="-8.4791966221613599E-2"/>
                </c:manualLayout>
              </c:layout>
              <c:dLblPos val="bestFit"/>
              <c:showLegendKey val="0"/>
              <c:showVal val="0"/>
              <c:showCatName val="1"/>
              <c:showSerName val="0"/>
              <c:showPercent val="1"/>
              <c:showBubbleSize val="0"/>
            </c:dLbl>
            <c:dLbl>
              <c:idx val="2"/>
              <c:layout>
                <c:manualLayout>
                  <c:x val="4.6712412876411015E-2"/>
                  <c:y val="1.1849823119936096E-3"/>
                </c:manualLayout>
              </c:layout>
              <c:dLblPos val="bestFit"/>
              <c:showLegendKey val="0"/>
              <c:showVal val="0"/>
              <c:showCatName val="1"/>
              <c:showSerName val="0"/>
              <c:showPercent val="1"/>
              <c:showBubbleSize val="0"/>
            </c:dLbl>
            <c:dLbl>
              <c:idx val="3"/>
              <c:layout>
                <c:manualLayout>
                  <c:x val="-0.12460700767159889"/>
                  <c:y val="-2.8099965765148922E-3"/>
                </c:manualLayout>
              </c:layout>
              <c:numFmt formatCode="0.0%" sourceLinked="0"/>
              <c:spPr>
                <a:solidFill>
                  <a:srgbClr val="FFFFFF"/>
                </a:solidFill>
                <a:ln w="25400">
                  <a:noFill/>
                </a:ln>
              </c:spPr>
              <c:txPr>
                <a:bodyPr/>
                <a:lstStyle/>
                <a:p>
                  <a:pPr>
                    <a:defRPr sz="800" b="0" i="0" u="none" strike="noStrike" baseline="0">
                      <a:solidFill>
                        <a:srgbClr val="000000"/>
                      </a:solidFill>
                      <a:latin typeface="Arial Narrow"/>
                      <a:ea typeface="Arial Narrow"/>
                      <a:cs typeface="Arial Narrow"/>
                    </a:defRPr>
                  </a:pPr>
                  <a:endParaRPr lang="ja-JP"/>
                </a:p>
              </c:txPr>
              <c:dLblPos val="bestFit"/>
              <c:showLegendKey val="0"/>
              <c:showVal val="0"/>
              <c:showCatName val="1"/>
              <c:showSerName val="0"/>
              <c:showPercent val="1"/>
              <c:showBubbleSize val="0"/>
            </c:dLbl>
            <c:dLbl>
              <c:idx val="4"/>
              <c:layout>
                <c:manualLayout>
                  <c:x val="-7.6641769393221731E-2"/>
                  <c:y val="-0.16361793906196509"/>
                </c:manualLayout>
              </c:layout>
              <c:dLblPos val="bestFit"/>
              <c:showLegendKey val="0"/>
              <c:showVal val="0"/>
              <c:showCatName val="1"/>
              <c:showSerName val="0"/>
              <c:showPercent val="1"/>
              <c:showBubbleSize val="0"/>
            </c:dLbl>
            <c:dLbl>
              <c:idx val="5"/>
              <c:layout>
                <c:manualLayout>
                  <c:x val="-2.0587683608957619E-2"/>
                  <c:y val="-0.15317950473582106"/>
                </c:manualLayout>
              </c:layout>
              <c:dLblPos val="bestFit"/>
              <c:showLegendKey val="0"/>
              <c:showVal val="0"/>
              <c:showCatName val="1"/>
              <c:showSerName val="0"/>
              <c:showPercent val="1"/>
              <c:showBubbleSize val="0"/>
            </c:dLbl>
            <c:dLbl>
              <c:idx val="6"/>
              <c:layout>
                <c:manualLayout>
                  <c:x val="7.6216693992945544E-4"/>
                  <c:y val="1.1309368937578468E-2"/>
                </c:manualLayout>
              </c:layout>
              <c:dLblPos val="bestFit"/>
              <c:showLegendKey val="0"/>
              <c:showVal val="0"/>
              <c:showCatName val="1"/>
              <c:showSerName val="0"/>
              <c:showPercent val="1"/>
              <c:showBubbleSize val="0"/>
            </c:dLbl>
            <c:dLbl>
              <c:idx val="7"/>
              <c:layout>
                <c:manualLayout>
                  <c:x val="6.9306182485544057E-2"/>
                  <c:y val="-3.8855186579938375E-2"/>
                </c:manualLayout>
              </c:layout>
              <c:dLblPos val="bestFit"/>
              <c:showLegendKey val="0"/>
              <c:showVal val="0"/>
              <c:showCatName val="1"/>
              <c:showSerName val="0"/>
              <c:showPercent val="1"/>
              <c:showBubbleSize val="0"/>
            </c:dLbl>
            <c:numFmt formatCode="0.0%" sourceLinked="0"/>
            <c:spPr>
              <a:noFill/>
              <a:ln w="25400">
                <a:noFill/>
              </a:ln>
            </c:spPr>
            <c:txPr>
              <a:bodyPr/>
              <a:lstStyle/>
              <a:p>
                <a:pPr>
                  <a:defRPr sz="800" b="0" i="0" u="none" strike="noStrike" baseline="0">
                    <a:solidFill>
                      <a:srgbClr val="000000"/>
                    </a:solidFill>
                    <a:latin typeface="Arial Narrow"/>
                    <a:ea typeface="Arial Narrow"/>
                    <a:cs typeface="Arial Narrow"/>
                  </a:defRPr>
                </a:pPr>
                <a:endParaRPr lang="ja-JP"/>
              </a:p>
            </c:txPr>
            <c:showLegendKey val="0"/>
            <c:showVal val="0"/>
            <c:showCatName val="1"/>
            <c:showSerName val="0"/>
            <c:showPercent val="1"/>
            <c:showBubbleSize val="0"/>
            <c:showLeaderLines val="1"/>
          </c:dLbls>
          <c:cat>
            <c:strRef>
              <c:f>'33（問17）'!$AN$4:$AU$4</c:f>
              <c:strCache>
                <c:ptCount val="8"/>
                <c:pt idx="0">
                  <c:v>完全
週休2日制</c:v>
                </c:pt>
                <c:pt idx="1">
                  <c:v>月3回
週休2日制</c:v>
                </c:pt>
                <c:pt idx="2">
                  <c:v>隔週
週休2日制</c:v>
                </c:pt>
                <c:pt idx="3">
                  <c:v>月2回
週休2日制</c:v>
                </c:pt>
                <c:pt idx="4">
                  <c:v>月1回
週休2日制</c:v>
                </c:pt>
                <c:pt idx="5">
                  <c:v>その他の
週休2日制</c:v>
                </c:pt>
                <c:pt idx="6">
                  <c:v>行っていない</c:v>
                </c:pt>
                <c:pt idx="7">
                  <c:v>無回答</c:v>
                </c:pt>
              </c:strCache>
            </c:strRef>
          </c:cat>
          <c:val>
            <c:numRef>
              <c:f>'33（問17）'!$AN$5:$AU$5</c:f>
              <c:numCache>
                <c:formatCode>0.0%</c:formatCode>
                <c:ptCount val="8"/>
                <c:pt idx="0">
                  <c:v>0.38150903294367694</c:v>
                </c:pt>
                <c:pt idx="1">
                  <c:v>6.9075451647183844E-2</c:v>
                </c:pt>
                <c:pt idx="2">
                  <c:v>0.1126461211477152</c:v>
                </c:pt>
                <c:pt idx="3">
                  <c:v>8.1827842720510094E-2</c:v>
                </c:pt>
                <c:pt idx="4">
                  <c:v>3.6131774707757705E-2</c:v>
                </c:pt>
                <c:pt idx="5">
                  <c:v>0.20085015940488843</c:v>
                </c:pt>
                <c:pt idx="6">
                  <c:v>9.24548352816153E-2</c:v>
                </c:pt>
                <c:pt idx="7">
                  <c:v>2.5504782146652496E-2</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00685518423308"/>
          <c:y val="4.4927536231884058E-2"/>
          <c:w val="0.22279348757497863"/>
          <c:h val="0.95072463768115945"/>
        </c:manualLayout>
      </c:layout>
      <c:overlay val="0"/>
      <c:spPr>
        <a:solidFill>
          <a:sysClr val="window" lastClr="FFFFFF"/>
        </a:solidFill>
        <a:ln>
          <a:solidFill>
            <a:sysClr val="windowText" lastClr="000000"/>
          </a:solidFill>
        </a:ln>
      </c:spPr>
      <c:txPr>
        <a:bodyPr/>
        <a:lstStyle/>
        <a:p>
          <a:pPr>
            <a:defRPr sz="800">
              <a:latin typeface="ＭＳ Ｐゴシック" panose="020B0600070205080204" pitchFamily="50" charset="-128"/>
              <a:ea typeface="ＭＳ Ｐゴシック" panose="020B0600070205080204" pitchFamily="50" charset="-128"/>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ｺﾞｼｯｸM"/>
                <a:ea typeface="HGｺﾞｼｯｸM"/>
                <a:cs typeface="HGｺﾞｼｯｸM"/>
              </a:defRPr>
            </a:pPr>
            <a:r>
              <a:rPr lang="ja-JP" altLang="en-US"/>
              <a:t>業種別</a:t>
            </a:r>
          </a:p>
        </c:rich>
      </c:tx>
      <c:layout>
        <c:manualLayout>
          <c:xMode val="edge"/>
          <c:yMode val="edge"/>
          <c:x val="0.46744846347331581"/>
          <c:y val="8.5910652920962206E-3"/>
        </c:manualLayout>
      </c:layout>
      <c:overlay val="0"/>
      <c:spPr>
        <a:noFill/>
        <a:ln w="25400">
          <a:noFill/>
        </a:ln>
      </c:spPr>
    </c:title>
    <c:autoTitleDeleted val="0"/>
    <c:plotArea>
      <c:layout>
        <c:manualLayout>
          <c:layoutTarget val="inner"/>
          <c:xMode val="edge"/>
          <c:yMode val="edge"/>
          <c:x val="0.14453143378122174"/>
          <c:y val="3.9518966654193938E-2"/>
          <c:w val="0.69661546912570838"/>
          <c:h val="0.90893623304646065"/>
        </c:manualLayout>
      </c:layout>
      <c:barChart>
        <c:barDir val="bar"/>
        <c:grouping val="percentStacked"/>
        <c:varyColors val="0"/>
        <c:ser>
          <c:idx val="0"/>
          <c:order val="0"/>
          <c:tx>
            <c:strRef>
              <c:f>'33（問17）'!$AN$7</c:f>
              <c:strCache>
                <c:ptCount val="1"/>
                <c:pt idx="0">
                  <c:v>完全
週休2日制</c:v>
                </c:pt>
              </c:strCache>
            </c:strRef>
          </c:tx>
          <c:spPr>
            <a:solidFill>
              <a:srgbClr val="C0C0C0"/>
            </a:solidFill>
            <a:ln w="12700">
              <a:solidFill>
                <a:srgbClr val="000000"/>
              </a:solidFill>
              <a:prstDash val="solid"/>
            </a:ln>
          </c:spPr>
          <c:invertIfNegative val="0"/>
          <c:dLbls>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dLbls>
          <c:cat>
            <c:strRef>
              <c:f>'33（問17）'!$AM$8:$AM$20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'33（問17）'!$AN$8:$AN$20</c:f>
              <c:numCache>
                <c:formatCode>0.0%</c:formatCode>
                <c:ptCount val="13"/>
                <c:pt idx="0">
                  <c:v>0</c:v>
                </c:pt>
                <c:pt idx="1">
                  <c:v>0.55932203389830504</c:v>
                </c:pt>
                <c:pt idx="2">
                  <c:v>0.42063492063492064</c:v>
                </c:pt>
                <c:pt idx="3">
                  <c:v>0.48275862068965519</c:v>
                </c:pt>
                <c:pt idx="4">
                  <c:v>0.55038759689922478</c:v>
                </c:pt>
                <c:pt idx="5">
                  <c:v>0.22580645161290322</c:v>
                </c:pt>
                <c:pt idx="6">
                  <c:v>0.38461538461538464</c:v>
                </c:pt>
                <c:pt idx="7">
                  <c:v>0.72727272727272729</c:v>
                </c:pt>
                <c:pt idx="8">
                  <c:v>0.35096153846153844</c:v>
                </c:pt>
                <c:pt idx="9">
                  <c:v>0.33333333333333331</c:v>
                </c:pt>
                <c:pt idx="10">
                  <c:v>0.58333333333333337</c:v>
                </c:pt>
                <c:pt idx="11">
                  <c:v>0.34090909090909088</c:v>
                </c:pt>
                <c:pt idx="12">
                  <c:v>0.1761006289308176</c:v>
                </c:pt>
              </c:numCache>
            </c:numRef>
          </c:val>
        </c:ser>
        <c:ser>
          <c:idx val="1"/>
          <c:order val="1"/>
          <c:tx>
            <c:strRef>
              <c:f>'33（問17）'!$AO$7</c:f>
              <c:strCache>
                <c:ptCount val="1"/>
                <c:pt idx="0">
                  <c:v>月3回
週休2日制</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5.8508311461067369E-5"/>
                  <c:y val="0"/>
                </c:manualLayout>
              </c:layout>
              <c:dLblPos val="ctr"/>
              <c:showLegendKey val="0"/>
              <c:showVal val="1"/>
              <c:showCatName val="0"/>
              <c:showSerName val="0"/>
              <c:showPercent val="0"/>
              <c:showBubbleSize val="0"/>
            </c:dLbl>
            <c:dLbl>
              <c:idx val="2"/>
              <c:layout>
                <c:manualLayout>
                  <c:x val="1.2297681539807524E-3"/>
                  <c:y val="1.1411460165417467E-3"/>
                </c:manualLayout>
              </c:layout>
              <c:dLblPos val="ctr"/>
              <c:showLegendKey val="0"/>
              <c:showVal val="1"/>
              <c:showCatName val="0"/>
              <c:showSerName val="0"/>
              <c:showPercent val="0"/>
              <c:showBubbleSize val="0"/>
            </c:dLbl>
            <c:dLbl>
              <c:idx val="3"/>
              <c:layout>
                <c:manualLayout>
                  <c:x val="-3.689167760279965E-3"/>
                  <c:y val="6.1242344706911639E-4"/>
                </c:manualLayout>
              </c:layout>
              <c:dLblPos val="ctr"/>
              <c:showLegendKey val="0"/>
              <c:showVal val="1"/>
              <c:showCatName val="0"/>
              <c:showSerName val="0"/>
              <c:showPercent val="0"/>
              <c:showBubbleSize val="0"/>
            </c:dLbl>
            <c:dLbl>
              <c:idx val="4"/>
              <c:layout>
                <c:manualLayout>
                  <c:x val="-3.0659175415573052E-2"/>
                  <c:y val="-1.6343317910003517E-3"/>
                </c:manualLayout>
              </c:layout>
              <c:dLblPos val="ctr"/>
              <c:showLegendKey val="0"/>
              <c:showVal val="1"/>
              <c:showCatName val="0"/>
              <c:showSerName val="0"/>
              <c:showPercent val="0"/>
              <c:showBubbleSize val="0"/>
            </c:dLbl>
            <c:dLbl>
              <c:idx val="9"/>
              <c:layout>
                <c:manualLayout>
                  <c:x val="-2.4593996062992128E-3"/>
                  <c:y val="-2.6878083538526756E-4"/>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dLbls>
          <c:cat>
            <c:strRef>
              <c:f>'33（問17）'!$AM$8:$AM$20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'33（問17）'!$AO$8:$AO$20</c:f>
              <c:numCache>
                <c:formatCode>0.0%</c:formatCode>
                <c:ptCount val="13"/>
                <c:pt idx="0">
                  <c:v>0</c:v>
                </c:pt>
                <c:pt idx="1">
                  <c:v>3.3898305084745763E-2</c:v>
                </c:pt>
                <c:pt idx="2">
                  <c:v>6.3492063492063489E-2</c:v>
                </c:pt>
                <c:pt idx="3">
                  <c:v>0.13793103448275862</c:v>
                </c:pt>
                <c:pt idx="4">
                  <c:v>7.7519379844961239E-3</c:v>
                </c:pt>
                <c:pt idx="5">
                  <c:v>3.2258064516129031E-2</c:v>
                </c:pt>
                <c:pt idx="6">
                  <c:v>7.6923076923076927E-2</c:v>
                </c:pt>
                <c:pt idx="7">
                  <c:v>4.5454545454545456E-2</c:v>
                </c:pt>
                <c:pt idx="8">
                  <c:v>0.125</c:v>
                </c:pt>
                <c:pt idx="9">
                  <c:v>9.5238095238095233E-2</c:v>
                </c:pt>
                <c:pt idx="10">
                  <c:v>0</c:v>
                </c:pt>
                <c:pt idx="11">
                  <c:v>0.10606060606060606</c:v>
                </c:pt>
                <c:pt idx="12">
                  <c:v>3.1446540880503145E-2</c:v>
                </c:pt>
              </c:numCache>
            </c:numRef>
          </c:val>
        </c:ser>
        <c:ser>
          <c:idx val="2"/>
          <c:order val="2"/>
          <c:tx>
            <c:strRef>
              <c:f>'33（問17）'!$AP$7</c:f>
              <c:strCache>
                <c:ptCount val="1"/>
                <c:pt idx="0">
                  <c:v>隔週
週休2日制</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dLbl>
            <c:dLbl>
              <c:idx val="1"/>
              <c:layout>
                <c:manualLayout>
                  <c:x val="-5.1791109192921882E-3"/>
                  <c:y val="0"/>
                </c:manualLayout>
              </c:layout>
              <c:dLblPos val="ctr"/>
              <c:showLegendKey val="0"/>
              <c:showVal val="1"/>
              <c:showCatName val="0"/>
              <c:showSerName val="0"/>
              <c:showPercent val="0"/>
              <c:showBubbleSize val="0"/>
            </c:dLbl>
            <c:dLbl>
              <c:idx val="4"/>
              <c:layout>
                <c:manualLayout>
                  <c:x val="-6.9444444444444441E-3"/>
                  <c:y val="0"/>
                </c:manualLayout>
              </c:layout>
              <c:dLblPos val="ctr"/>
              <c:showLegendKey val="0"/>
              <c:showVal val="1"/>
              <c:showCatName val="0"/>
              <c:showSerName val="0"/>
              <c:showPercent val="0"/>
              <c:showBubbleSize val="0"/>
            </c:dLbl>
            <c:dLbl>
              <c:idx val="5"/>
              <c:layout>
                <c:manualLayout>
                  <c:x val="8.6805555555555559E-3"/>
                  <c:y val="0"/>
                </c:manualLayout>
              </c:layout>
              <c:dLblPos val="ctr"/>
              <c:showLegendKey val="0"/>
              <c:showVal val="1"/>
              <c:showCatName val="0"/>
              <c:showSerName val="0"/>
              <c:showPercent val="0"/>
              <c:showBubbleSize val="0"/>
            </c:dLbl>
            <c:dLbl>
              <c:idx val="6"/>
              <c:layout>
                <c:manualLayout>
                  <c:x val="-5.208333333333333E-3"/>
                  <c:y val="0"/>
                </c:manualLayout>
              </c:layout>
              <c:dLblPos val="ctr"/>
              <c:showLegendKey val="0"/>
              <c:showVal val="1"/>
              <c:showCatName val="0"/>
              <c:showSerName val="0"/>
              <c:showPercent val="0"/>
              <c:showBubbleSize val="0"/>
            </c:dLbl>
            <c:dLbl>
              <c:idx val="7"/>
              <c:showLegendKey val="0"/>
              <c:showVal val="1"/>
              <c:showCatName val="0"/>
              <c:showSerName val="0"/>
              <c:showPercent val="0"/>
              <c:showBubbleSize val="0"/>
            </c:dLbl>
            <c:dLbl>
              <c:idx val="9"/>
              <c:showLegendKey val="0"/>
              <c:showVal val="1"/>
              <c:showCatName val="0"/>
              <c:showSerName val="0"/>
              <c:showPercent val="0"/>
              <c:showBubbleSize val="0"/>
            </c:dLbl>
            <c:dLbl>
              <c:idx val="10"/>
              <c:layout>
                <c:manualLayout>
                  <c:x val="-5.4328909521412254E-3"/>
                  <c:y val="0"/>
                </c:manualLayout>
              </c:layout>
              <c:dLblPos val="ctr"/>
              <c:showLegendKey val="0"/>
              <c:showVal val="1"/>
              <c:showCatName val="0"/>
              <c:showSerName val="0"/>
              <c:showPercent val="0"/>
              <c:showBubbleSize val="0"/>
            </c:dLbl>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showLeaderLines val="0"/>
          </c:dLbls>
          <c:cat>
            <c:strRef>
              <c:f>'33（問17）'!$AM$8:$AM$20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'33（問17）'!$AP$8:$AP$20</c:f>
              <c:numCache>
                <c:formatCode>0.0%</c:formatCode>
                <c:ptCount val="13"/>
                <c:pt idx="0">
                  <c:v>0</c:v>
                </c:pt>
                <c:pt idx="1">
                  <c:v>0.13559322033898305</c:v>
                </c:pt>
                <c:pt idx="2">
                  <c:v>9.5238095238095233E-2</c:v>
                </c:pt>
                <c:pt idx="3">
                  <c:v>0.17241379310344829</c:v>
                </c:pt>
                <c:pt idx="4">
                  <c:v>1.5503875968992248E-2</c:v>
                </c:pt>
                <c:pt idx="5">
                  <c:v>0.12903225806451613</c:v>
                </c:pt>
                <c:pt idx="6">
                  <c:v>0.23076923076923078</c:v>
                </c:pt>
                <c:pt idx="7">
                  <c:v>0</c:v>
                </c:pt>
                <c:pt idx="8">
                  <c:v>0.125</c:v>
                </c:pt>
                <c:pt idx="9">
                  <c:v>4.7619047619047616E-2</c:v>
                </c:pt>
                <c:pt idx="10">
                  <c:v>8.3333333333333329E-2</c:v>
                </c:pt>
                <c:pt idx="11">
                  <c:v>0.12121212121212122</c:v>
                </c:pt>
                <c:pt idx="12">
                  <c:v>0.1761006289308176</c:v>
                </c:pt>
              </c:numCache>
            </c:numRef>
          </c:val>
        </c:ser>
        <c:ser>
          <c:idx val="3"/>
          <c:order val="3"/>
          <c:tx>
            <c:strRef>
              <c:f>'33（問17）'!$AQ$7</c:f>
              <c:strCache>
                <c:ptCount val="1"/>
                <c:pt idx="0">
                  <c:v>月2回
週休2日制</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dLbl>
            <c:dLbl>
              <c:idx val="1"/>
              <c:layout>
                <c:manualLayout>
                  <c:x val="-6.9346019247594048E-3"/>
                  <c:y val="3.463484590199421E-5"/>
                </c:manualLayout>
              </c:layout>
              <c:dLblPos val="ctr"/>
              <c:showLegendKey val="0"/>
              <c:showVal val="1"/>
              <c:showCatName val="0"/>
              <c:showSerName val="0"/>
              <c:showPercent val="0"/>
              <c:showBubbleSize val="0"/>
            </c:dLbl>
            <c:dLbl>
              <c:idx val="3"/>
              <c:layout>
                <c:manualLayout>
                  <c:x val="-1.2152777777777778E-2"/>
                  <c:y val="-8.4000556918894792E-17"/>
                </c:manualLayout>
              </c:layout>
              <c:dLblPos val="ctr"/>
              <c:showLegendKey val="0"/>
              <c:showVal val="1"/>
              <c:showCatName val="0"/>
              <c:showSerName val="0"/>
              <c:showPercent val="0"/>
              <c:showBubbleSize val="0"/>
            </c:dLbl>
            <c:dLbl>
              <c:idx val="4"/>
              <c:layout>
                <c:manualLayout>
                  <c:x val="1.5625E-2"/>
                  <c:y val="0"/>
                </c:manualLayout>
              </c:layout>
              <c:dLblPos val="ctr"/>
              <c:showLegendKey val="0"/>
              <c:showVal val="1"/>
              <c:showCatName val="0"/>
              <c:showSerName val="0"/>
              <c:showPercent val="0"/>
              <c:showBubbleSize val="0"/>
            </c:dLbl>
            <c:dLbl>
              <c:idx val="5"/>
              <c:showLegendKey val="0"/>
              <c:showVal val="1"/>
              <c:showCatName val="0"/>
              <c:showSerName val="0"/>
              <c:showPercent val="0"/>
              <c:showBubbleSize val="0"/>
            </c:dLbl>
            <c:dLbl>
              <c:idx val="6"/>
              <c:layout>
                <c:manualLayout>
                  <c:x val="6.9444444444444441E-3"/>
                  <c:y val="0"/>
                </c:manualLayout>
              </c:layout>
              <c:dLblPos val="ctr"/>
              <c:showLegendKey val="0"/>
              <c:showVal val="1"/>
              <c:showCatName val="0"/>
              <c:showSerName val="0"/>
              <c:showPercent val="0"/>
              <c:showBubbleSize val="0"/>
            </c:dLbl>
            <c:dLbl>
              <c:idx val="7"/>
              <c:showLegendKey val="0"/>
              <c:showVal val="1"/>
              <c:showCatName val="0"/>
              <c:showSerName val="0"/>
              <c:showPercent val="0"/>
              <c:showBubbleSize val="0"/>
            </c:dLbl>
            <c:dLbl>
              <c:idx val="9"/>
              <c:showLegendKey val="0"/>
              <c:showVal val="1"/>
              <c:showCatName val="0"/>
              <c:showSerName val="0"/>
              <c:showPercent val="0"/>
              <c:showBubbleSize val="0"/>
            </c:dLbl>
            <c:dLbl>
              <c:idx val="10"/>
              <c:showLegendKey val="0"/>
              <c:showVal val="1"/>
              <c:showCatName val="0"/>
              <c:showSerName val="0"/>
              <c:showPercent val="0"/>
              <c:showBubbleSize val="0"/>
            </c:dLbl>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showLeaderLines val="0"/>
          </c:dLbls>
          <c:cat>
            <c:strRef>
              <c:f>'33（問17）'!$AM$8:$AM$20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'33（問17）'!$AQ$8:$AQ$20</c:f>
              <c:numCache>
                <c:formatCode>0.0%</c:formatCode>
                <c:ptCount val="13"/>
                <c:pt idx="0">
                  <c:v>0</c:v>
                </c:pt>
                <c:pt idx="1">
                  <c:v>1.6949152542372881E-2</c:v>
                </c:pt>
                <c:pt idx="2">
                  <c:v>8.7301587301587297E-2</c:v>
                </c:pt>
                <c:pt idx="3">
                  <c:v>6.8965517241379309E-2</c:v>
                </c:pt>
                <c:pt idx="4">
                  <c:v>2.3255813953488372E-2</c:v>
                </c:pt>
                <c:pt idx="5">
                  <c:v>0.12903225806451613</c:v>
                </c:pt>
                <c:pt idx="6">
                  <c:v>0</c:v>
                </c:pt>
                <c:pt idx="7">
                  <c:v>4.5454545454545456E-2</c:v>
                </c:pt>
                <c:pt idx="8">
                  <c:v>9.1346153846153841E-2</c:v>
                </c:pt>
                <c:pt idx="9">
                  <c:v>9.5238095238095233E-2</c:v>
                </c:pt>
                <c:pt idx="10">
                  <c:v>0</c:v>
                </c:pt>
                <c:pt idx="11">
                  <c:v>6.8181818181818177E-2</c:v>
                </c:pt>
                <c:pt idx="12">
                  <c:v>0.15723270440251572</c:v>
                </c:pt>
              </c:numCache>
            </c:numRef>
          </c:val>
        </c:ser>
        <c:ser>
          <c:idx val="4"/>
          <c:order val="4"/>
          <c:tx>
            <c:strRef>
              <c:f>'33（問17）'!$AR$7</c:f>
              <c:strCache>
                <c:ptCount val="1"/>
                <c:pt idx="0">
                  <c:v>月1回
週休2日制</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2986111111111112E-2"/>
                  <c:y val="0"/>
                </c:manualLayout>
              </c:layout>
              <c:dLblPos val="ctr"/>
              <c:showLegendKey val="0"/>
              <c:showVal val="1"/>
              <c:showCatName val="0"/>
              <c:showSerName val="0"/>
              <c:showPercent val="0"/>
              <c:showBubbleSize val="0"/>
            </c:dLbl>
            <c:dLbl>
              <c:idx val="1"/>
              <c:layout>
                <c:manualLayout>
                  <c:x val="6.9444444444444441E-3"/>
                  <c:y val="0"/>
                </c:manualLayout>
              </c:layout>
              <c:dLblPos val="ctr"/>
              <c:showLegendKey val="0"/>
              <c:showVal val="1"/>
              <c:showCatName val="0"/>
              <c:showSerName val="0"/>
              <c:showPercent val="0"/>
              <c:showBubbleSize val="0"/>
            </c:dLbl>
            <c:dLbl>
              <c:idx val="2"/>
              <c:layout>
                <c:manualLayout>
                  <c:x val="1.0416666666666666E-2"/>
                  <c:y val="0"/>
                </c:manualLayout>
              </c:layout>
              <c:dLblPos val="ctr"/>
              <c:showLegendKey val="0"/>
              <c:showVal val="1"/>
              <c:showCatName val="0"/>
              <c:showSerName val="0"/>
              <c:showPercent val="0"/>
              <c:showBubbleSize val="0"/>
            </c:dLbl>
            <c:dLbl>
              <c:idx val="4"/>
              <c:layout>
                <c:manualLayout>
                  <c:x val="4.1666666666666664E-2"/>
                  <c:y val="0"/>
                </c:manualLayout>
              </c:layout>
              <c:dLblPos val="ctr"/>
              <c:showLegendKey val="0"/>
              <c:showVal val="1"/>
              <c:showCatName val="0"/>
              <c:showSerName val="0"/>
              <c:showPercent val="0"/>
              <c:showBubbleSize val="0"/>
            </c:dLbl>
            <c:dLbl>
              <c:idx val="6"/>
              <c:showLegendKey val="0"/>
              <c:showVal val="1"/>
              <c:showCatName val="0"/>
              <c:showSerName val="0"/>
              <c:showPercent val="0"/>
              <c:showBubbleSize val="0"/>
            </c:dLbl>
            <c:dLbl>
              <c:idx val="7"/>
              <c:showLegendKey val="0"/>
              <c:showVal val="1"/>
              <c:showCatName val="0"/>
              <c:showSerName val="0"/>
              <c:showPercent val="0"/>
              <c:showBubbleSize val="0"/>
            </c:dLbl>
            <c:dLbl>
              <c:idx val="10"/>
              <c:showLegendKey val="0"/>
              <c:showVal val="1"/>
              <c:showCatName val="0"/>
              <c:showSerName val="0"/>
              <c:showPercent val="0"/>
              <c:showBubbleSize val="0"/>
            </c:dLbl>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showLeaderLines val="0"/>
          </c:dLbls>
          <c:cat>
            <c:strRef>
              <c:f>'33（問17）'!$AM$8:$AM$20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'33（問17）'!$AR$8:$AR$20</c:f>
              <c:numCache>
                <c:formatCode>0.0%</c:formatCode>
                <c:ptCount val="13"/>
                <c:pt idx="0">
                  <c:v>0</c:v>
                </c:pt>
                <c:pt idx="1">
                  <c:v>3.3898305084745763E-2</c:v>
                </c:pt>
                <c:pt idx="2">
                  <c:v>5.5555555555555552E-2</c:v>
                </c:pt>
                <c:pt idx="3">
                  <c:v>0</c:v>
                </c:pt>
                <c:pt idx="4">
                  <c:v>7.7519379844961239E-3</c:v>
                </c:pt>
                <c:pt idx="5">
                  <c:v>9.6774193548387094E-2</c:v>
                </c:pt>
                <c:pt idx="6">
                  <c:v>0</c:v>
                </c:pt>
                <c:pt idx="7">
                  <c:v>0</c:v>
                </c:pt>
                <c:pt idx="8">
                  <c:v>2.403846153846154E-2</c:v>
                </c:pt>
                <c:pt idx="9">
                  <c:v>9.5238095238095233E-2</c:v>
                </c:pt>
                <c:pt idx="10">
                  <c:v>0</c:v>
                </c:pt>
                <c:pt idx="11">
                  <c:v>2.2727272727272728E-2</c:v>
                </c:pt>
                <c:pt idx="12">
                  <c:v>6.9182389937106917E-2</c:v>
                </c:pt>
              </c:numCache>
            </c:numRef>
          </c:val>
        </c:ser>
        <c:ser>
          <c:idx val="5"/>
          <c:order val="5"/>
          <c:tx>
            <c:strRef>
              <c:f>'33（問17）'!$AS$7</c:f>
              <c:strCache>
                <c:ptCount val="1"/>
                <c:pt idx="0">
                  <c:v>その他の
週休2日制</c:v>
                </c:pt>
              </c:strCache>
            </c:strRef>
          </c:tx>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3.2986111111111112E-2"/>
                  <c:y val="0"/>
                </c:manualLayout>
              </c:layout>
              <c:dLblPos val="ctr"/>
              <c:showLegendKey val="0"/>
              <c:showVal val="1"/>
              <c:showCatName val="0"/>
              <c:showSerName val="0"/>
              <c:showPercent val="0"/>
              <c:showBubbleSize val="0"/>
            </c:dLbl>
            <c:dLbl>
              <c:idx val="6"/>
              <c:layout>
                <c:manualLayout>
                  <c:x val="8.6805555555555559E-3"/>
                  <c:y val="0"/>
                </c:manualLayout>
              </c:layout>
              <c:dLblPos val="ctr"/>
              <c:showLegendKey val="0"/>
              <c:showVal val="1"/>
              <c:showCatName val="0"/>
              <c:showSerName val="0"/>
              <c:showPercent val="0"/>
              <c:showBubbleSize val="0"/>
            </c:dLbl>
            <c:dLbl>
              <c:idx val="7"/>
              <c:layout>
                <c:manualLayout>
                  <c:x val="-2.5974682852143481E-3"/>
                  <c:y val="4.8705252049679356E-6"/>
                </c:manualLayout>
              </c:layout>
              <c:dLblPos val="ctr"/>
              <c:showLegendKey val="0"/>
              <c:showVal val="1"/>
              <c:showCatName val="0"/>
              <c:showSerName val="0"/>
              <c:showPercent val="0"/>
              <c:showBubbleSize val="0"/>
            </c:dLbl>
            <c:dLbl>
              <c:idx val="10"/>
              <c:layout>
                <c:manualLayout>
                  <c:x val="7.4243831253166855E-3"/>
                  <c:y val="3.4823613150051157E-4"/>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dLbls>
          <c:cat>
            <c:strRef>
              <c:f>'33（問17）'!$AM$8:$AM$20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'33（問17）'!$AS$8:$AS$20</c:f>
              <c:numCache>
                <c:formatCode>0.0%</c:formatCode>
                <c:ptCount val="13"/>
                <c:pt idx="0">
                  <c:v>0</c:v>
                </c:pt>
                <c:pt idx="1">
                  <c:v>0.11864406779661017</c:v>
                </c:pt>
                <c:pt idx="2">
                  <c:v>0.15079365079365079</c:v>
                </c:pt>
                <c:pt idx="3">
                  <c:v>6.8965517241379309E-2</c:v>
                </c:pt>
                <c:pt idx="4">
                  <c:v>0.27131782945736432</c:v>
                </c:pt>
                <c:pt idx="5">
                  <c:v>0.12903225806451613</c:v>
                </c:pt>
                <c:pt idx="6">
                  <c:v>0.15384615384615385</c:v>
                </c:pt>
                <c:pt idx="7">
                  <c:v>0.13636363636363635</c:v>
                </c:pt>
                <c:pt idx="8">
                  <c:v>0.21153846153846154</c:v>
                </c:pt>
                <c:pt idx="9">
                  <c:v>0.19047619047619047</c:v>
                </c:pt>
                <c:pt idx="10">
                  <c:v>0.25</c:v>
                </c:pt>
                <c:pt idx="11">
                  <c:v>0.26515151515151514</c:v>
                </c:pt>
                <c:pt idx="12">
                  <c:v>0.19496855345911951</c:v>
                </c:pt>
              </c:numCache>
            </c:numRef>
          </c:val>
        </c:ser>
        <c:ser>
          <c:idx val="6"/>
          <c:order val="6"/>
          <c:tx>
            <c:strRef>
              <c:f>'33（問17）'!$AT$7</c:f>
              <c:strCache>
                <c:ptCount val="1"/>
                <c:pt idx="0">
                  <c:v>行っていない</c:v>
                </c:pt>
              </c:strCache>
            </c:strRef>
          </c:tx>
          <c:spPr>
            <a:solidFill>
              <a:srgbClr val="FFFFFF"/>
            </a:solidFill>
            <a:ln w="12700">
              <a:solidFill>
                <a:srgbClr val="000000"/>
              </a:solidFill>
              <a:prstDash val="solid"/>
            </a:ln>
          </c:spPr>
          <c:invertIfNegative val="0"/>
          <c:dLbls>
            <c:dLbl>
              <c:idx val="3"/>
              <c:layout>
                <c:manualLayout>
                  <c:x val="0"/>
                  <c:y val="-1.8038982240621983E-7"/>
                </c:manualLayout>
              </c:layout>
              <c:dLblPos val="ctr"/>
              <c:showLegendKey val="0"/>
              <c:showVal val="1"/>
              <c:showCatName val="0"/>
              <c:showSerName val="0"/>
              <c:showPercent val="0"/>
              <c:showBubbleSize val="0"/>
            </c:dLbl>
            <c:dLbl>
              <c:idx val="8"/>
              <c:layout>
                <c:manualLayout>
                  <c:x val="-9.8740662357154826E-3"/>
                  <c:y val="-3.1276915723214968E-4"/>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dLbls>
          <c:cat>
            <c:strRef>
              <c:f>'33（問17）'!$AM$8:$AM$20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'33（問17）'!$AT$8:$AT$20</c:f>
              <c:numCache>
                <c:formatCode>0.0%</c:formatCode>
                <c:ptCount val="13"/>
                <c:pt idx="0">
                  <c:v>0</c:v>
                </c:pt>
                <c:pt idx="1">
                  <c:v>8.4745762711864403E-2</c:v>
                </c:pt>
                <c:pt idx="2">
                  <c:v>0.1111111111111111</c:v>
                </c:pt>
                <c:pt idx="3">
                  <c:v>6.8965517241379309E-2</c:v>
                </c:pt>
                <c:pt idx="4">
                  <c:v>9.3023255813953487E-2</c:v>
                </c:pt>
                <c:pt idx="5">
                  <c:v>0.19354838709677419</c:v>
                </c:pt>
                <c:pt idx="6">
                  <c:v>7.6923076923076927E-2</c:v>
                </c:pt>
                <c:pt idx="7">
                  <c:v>4.5454545454545456E-2</c:v>
                </c:pt>
                <c:pt idx="8">
                  <c:v>5.7692307692307696E-2</c:v>
                </c:pt>
                <c:pt idx="9">
                  <c:v>0.14285714285714285</c:v>
                </c:pt>
                <c:pt idx="10">
                  <c:v>0</c:v>
                </c:pt>
                <c:pt idx="11">
                  <c:v>7.575757575757576E-2</c:v>
                </c:pt>
                <c:pt idx="12">
                  <c:v>0.13207547169811321</c:v>
                </c:pt>
              </c:numCache>
            </c:numRef>
          </c:val>
        </c:ser>
        <c:ser>
          <c:idx val="7"/>
          <c:order val="7"/>
          <c:tx>
            <c:strRef>
              <c:f>'33（問17）'!$AU$7</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dLbls>
          <c:cat>
            <c:strRef>
              <c:f>'33（問17）'!$AM$8:$AM$20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'33（問17）'!$AU$8:$AU$20</c:f>
              <c:numCache>
                <c:formatCode>0.0%</c:formatCode>
                <c:ptCount val="13"/>
                <c:pt idx="0">
                  <c:v>0</c:v>
                </c:pt>
                <c:pt idx="1">
                  <c:v>1.6949152542372881E-2</c:v>
                </c:pt>
                <c:pt idx="2">
                  <c:v>1.5873015873015872E-2</c:v>
                </c:pt>
                <c:pt idx="3">
                  <c:v>0</c:v>
                </c:pt>
                <c:pt idx="4">
                  <c:v>3.1007751937984496E-2</c:v>
                </c:pt>
                <c:pt idx="5">
                  <c:v>6.4516129032258063E-2</c:v>
                </c:pt>
                <c:pt idx="6">
                  <c:v>7.6923076923076927E-2</c:v>
                </c:pt>
                <c:pt idx="7">
                  <c:v>0</c:v>
                </c:pt>
                <c:pt idx="8">
                  <c:v>1.4423076923076924E-2</c:v>
                </c:pt>
                <c:pt idx="9">
                  <c:v>0</c:v>
                </c:pt>
                <c:pt idx="10">
                  <c:v>8.3333333333333329E-2</c:v>
                </c:pt>
                <c:pt idx="11">
                  <c:v>0</c:v>
                </c:pt>
                <c:pt idx="12">
                  <c:v>6.2893081761006289E-2</c:v>
                </c:pt>
              </c:numCache>
            </c:numRef>
          </c:val>
        </c:ser>
        <c:dLbls>
          <c:showLegendKey val="0"/>
          <c:showVal val="0"/>
          <c:showCatName val="0"/>
          <c:showSerName val="0"/>
          <c:showPercent val="0"/>
          <c:showBubbleSize val="0"/>
        </c:dLbls>
        <c:gapWidth val="50"/>
        <c:overlap val="100"/>
        <c:axId val="100375936"/>
        <c:axId val="100390016"/>
      </c:barChart>
      <c:catAx>
        <c:axId val="1003759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HGｺﾞｼｯｸM"/>
                <a:ea typeface="HGｺﾞｼｯｸM"/>
                <a:cs typeface="HGｺﾞｼｯｸM"/>
              </a:defRPr>
            </a:pPr>
            <a:endParaRPr lang="ja-JP"/>
          </a:p>
        </c:txPr>
        <c:crossAx val="100390016"/>
        <c:crosses val="autoZero"/>
        <c:auto val="1"/>
        <c:lblAlgn val="ctr"/>
        <c:lblOffset val="100"/>
        <c:tickLblSkip val="1"/>
        <c:tickMarkSkip val="1"/>
        <c:noMultiLvlLbl val="0"/>
      </c:catAx>
      <c:valAx>
        <c:axId val="10039001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HGｺﾞｼｯｸM"/>
                <a:ea typeface="HGｺﾞｼｯｸM"/>
                <a:cs typeface="HGｺﾞｼｯｸM"/>
              </a:defRPr>
            </a:pPr>
            <a:endParaRPr lang="ja-JP"/>
          </a:p>
        </c:txPr>
        <c:crossAx val="100375936"/>
        <c:crosses val="autoZero"/>
        <c:crossBetween val="between"/>
      </c:valAx>
      <c:spPr>
        <a:noFill/>
        <a:ln w="25400">
          <a:noFill/>
        </a:ln>
      </c:spPr>
    </c:plotArea>
    <c:legend>
      <c:legendPos val="r"/>
      <c:layout>
        <c:manualLayout>
          <c:xMode val="edge"/>
          <c:yMode val="edge"/>
          <c:x val="0.86328234361329825"/>
          <c:y val="0.25085946730885444"/>
          <c:w val="0.12630222003499558"/>
          <c:h val="0.4501725428651315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HGｺﾞｼｯｸM"/>
              <a:ea typeface="HGｺﾞｼｯｸM"/>
              <a:cs typeface="HGｺﾞｼｯｸM"/>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760057327464417"/>
          <c:y val="1.6129032258064516E-2"/>
        </c:manualLayout>
      </c:layout>
      <c:overlay val="0"/>
      <c:spPr>
        <a:noFill/>
        <a:ln w="25400">
          <a:noFill/>
        </a:ln>
      </c:spPr>
    </c:title>
    <c:autoTitleDeleted val="0"/>
    <c:plotArea>
      <c:layout>
        <c:manualLayout>
          <c:layoutTarget val="inner"/>
          <c:xMode val="edge"/>
          <c:yMode val="edge"/>
          <c:x val="8.5603221267050278E-2"/>
          <c:y val="8.0645288314781238E-2"/>
          <c:w val="0.75486476935489799"/>
          <c:h val="0.82903356387595117"/>
        </c:manualLayout>
      </c:layout>
      <c:barChart>
        <c:barDir val="bar"/>
        <c:grouping val="percentStacked"/>
        <c:varyColors val="0"/>
        <c:ser>
          <c:idx val="0"/>
          <c:order val="0"/>
          <c:tx>
            <c:strRef>
              <c:f>'33（問17）'!$AN$22</c:f>
              <c:strCache>
                <c:ptCount val="1"/>
                <c:pt idx="0">
                  <c:v>完全
週休2日制</c:v>
                </c:pt>
              </c:strCache>
            </c:strRef>
          </c:tx>
          <c:spPr>
            <a:solidFill>
              <a:srgbClr val="C0C0C0"/>
            </a:solidFill>
            <a:ln w="12700">
              <a:solidFill>
                <a:srgbClr val="000000"/>
              </a:solidFill>
              <a:prstDash val="solid"/>
            </a:ln>
          </c:spPr>
          <c:invertIfNegative val="0"/>
          <c:dLbls>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dLbls>
          <c:cat>
            <c:strRef>
              <c:f>'33（問17）'!$AM$23:$AM$28</c:f>
              <c:strCache>
                <c:ptCount val="6"/>
                <c:pt idx="0">
                  <c:v>100人以上</c:v>
                </c:pt>
                <c:pt idx="1">
                  <c:v>50～99人</c:v>
                </c:pt>
                <c:pt idx="2">
                  <c:v>30～49人</c:v>
                </c:pt>
                <c:pt idx="3">
                  <c:v>10～29人</c:v>
                </c:pt>
                <c:pt idx="4">
                  <c:v>5～9人</c:v>
                </c:pt>
                <c:pt idx="5">
                  <c:v>1～4人</c:v>
                </c:pt>
              </c:strCache>
            </c:strRef>
          </c:cat>
          <c:val>
            <c:numRef>
              <c:f>'33（問17）'!$AN$23:$AN$28</c:f>
              <c:numCache>
                <c:formatCode>0.0%</c:formatCode>
                <c:ptCount val="6"/>
                <c:pt idx="0">
                  <c:v>0.64150943396226412</c:v>
                </c:pt>
                <c:pt idx="1">
                  <c:v>0.44444444444444442</c:v>
                </c:pt>
                <c:pt idx="2">
                  <c:v>0.38947368421052631</c:v>
                </c:pt>
                <c:pt idx="3">
                  <c:v>0.34563758389261745</c:v>
                </c:pt>
                <c:pt idx="4">
                  <c:v>0.36217948717948717</c:v>
                </c:pt>
                <c:pt idx="5">
                  <c:v>0.36666666666666664</c:v>
                </c:pt>
              </c:numCache>
            </c:numRef>
          </c:val>
        </c:ser>
        <c:ser>
          <c:idx val="1"/>
          <c:order val="1"/>
          <c:tx>
            <c:strRef>
              <c:f>'33（問17）'!$AO$22</c:f>
              <c:strCache>
                <c:ptCount val="1"/>
                <c:pt idx="0">
                  <c:v>月3回
週休2日制</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7293558149589277E-3"/>
                  <c:y val="0"/>
                </c:manualLayout>
              </c:layout>
              <c:dLblPos val="ctr"/>
              <c:showLegendKey val="0"/>
              <c:showVal val="1"/>
              <c:showCatName val="0"/>
              <c:showSerName val="0"/>
              <c:showPercent val="0"/>
              <c:showBubbleSize val="0"/>
            </c:dLbl>
            <c:dLbl>
              <c:idx val="1"/>
              <c:layout>
                <c:manualLayout>
                  <c:x val="-7.005114195925523E-3"/>
                  <c:y val="-5.8602639601137239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dLbls>
          <c:cat>
            <c:strRef>
              <c:f>'33（問17）'!$AM$23:$AM$28</c:f>
              <c:strCache>
                <c:ptCount val="6"/>
                <c:pt idx="0">
                  <c:v>100人以上</c:v>
                </c:pt>
                <c:pt idx="1">
                  <c:v>50～99人</c:v>
                </c:pt>
                <c:pt idx="2">
                  <c:v>30～49人</c:v>
                </c:pt>
                <c:pt idx="3">
                  <c:v>10～29人</c:v>
                </c:pt>
                <c:pt idx="4">
                  <c:v>5～9人</c:v>
                </c:pt>
                <c:pt idx="5">
                  <c:v>1～4人</c:v>
                </c:pt>
              </c:strCache>
            </c:strRef>
          </c:cat>
          <c:val>
            <c:numRef>
              <c:f>'33（問17）'!$AO$23:$AO$28</c:f>
              <c:numCache>
                <c:formatCode>0.0%</c:formatCode>
                <c:ptCount val="6"/>
                <c:pt idx="0">
                  <c:v>3.7735849056603772E-2</c:v>
                </c:pt>
                <c:pt idx="1">
                  <c:v>9.5238095238095233E-2</c:v>
                </c:pt>
                <c:pt idx="2">
                  <c:v>0.10526315789473684</c:v>
                </c:pt>
                <c:pt idx="3">
                  <c:v>9.0604026845637578E-2</c:v>
                </c:pt>
                <c:pt idx="4">
                  <c:v>4.4871794871794872E-2</c:v>
                </c:pt>
                <c:pt idx="5">
                  <c:v>0.05</c:v>
                </c:pt>
              </c:numCache>
            </c:numRef>
          </c:val>
        </c:ser>
        <c:ser>
          <c:idx val="2"/>
          <c:order val="2"/>
          <c:tx>
            <c:strRef>
              <c:f>'33（問17）'!$AP$22</c:f>
              <c:strCache>
                <c:ptCount val="1"/>
                <c:pt idx="0">
                  <c:v>隔週
週休2日制</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6.9174232598357109E-3"/>
                  <c:y val="0"/>
                </c:manualLayout>
              </c:layout>
              <c:dLblPos val="ctr"/>
              <c:showLegendKey val="0"/>
              <c:showVal val="1"/>
              <c:showCatName val="0"/>
              <c:showSerName val="0"/>
              <c:showPercent val="0"/>
              <c:showBubbleSize val="0"/>
            </c:dLbl>
            <c:dLbl>
              <c:idx val="1"/>
              <c:layout>
                <c:manualLayout>
                  <c:x val="-5.0946049725345824E-3"/>
                  <c:y val="-2.6344524275224517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dLbls>
          <c:cat>
            <c:strRef>
              <c:f>'33（問17）'!$AM$23:$AM$28</c:f>
              <c:strCache>
                <c:ptCount val="6"/>
                <c:pt idx="0">
                  <c:v>100人以上</c:v>
                </c:pt>
                <c:pt idx="1">
                  <c:v>50～99人</c:v>
                </c:pt>
                <c:pt idx="2">
                  <c:v>30～49人</c:v>
                </c:pt>
                <c:pt idx="3">
                  <c:v>10～29人</c:v>
                </c:pt>
                <c:pt idx="4">
                  <c:v>5～9人</c:v>
                </c:pt>
                <c:pt idx="5">
                  <c:v>1～4人</c:v>
                </c:pt>
              </c:strCache>
            </c:strRef>
          </c:cat>
          <c:val>
            <c:numRef>
              <c:f>'33（問17）'!$AP$23:$AP$28</c:f>
              <c:numCache>
                <c:formatCode>0.0%</c:formatCode>
                <c:ptCount val="6"/>
                <c:pt idx="0">
                  <c:v>5.6603773584905662E-2</c:v>
                </c:pt>
                <c:pt idx="1">
                  <c:v>3.1746031746031744E-2</c:v>
                </c:pt>
                <c:pt idx="2">
                  <c:v>0.11578947368421053</c:v>
                </c:pt>
                <c:pt idx="3">
                  <c:v>0.12080536912751678</c:v>
                </c:pt>
                <c:pt idx="4">
                  <c:v>0.125</c:v>
                </c:pt>
                <c:pt idx="5">
                  <c:v>0.125</c:v>
                </c:pt>
              </c:numCache>
            </c:numRef>
          </c:val>
        </c:ser>
        <c:ser>
          <c:idx val="3"/>
          <c:order val="3"/>
          <c:tx>
            <c:strRef>
              <c:f>'33（問17）'!$AQ$22</c:f>
              <c:strCache>
                <c:ptCount val="1"/>
                <c:pt idx="0">
                  <c:v>月2回
週休2日制</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4.4227516652851741E-3"/>
                  <c:y val="5.913591050687089E-4"/>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dLbls>
          <c:cat>
            <c:strRef>
              <c:f>'33（問17）'!$AM$23:$AM$28</c:f>
              <c:strCache>
                <c:ptCount val="6"/>
                <c:pt idx="0">
                  <c:v>100人以上</c:v>
                </c:pt>
                <c:pt idx="1">
                  <c:v>50～99人</c:v>
                </c:pt>
                <c:pt idx="2">
                  <c:v>30～49人</c:v>
                </c:pt>
                <c:pt idx="3">
                  <c:v>10～29人</c:v>
                </c:pt>
                <c:pt idx="4">
                  <c:v>5～9人</c:v>
                </c:pt>
                <c:pt idx="5">
                  <c:v>1～4人</c:v>
                </c:pt>
              </c:strCache>
            </c:strRef>
          </c:cat>
          <c:val>
            <c:numRef>
              <c:f>'33（問17）'!$AQ$23:$AQ$28</c:f>
              <c:numCache>
                <c:formatCode>0.0%</c:formatCode>
                <c:ptCount val="6"/>
                <c:pt idx="0">
                  <c:v>1.8867924528301886E-2</c:v>
                </c:pt>
                <c:pt idx="1">
                  <c:v>4.7619047619047616E-2</c:v>
                </c:pt>
                <c:pt idx="2">
                  <c:v>7.3684210526315783E-2</c:v>
                </c:pt>
                <c:pt idx="3">
                  <c:v>8.3892617449664433E-2</c:v>
                </c:pt>
                <c:pt idx="4">
                  <c:v>0.11217948717948718</c:v>
                </c:pt>
                <c:pt idx="5">
                  <c:v>0.05</c:v>
                </c:pt>
              </c:numCache>
            </c:numRef>
          </c:val>
        </c:ser>
        <c:ser>
          <c:idx val="4"/>
          <c:order val="4"/>
          <c:tx>
            <c:strRef>
              <c:f>'33（問17）'!$AR$22</c:f>
              <c:strCache>
                <c:ptCount val="1"/>
                <c:pt idx="0">
                  <c:v>月1回
週休2日制</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3055275065393789E-2"/>
                  <c:y val="0"/>
                </c:manualLayout>
              </c:layout>
              <c:showLegendKey val="0"/>
              <c:showVal val="1"/>
              <c:showCatName val="0"/>
              <c:showSerName val="0"/>
              <c:showPercent val="0"/>
              <c:showBubbleSize val="0"/>
            </c:dLbl>
            <c:dLbl>
              <c:idx val="1"/>
              <c:layout>
                <c:manualLayout>
                  <c:x val="1.3578514042424279E-2"/>
                  <c:y val="5.9120432198252778E-4"/>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dLbls>
          <c:cat>
            <c:strRef>
              <c:f>'33（問17）'!$AM$23:$AM$28</c:f>
              <c:strCache>
                <c:ptCount val="6"/>
                <c:pt idx="0">
                  <c:v>100人以上</c:v>
                </c:pt>
                <c:pt idx="1">
                  <c:v>50～99人</c:v>
                </c:pt>
                <c:pt idx="2">
                  <c:v>30～49人</c:v>
                </c:pt>
                <c:pt idx="3">
                  <c:v>10～29人</c:v>
                </c:pt>
                <c:pt idx="4">
                  <c:v>5～9人</c:v>
                </c:pt>
                <c:pt idx="5">
                  <c:v>1～4人</c:v>
                </c:pt>
              </c:strCache>
            </c:strRef>
          </c:cat>
          <c:val>
            <c:numRef>
              <c:f>'33（問17）'!$AR$23:$AR$28</c:f>
              <c:numCache>
                <c:formatCode>0.0%</c:formatCode>
                <c:ptCount val="6"/>
                <c:pt idx="0">
                  <c:v>0</c:v>
                </c:pt>
                <c:pt idx="1">
                  <c:v>1.5873015873015872E-2</c:v>
                </c:pt>
                <c:pt idx="2">
                  <c:v>1.0526315789473684E-2</c:v>
                </c:pt>
                <c:pt idx="3">
                  <c:v>3.0201342281879196E-2</c:v>
                </c:pt>
                <c:pt idx="4">
                  <c:v>4.1666666666666664E-2</c:v>
                </c:pt>
                <c:pt idx="5">
                  <c:v>8.3333333333333329E-2</c:v>
                </c:pt>
              </c:numCache>
            </c:numRef>
          </c:val>
        </c:ser>
        <c:ser>
          <c:idx val="5"/>
          <c:order val="5"/>
          <c:tx>
            <c:strRef>
              <c:f>'33（問17）'!$AS$22</c:f>
              <c:strCache>
                <c:ptCount val="1"/>
                <c:pt idx="0">
                  <c:v>その他の
週休2日制</c:v>
                </c:pt>
              </c:strCache>
            </c:strRef>
          </c:tx>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dLbls>
          <c:cat>
            <c:strRef>
              <c:f>'33（問17）'!$AM$23:$AM$28</c:f>
              <c:strCache>
                <c:ptCount val="6"/>
                <c:pt idx="0">
                  <c:v>100人以上</c:v>
                </c:pt>
                <c:pt idx="1">
                  <c:v>50～99人</c:v>
                </c:pt>
                <c:pt idx="2">
                  <c:v>30～49人</c:v>
                </c:pt>
                <c:pt idx="3">
                  <c:v>10～29人</c:v>
                </c:pt>
                <c:pt idx="4">
                  <c:v>5～9人</c:v>
                </c:pt>
                <c:pt idx="5">
                  <c:v>1～4人</c:v>
                </c:pt>
              </c:strCache>
            </c:strRef>
          </c:cat>
          <c:val>
            <c:numRef>
              <c:f>'33（問17）'!$AS$23:$AS$28</c:f>
              <c:numCache>
                <c:formatCode>0.0%</c:formatCode>
                <c:ptCount val="6"/>
                <c:pt idx="0">
                  <c:v>0.20754716981132076</c:v>
                </c:pt>
                <c:pt idx="1">
                  <c:v>0.30158730158730157</c:v>
                </c:pt>
                <c:pt idx="2">
                  <c:v>0.26315789473684209</c:v>
                </c:pt>
                <c:pt idx="3">
                  <c:v>0.23154362416107382</c:v>
                </c:pt>
                <c:pt idx="4">
                  <c:v>0.14102564102564102</c:v>
                </c:pt>
                <c:pt idx="5">
                  <c:v>0.17499999999999999</c:v>
                </c:pt>
              </c:numCache>
            </c:numRef>
          </c:val>
        </c:ser>
        <c:ser>
          <c:idx val="6"/>
          <c:order val="6"/>
          <c:tx>
            <c:strRef>
              <c:f>'33（問17）'!$AT$22</c:f>
              <c:strCache>
                <c:ptCount val="1"/>
                <c:pt idx="0">
                  <c:v>行っていない</c:v>
                </c:pt>
              </c:strCache>
            </c:strRef>
          </c:tx>
          <c:spPr>
            <a:solidFill>
              <a:srgbClr val="FFFFFF"/>
            </a:solidFill>
            <a:ln w="12700">
              <a:solidFill>
                <a:srgbClr val="000000"/>
              </a:solidFill>
              <a:prstDash val="solid"/>
            </a:ln>
          </c:spPr>
          <c:invertIfNegative val="0"/>
          <c:dLbls>
            <c:dLbl>
              <c:idx val="0"/>
              <c:layout>
                <c:manualLayout>
                  <c:x val="-6.9174232598357109E-3"/>
                  <c:y val="0"/>
                </c:manualLayout>
              </c:layout>
              <c:dLblPos val="ctr"/>
              <c:showLegendKey val="0"/>
              <c:showVal val="1"/>
              <c:showCatName val="0"/>
              <c:showSerName val="0"/>
              <c:showPercent val="0"/>
              <c:showBubbleSize val="0"/>
            </c:dLbl>
            <c:dLbl>
              <c:idx val="1"/>
              <c:layout>
                <c:manualLayout>
                  <c:x val="-6.9174232598357109E-3"/>
                  <c:y val="7.8852135688381892E-17"/>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dLbls>
          <c:cat>
            <c:strRef>
              <c:f>'33（問17）'!$AM$23:$AM$28</c:f>
              <c:strCache>
                <c:ptCount val="6"/>
                <c:pt idx="0">
                  <c:v>100人以上</c:v>
                </c:pt>
                <c:pt idx="1">
                  <c:v>50～99人</c:v>
                </c:pt>
                <c:pt idx="2">
                  <c:v>30～49人</c:v>
                </c:pt>
                <c:pt idx="3">
                  <c:v>10～29人</c:v>
                </c:pt>
                <c:pt idx="4">
                  <c:v>5～9人</c:v>
                </c:pt>
                <c:pt idx="5">
                  <c:v>1～4人</c:v>
                </c:pt>
              </c:strCache>
            </c:strRef>
          </c:cat>
          <c:val>
            <c:numRef>
              <c:f>'33（問17）'!$AT$23:$AT$28</c:f>
              <c:numCache>
                <c:formatCode>0.0%</c:formatCode>
                <c:ptCount val="6"/>
                <c:pt idx="0">
                  <c:v>3.7735849056603772E-2</c:v>
                </c:pt>
                <c:pt idx="1">
                  <c:v>4.7619047619047616E-2</c:v>
                </c:pt>
                <c:pt idx="2">
                  <c:v>2.1052631578947368E-2</c:v>
                </c:pt>
                <c:pt idx="3">
                  <c:v>8.0536912751677847E-2</c:v>
                </c:pt>
                <c:pt idx="4">
                  <c:v>0.13141025641025642</c:v>
                </c:pt>
                <c:pt idx="5">
                  <c:v>0.125</c:v>
                </c:pt>
              </c:numCache>
            </c:numRef>
          </c:val>
        </c:ser>
        <c:ser>
          <c:idx val="7"/>
          <c:order val="7"/>
          <c:tx>
            <c:strRef>
              <c:f>'33（問17）'!$AU$22</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6.9174232598357109E-3"/>
                  <c:y val="0"/>
                </c:manualLayout>
              </c:layout>
              <c:showLegendKey val="0"/>
              <c:showVal val="1"/>
              <c:showCatName val="0"/>
              <c:showSerName val="0"/>
              <c:showPercent val="0"/>
              <c:showBubbleSize val="0"/>
            </c:dLbl>
            <c:dLbl>
              <c:idx val="1"/>
              <c:layout>
                <c:manualLayout>
                  <c:x val="1.1190235770337592E-2"/>
                  <c:y val="0"/>
                </c:manualLayout>
              </c:layout>
              <c:showLegendKey val="0"/>
              <c:showVal val="1"/>
              <c:showCatName val="0"/>
              <c:showSerName val="0"/>
              <c:showPercent val="0"/>
              <c:showBubbleSize val="0"/>
            </c:dLbl>
            <c:dLbl>
              <c:idx val="2"/>
              <c:layout>
                <c:manualLayout>
                  <c:x val="1.6838885893344882E-2"/>
                  <c:y val="0"/>
                </c:manualLayout>
              </c:layout>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dLbls>
          <c:cat>
            <c:strRef>
              <c:f>'33（問17）'!$AM$23:$AM$28</c:f>
              <c:strCache>
                <c:ptCount val="6"/>
                <c:pt idx="0">
                  <c:v>100人以上</c:v>
                </c:pt>
                <c:pt idx="1">
                  <c:v>50～99人</c:v>
                </c:pt>
                <c:pt idx="2">
                  <c:v>30～49人</c:v>
                </c:pt>
                <c:pt idx="3">
                  <c:v>10～29人</c:v>
                </c:pt>
                <c:pt idx="4">
                  <c:v>5～9人</c:v>
                </c:pt>
                <c:pt idx="5">
                  <c:v>1～4人</c:v>
                </c:pt>
              </c:strCache>
            </c:strRef>
          </c:cat>
          <c:val>
            <c:numRef>
              <c:f>'33（問17）'!$AU$23:$AU$28</c:f>
              <c:numCache>
                <c:formatCode>0.0%</c:formatCode>
                <c:ptCount val="6"/>
                <c:pt idx="0">
                  <c:v>0</c:v>
                </c:pt>
                <c:pt idx="1">
                  <c:v>1.5873015873015872E-2</c:v>
                </c:pt>
                <c:pt idx="2">
                  <c:v>2.1052631578947368E-2</c:v>
                </c:pt>
                <c:pt idx="3">
                  <c:v>1.6778523489932886E-2</c:v>
                </c:pt>
                <c:pt idx="4">
                  <c:v>4.1666666666666664E-2</c:v>
                </c:pt>
                <c:pt idx="5">
                  <c:v>2.5000000000000001E-2</c:v>
                </c:pt>
              </c:numCache>
            </c:numRef>
          </c:val>
        </c:ser>
        <c:dLbls>
          <c:showLegendKey val="0"/>
          <c:showVal val="0"/>
          <c:showCatName val="0"/>
          <c:showSerName val="0"/>
          <c:showPercent val="0"/>
          <c:showBubbleSize val="0"/>
        </c:dLbls>
        <c:gapWidth val="50"/>
        <c:overlap val="100"/>
        <c:axId val="100562816"/>
        <c:axId val="100564352"/>
      </c:barChart>
      <c:catAx>
        <c:axId val="1005628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564352"/>
        <c:crosses val="autoZero"/>
        <c:auto val="1"/>
        <c:lblAlgn val="ctr"/>
        <c:lblOffset val="100"/>
        <c:tickLblSkip val="1"/>
        <c:tickMarkSkip val="1"/>
        <c:noMultiLvlLbl val="0"/>
      </c:catAx>
      <c:valAx>
        <c:axId val="1005643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562816"/>
        <c:crosses val="autoZero"/>
        <c:crossBetween val="between"/>
      </c:valAx>
      <c:spPr>
        <a:noFill/>
        <a:ln w="25400">
          <a:noFill/>
        </a:ln>
      </c:spPr>
    </c:plotArea>
    <c:legend>
      <c:legendPos val="r"/>
      <c:layout>
        <c:manualLayout>
          <c:xMode val="edge"/>
          <c:yMode val="edge"/>
          <c:x val="0.87159642009729321"/>
          <c:y val="9.3548387096774197E-2"/>
          <c:w val="0.12321673798557276"/>
          <c:h val="0.8967755482177630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9624060150375937"/>
          <c:y val="2.3640661938534278E-2"/>
        </c:manualLayout>
      </c:layout>
      <c:overlay val="0"/>
      <c:spPr>
        <a:noFill/>
        <a:ln w="25400">
          <a:noFill/>
        </a:ln>
      </c:spPr>
    </c:title>
    <c:autoTitleDeleted val="0"/>
    <c:plotArea>
      <c:layout>
        <c:manualLayout>
          <c:layoutTarget val="inner"/>
          <c:xMode val="edge"/>
          <c:yMode val="edge"/>
          <c:x val="0.13233082706766916"/>
          <c:y val="9.2198794415804183E-2"/>
          <c:w val="0.81654135338345868"/>
          <c:h val="0.64302748925894204"/>
        </c:manualLayout>
      </c:layout>
      <c:barChart>
        <c:barDir val="col"/>
        <c:grouping val="clustered"/>
        <c:varyColors val="0"/>
        <c:ser>
          <c:idx val="1"/>
          <c:order val="0"/>
          <c:tx>
            <c:strRef>
              <c:f>'34（問19）'!$AD$12</c:f>
              <c:strCache>
                <c:ptCount val="1"/>
                <c:pt idx="0">
                  <c:v>付与日数</c:v>
                </c:pt>
              </c:strCache>
            </c:strRef>
          </c:tx>
          <c:spPr>
            <a:pattFill prst="dk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645827166341049E-2"/>
                  <c:y val="9.6895689457257561E-4"/>
                </c:manualLayout>
              </c:layout>
              <c:dLblPos val="outEnd"/>
              <c:showLegendKey val="0"/>
              <c:showVal val="1"/>
              <c:showCatName val="0"/>
              <c:showSerName val="0"/>
              <c:showPercent val="0"/>
              <c:showBubbleSize val="0"/>
            </c:dLbl>
            <c:dLbl>
              <c:idx val="1"/>
              <c:layout>
                <c:manualLayout>
                  <c:x val="-8.0200501253132831E-3"/>
                  <c:y val="9.1324200913242004E-3"/>
                </c:manualLayout>
              </c:layout>
              <c:showLegendKey val="0"/>
              <c:showVal val="1"/>
              <c:showCatName val="0"/>
              <c:showSerName val="0"/>
              <c:showPercent val="0"/>
              <c:showBubbleSize val="0"/>
            </c:dLbl>
            <c:dLbl>
              <c:idx val="2"/>
              <c:layout>
                <c:manualLayout>
                  <c:x val="-1.262368519724507E-2"/>
                  <c:y val="3.9677367515633969E-3"/>
                </c:manualLayout>
              </c:layout>
              <c:dLblPos val="outEnd"/>
              <c:showLegendKey val="0"/>
              <c:showVal val="1"/>
              <c:showCatName val="0"/>
              <c:showSerName val="0"/>
              <c:showPercent val="0"/>
              <c:showBubbleSize val="0"/>
            </c:dLbl>
            <c:dLbl>
              <c:idx val="4"/>
              <c:layout>
                <c:manualLayout>
                  <c:x val="8.0200501253132831E-3"/>
                  <c:y val="6.3041765169424601E-3"/>
                </c:manualLayout>
              </c:layout>
              <c:dLblPos val="outEnd"/>
              <c:showLegendKey val="0"/>
              <c:showVal val="1"/>
              <c:showCatName val="0"/>
              <c:showSerName val="0"/>
              <c:showPercent val="0"/>
              <c:showBubbleSize val="0"/>
            </c:dLbl>
            <c:dLbl>
              <c:idx val="5"/>
              <c:layout>
                <c:manualLayout>
                  <c:x val="-4.0100250626566416E-3"/>
                  <c:y val="1.2655510259799085E-2"/>
                </c:manualLayout>
              </c:layout>
              <c:dLblPos val="outEnd"/>
              <c:showLegendKey val="0"/>
              <c:showVal val="1"/>
              <c:showCatName val="0"/>
              <c:showSerName val="0"/>
              <c:showPercent val="0"/>
              <c:showBubbleSize val="0"/>
            </c:dLbl>
            <c:dLbl>
              <c:idx val="6"/>
              <c:layout>
                <c:manualLayout>
                  <c:x val="1.2030075187969926E-2"/>
                  <c:y val="3.1520882584712374E-3"/>
                </c:manualLayout>
              </c:layout>
              <c:dLblPos val="outEnd"/>
              <c:showLegendKey val="0"/>
              <c:showVal val="1"/>
              <c:showCatName val="0"/>
              <c:showSerName val="0"/>
              <c:showPercent val="0"/>
              <c:showBubbleSize val="0"/>
            </c:dLbl>
            <c:dLbl>
              <c:idx val="7"/>
              <c:layout>
                <c:manualLayout>
                  <c:x val="4.140114064689282E-3"/>
                  <c:y val="8.4391578712235439E-3"/>
                </c:manualLayout>
              </c:layout>
              <c:dLblPos val="outEnd"/>
              <c:showLegendKey val="0"/>
              <c:showVal val="1"/>
              <c:showCatName val="0"/>
              <c:showSerName val="0"/>
              <c:showPercent val="0"/>
              <c:showBubbleSize val="0"/>
            </c:dLbl>
            <c:dLbl>
              <c:idx val="8"/>
              <c:layout>
                <c:manualLayout>
                  <c:x val="-2.4060150375939851E-2"/>
                  <c:y val="1.260835303388495E-2"/>
                </c:manualLayout>
              </c:layout>
              <c:dLblPos val="outEnd"/>
              <c:showLegendKey val="0"/>
              <c:showVal val="1"/>
              <c:showCatName val="0"/>
              <c:showSerName val="0"/>
              <c:showPercent val="0"/>
              <c:showBubbleSize val="0"/>
            </c:dLbl>
            <c:dLbl>
              <c:idx val="9"/>
              <c:layout>
                <c:manualLayout>
                  <c:x val="8.0200501253132831E-3"/>
                  <c:y val="0"/>
                </c:manualLayout>
              </c:layout>
              <c:showLegendKey val="0"/>
              <c:showVal val="1"/>
              <c:showCatName val="0"/>
              <c:showSerName val="0"/>
              <c:showPercent val="0"/>
              <c:showBubbleSize val="0"/>
            </c:dLbl>
            <c:dLbl>
              <c:idx val="10"/>
              <c:layout>
                <c:manualLayout>
                  <c:x val="1.2093067313954178E-2"/>
                  <c:y val="1.0106289905251205E-2"/>
                </c:manualLayout>
              </c:layout>
              <c:dLblPos val="outEnd"/>
              <c:showLegendKey val="0"/>
              <c:showVal val="1"/>
              <c:showCatName val="0"/>
              <c:showSerName val="0"/>
              <c:showPercent val="0"/>
              <c:showBubbleSize val="0"/>
            </c:dLbl>
            <c:dLbl>
              <c:idx val="11"/>
              <c:layout>
                <c:manualLayout>
                  <c:x val="7.0885876107591814E-4"/>
                  <c:y val="1.3113292345306152E-2"/>
                </c:manualLayout>
              </c:layout>
              <c:dLblPos val="outEnd"/>
              <c:showLegendKey val="0"/>
              <c:showVal val="1"/>
              <c:showCatName val="0"/>
              <c:showSerName val="0"/>
              <c:showPercent val="0"/>
              <c:showBubbleSize val="0"/>
            </c:dLbl>
            <c:dLbl>
              <c:idx val="12"/>
              <c:delete val="1"/>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'34（問19）'!$AC$13:$AC$25</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'34（問19）'!$AD$13:$AD$25</c:f>
              <c:numCache>
                <c:formatCode>#,###.0"日"</c:formatCode>
                <c:ptCount val="13"/>
                <c:pt idx="0">
                  <c:v>22.706045223811724</c:v>
                </c:pt>
                <c:pt idx="1">
                  <c:v>21.215655780196993</c:v>
                </c:pt>
                <c:pt idx="2">
                  <c:v>15.288135593220339</c:v>
                </c:pt>
                <c:pt idx="3">
                  <c:v>28.752100840336134</c:v>
                </c:pt>
                <c:pt idx="4">
                  <c:v>23.981934512608206</c:v>
                </c:pt>
                <c:pt idx="5">
                  <c:v>33.874234573716443</c:v>
                </c:pt>
                <c:pt idx="6">
                  <c:v>20.692307692307693</c:v>
                </c:pt>
                <c:pt idx="7">
                  <c:v>20.156250000000004</c:v>
                </c:pt>
                <c:pt idx="8">
                  <c:v>21.866703539823011</c:v>
                </c:pt>
                <c:pt idx="9">
                  <c:v>23.094696969696969</c:v>
                </c:pt>
                <c:pt idx="10">
                  <c:v>24.658523632501325</c:v>
                </c:pt>
                <c:pt idx="11">
                  <c:v>21.511705685618733</c:v>
                </c:pt>
                <c:pt idx="12">
                  <c:v>0</c:v>
                </c:pt>
              </c:numCache>
            </c:numRef>
          </c:val>
        </c:ser>
        <c:ser>
          <c:idx val="0"/>
          <c:order val="1"/>
          <c:tx>
            <c:strRef>
              <c:f>'34（問19）'!$AE$12</c:f>
              <c:strCache>
                <c:ptCount val="1"/>
                <c:pt idx="0">
                  <c:v>取得日数</c:v>
                </c:pt>
              </c:strCache>
            </c:strRef>
          </c:tx>
          <c:spPr>
            <a:noFill/>
            <a:ln w="12700">
              <a:solidFill>
                <a:srgbClr val="000000"/>
              </a:solidFill>
              <a:prstDash val="solid"/>
            </a:ln>
          </c:spPr>
          <c:invertIfNegative val="0"/>
          <c:dLbls>
            <c:dLbl>
              <c:idx val="2"/>
              <c:layout>
                <c:manualLayout>
                  <c:x val="-2.9432636709884972E-3"/>
                  <c:y val="-2.377623644541511E-3"/>
                </c:manualLayout>
              </c:layout>
              <c:dLblPos val="outEnd"/>
              <c:showLegendKey val="0"/>
              <c:showVal val="1"/>
              <c:showCatName val="0"/>
              <c:showSerName val="0"/>
              <c:showPercent val="0"/>
              <c:showBubbleSize val="0"/>
            </c:dLbl>
            <c:dLbl>
              <c:idx val="3"/>
              <c:layout>
                <c:manualLayout>
                  <c:x val="1.2113748939277327E-3"/>
                  <c:y val="6.1233409653580539E-2"/>
                </c:manualLayout>
              </c:layout>
              <c:dLblPos val="outEnd"/>
              <c:showLegendKey val="0"/>
              <c:showVal val="1"/>
              <c:showCatName val="0"/>
              <c:showSerName val="0"/>
              <c:showPercent val="0"/>
              <c:showBubbleSize val="0"/>
            </c:dLbl>
            <c:dLbl>
              <c:idx val="4"/>
              <c:layout>
                <c:manualLayout>
                  <c:x val="3.5364000552562511E-4"/>
                  <c:y val="7.4482852763971874E-2"/>
                </c:manualLayout>
              </c:layout>
              <c:dLblPos val="outEnd"/>
              <c:showLegendKey val="0"/>
              <c:showVal val="1"/>
              <c:showCatName val="0"/>
              <c:showSerName val="0"/>
              <c:showPercent val="0"/>
              <c:showBubbleSize val="0"/>
            </c:dLbl>
            <c:dLbl>
              <c:idx val="5"/>
              <c:layout>
                <c:manualLayout>
                  <c:x val="9.9966451561970073E-4"/>
                  <c:y val="6.0270781135990006E-2"/>
                </c:manualLayout>
              </c:layout>
              <c:dLblPos val="outEnd"/>
              <c:showLegendKey val="0"/>
              <c:showVal val="1"/>
              <c:showCatName val="0"/>
              <c:showSerName val="0"/>
              <c:showPercent val="0"/>
              <c:showBubbleSize val="0"/>
            </c:dLbl>
            <c:dLbl>
              <c:idx val="6"/>
              <c:layout>
                <c:manualLayout>
                  <c:x val="3.1494484242102052E-3"/>
                  <c:y val="6.0606714940774249E-2"/>
                </c:manualLayout>
              </c:layout>
              <c:dLblPos val="outEnd"/>
              <c:showLegendKey val="0"/>
              <c:showVal val="1"/>
              <c:showCatName val="0"/>
              <c:showSerName val="0"/>
              <c:showPercent val="0"/>
              <c:showBubbleSize val="0"/>
            </c:dLbl>
            <c:dLbl>
              <c:idx val="7"/>
              <c:layout>
                <c:manualLayout>
                  <c:x val="2.2915556608056305E-3"/>
                  <c:y val="7.3916966053002242E-2"/>
                </c:manualLayout>
              </c:layout>
              <c:dLblPos val="outEnd"/>
              <c:showLegendKey val="0"/>
              <c:showVal val="1"/>
              <c:showCatName val="0"/>
              <c:showSerName val="0"/>
              <c:showPercent val="0"/>
              <c:showBubbleSize val="0"/>
            </c:dLbl>
            <c:dLbl>
              <c:idx val="8"/>
              <c:layout>
                <c:manualLayout>
                  <c:x val="-1.0724448917569514E-3"/>
                  <c:y val="6.7255883794667515E-2"/>
                </c:manualLayout>
              </c:layout>
              <c:dLblPos val="outEnd"/>
              <c:showLegendKey val="0"/>
              <c:showVal val="1"/>
              <c:showCatName val="0"/>
              <c:showSerName val="0"/>
              <c:showPercent val="0"/>
              <c:showBubbleSize val="0"/>
            </c:dLbl>
            <c:dLbl>
              <c:idx val="9"/>
              <c:layout>
                <c:manualLayout>
                  <c:x val="1.5785921496655024E-3"/>
                  <c:y val="6.93447007067379E-2"/>
                </c:manualLayout>
              </c:layout>
              <c:dLblPos val="outEnd"/>
              <c:showLegendKey val="0"/>
              <c:showVal val="1"/>
              <c:showCatName val="0"/>
              <c:showSerName val="0"/>
              <c:showPercent val="0"/>
              <c:showBubbleSize val="0"/>
            </c:dLbl>
            <c:dLbl>
              <c:idx val="10"/>
              <c:layout>
                <c:manualLayout>
                  <c:x val="7.2069938626092786E-4"/>
                  <c:y val="6.2702481338768823E-2"/>
                </c:manualLayout>
              </c:layout>
              <c:dLblPos val="outEnd"/>
              <c:showLegendKey val="0"/>
              <c:showVal val="1"/>
              <c:showCatName val="0"/>
              <c:showSerName val="0"/>
              <c:showPercent val="0"/>
              <c:showBubbleSize val="0"/>
            </c:dLbl>
            <c:dLbl>
              <c:idx val="11"/>
              <c:layout>
                <c:manualLayout>
                  <c:x val="2.8704832948513014E-3"/>
                  <c:y val="8.4790925956950411E-2"/>
                </c:manualLayout>
              </c:layout>
              <c:dLblPos val="outEnd"/>
              <c:showLegendKey val="0"/>
              <c:showVal val="1"/>
              <c:showCatName val="0"/>
              <c:showSerName val="0"/>
              <c:showPercent val="0"/>
              <c:showBubbleSize val="0"/>
            </c:dLbl>
            <c:dLbl>
              <c:idx val="12"/>
              <c:delete val="1"/>
            </c:dLbl>
            <c:spPr>
              <a:solidFill>
                <a:schemeClr val="bg1"/>
              </a:solidFill>
              <a:ln w="25400">
                <a:no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'34（問19）'!$AC$13:$AC$25</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'34（問19）'!$AE$13:$AE$25</c:f>
              <c:numCache>
                <c:formatCode>#,###.0"日"</c:formatCode>
                <c:ptCount val="13"/>
                <c:pt idx="0">
                  <c:v>5.7092754960775274</c:v>
                </c:pt>
                <c:pt idx="1">
                  <c:v>7.5852773457750127</c:v>
                </c:pt>
                <c:pt idx="2">
                  <c:v>6.7118644067796618</c:v>
                </c:pt>
                <c:pt idx="3">
                  <c:v>9.7552521008403357</c:v>
                </c:pt>
                <c:pt idx="4">
                  <c:v>6.0406473466315393</c:v>
                </c:pt>
                <c:pt idx="5">
                  <c:v>11.352802637776731</c:v>
                </c:pt>
                <c:pt idx="6">
                  <c:v>4.3076923076923075</c:v>
                </c:pt>
                <c:pt idx="7">
                  <c:v>10.03125</c:v>
                </c:pt>
                <c:pt idx="8">
                  <c:v>7.9209070796460175</c:v>
                </c:pt>
                <c:pt idx="9">
                  <c:v>6.266414141414141</c:v>
                </c:pt>
                <c:pt idx="10">
                  <c:v>9.1104620286776417</c:v>
                </c:pt>
                <c:pt idx="11">
                  <c:v>7.8570234113712374</c:v>
                </c:pt>
                <c:pt idx="12">
                  <c:v>0</c:v>
                </c:pt>
              </c:numCache>
            </c:numRef>
          </c:val>
        </c:ser>
        <c:dLbls>
          <c:showLegendKey val="0"/>
          <c:showVal val="0"/>
          <c:showCatName val="0"/>
          <c:showSerName val="0"/>
          <c:showPercent val="0"/>
          <c:showBubbleSize val="0"/>
        </c:dLbls>
        <c:gapWidth val="80"/>
        <c:overlap val="-60"/>
        <c:axId val="101008512"/>
        <c:axId val="101010048"/>
      </c:barChart>
      <c:lineChart>
        <c:grouping val="standard"/>
        <c:varyColors val="0"/>
        <c:ser>
          <c:idx val="2"/>
          <c:order val="2"/>
          <c:tx>
            <c:strRef>
              <c:f>'34（問19）'!$AF$12</c:f>
              <c:strCache>
                <c:ptCount val="1"/>
                <c:pt idx="0">
                  <c:v>取得率</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0"/>
              <c:layout>
                <c:manualLayout>
                  <c:x val="-3.2759852386872693E-2"/>
                  <c:y val="4.8731284475965329E-2"/>
                </c:manualLayout>
              </c:layout>
              <c:dLblPos val="r"/>
              <c:showLegendKey val="0"/>
              <c:showVal val="1"/>
              <c:showCatName val="0"/>
              <c:showSerName val="0"/>
              <c:showPercent val="0"/>
              <c:showBubbleSize val="0"/>
            </c:dLbl>
            <c:dLbl>
              <c:idx val="1"/>
              <c:layout>
                <c:manualLayout>
                  <c:x val="-3.3617429400272333E-2"/>
                  <c:y val="-4.0622723577992466E-2"/>
                </c:manualLayout>
              </c:layout>
              <c:dLblPos val="r"/>
              <c:showLegendKey val="0"/>
              <c:showVal val="1"/>
              <c:showCatName val="0"/>
              <c:showSerName val="0"/>
              <c:showPercent val="0"/>
              <c:showBubbleSize val="0"/>
            </c:dLbl>
            <c:dLbl>
              <c:idx val="2"/>
              <c:layout>
                <c:manualLayout>
                  <c:x val="-3.9989106624829789E-2"/>
                  <c:y val="-4.081376814199595E-2"/>
                </c:manualLayout>
              </c:layout>
              <c:dLblPos val="r"/>
              <c:showLegendKey val="0"/>
              <c:showVal val="1"/>
              <c:showCatName val="0"/>
              <c:showSerName val="0"/>
              <c:showPercent val="0"/>
              <c:showBubbleSize val="0"/>
            </c:dLbl>
            <c:dLbl>
              <c:idx val="3"/>
              <c:layout>
                <c:manualLayout>
                  <c:x val="-3.4330550786414858E-2"/>
                  <c:y val="-3.6769376430685889E-2"/>
                </c:manualLayout>
              </c:layout>
              <c:dLblPos val="r"/>
              <c:showLegendKey val="0"/>
              <c:showVal val="1"/>
              <c:showCatName val="0"/>
              <c:showSerName val="0"/>
              <c:showPercent val="0"/>
              <c:showBubbleSize val="0"/>
            </c:dLbl>
            <c:dLbl>
              <c:idx val="4"/>
              <c:layout>
                <c:manualLayout>
                  <c:x val="-3.1679513744992401E-2"/>
                  <c:y val="-3.4505934985077223E-2"/>
                </c:manualLayout>
              </c:layout>
              <c:dLblPos val="r"/>
              <c:showLegendKey val="0"/>
              <c:showVal val="1"/>
              <c:showCatName val="0"/>
              <c:showSerName val="0"/>
              <c:showPercent val="0"/>
              <c:showBubbleSize val="0"/>
            </c:dLbl>
            <c:dLbl>
              <c:idx val="5"/>
              <c:layout>
                <c:manualLayout>
                  <c:x val="-3.0532393977068657E-2"/>
                  <c:y val="-4.2112147329101596E-2"/>
                </c:manualLayout>
              </c:layout>
              <c:dLblPos val="r"/>
              <c:showLegendKey val="0"/>
              <c:showVal val="1"/>
              <c:showCatName val="0"/>
              <c:showSerName val="0"/>
              <c:showPercent val="0"/>
              <c:showBubbleSize val="0"/>
            </c:dLbl>
            <c:dLbl>
              <c:idx val="6"/>
              <c:layout>
                <c:manualLayout>
                  <c:x val="-3.1891381998302847E-2"/>
                  <c:y val="-3.1353350334754254E-2"/>
                </c:manualLayout>
              </c:layout>
              <c:dLblPos val="r"/>
              <c:showLegendKey val="0"/>
              <c:showVal val="1"/>
              <c:showCatName val="0"/>
              <c:showSerName val="0"/>
              <c:showPercent val="0"/>
              <c:showBubbleSize val="0"/>
            </c:dLbl>
            <c:dLbl>
              <c:idx val="7"/>
              <c:layout>
                <c:manualLayout>
                  <c:x val="-2.873909182404831E-2"/>
                  <c:y val="-4.3614725464281502E-2"/>
                </c:manualLayout>
              </c:layout>
              <c:dLblPos val="r"/>
              <c:showLegendKey val="0"/>
              <c:showVal val="1"/>
              <c:showCatName val="0"/>
              <c:showSerName val="0"/>
              <c:showPercent val="0"/>
              <c:showBubbleSize val="0"/>
            </c:dLbl>
            <c:dLbl>
              <c:idx val="8"/>
              <c:layout>
                <c:manualLayout>
                  <c:x val="-3.0599490853117046E-2"/>
                  <c:y val="3.888557476627038E-2"/>
                </c:manualLayout>
              </c:layout>
              <c:dLblPos val="r"/>
              <c:showLegendKey val="0"/>
              <c:showVal val="1"/>
              <c:showCatName val="0"/>
              <c:showSerName val="0"/>
              <c:showPercent val="0"/>
              <c:showBubbleSize val="0"/>
            </c:dLbl>
            <c:dLbl>
              <c:idx val="9"/>
              <c:layout>
                <c:manualLayout>
                  <c:x val="-2.844970694452667E-2"/>
                  <c:y val="-3.7641145920589716E-2"/>
                </c:manualLayout>
              </c:layout>
              <c:dLblPos val="r"/>
              <c:showLegendKey val="0"/>
              <c:showVal val="1"/>
              <c:showCatName val="0"/>
              <c:showSerName val="0"/>
              <c:showPercent val="0"/>
              <c:showBubbleSize val="0"/>
            </c:dLbl>
            <c:dLbl>
              <c:idx val="10"/>
              <c:layout>
                <c:manualLayout>
                  <c:x val="-2.3292404238943815E-2"/>
                  <c:y val="-7.8126295856853503E-2"/>
                </c:manualLayout>
              </c:layout>
              <c:dLblPos val="r"/>
              <c:showLegendKey val="0"/>
              <c:showVal val="1"/>
              <c:showCatName val="0"/>
              <c:showSerName val="0"/>
              <c:showPercent val="0"/>
              <c:showBubbleSize val="0"/>
            </c:dLbl>
            <c:dLbl>
              <c:idx val="11"/>
              <c:layout>
                <c:manualLayout>
                  <c:x val="-9.6139561502180653E-3"/>
                  <c:y val="-3.8770933775122078E-2"/>
                </c:manualLayout>
              </c:layout>
              <c:dLblPos val="r"/>
              <c:showLegendKey val="0"/>
              <c:showVal val="1"/>
              <c:showCatName val="0"/>
              <c:showSerName val="0"/>
              <c:showPercent val="0"/>
              <c:showBubbleSize val="0"/>
            </c:dLbl>
            <c:dLbl>
              <c:idx val="12"/>
              <c:layout>
                <c:manualLayout>
                  <c:x val="-2.7514297554910899E-2"/>
                  <c:y val="-3.7982911710504275E-2"/>
                </c:manualLayout>
              </c:layout>
              <c:dLblPos val="r"/>
              <c:showLegendKey val="0"/>
              <c:showVal val="1"/>
              <c:showCatName val="0"/>
              <c:showSerName val="0"/>
              <c:showPercent val="0"/>
              <c:showBubbleSize val="0"/>
            </c:dLbl>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'34（問19）'!$AC$12:$AC$24</c:f>
              <c:strCache>
                <c:ptCount val="13"/>
                <c:pt idx="1">
                  <c:v>建設業</c:v>
                </c:pt>
                <c:pt idx="2">
                  <c:v>製造業</c:v>
                </c:pt>
                <c:pt idx="3">
                  <c:v>情報通信業</c:v>
                </c:pt>
                <c:pt idx="4">
                  <c:v>運輸業</c:v>
                </c:pt>
                <c:pt idx="5">
                  <c:v>卸売･小売業</c:v>
                </c:pt>
                <c:pt idx="6">
                  <c:v>金融･保険業</c:v>
                </c:pt>
                <c:pt idx="7">
                  <c:v>不動産業</c:v>
                </c:pt>
                <c:pt idx="8">
                  <c:v>飲食店・宿泊業</c:v>
                </c:pt>
                <c:pt idx="9">
                  <c:v>医療・福祉</c:v>
                </c:pt>
                <c:pt idx="10">
                  <c:v>教育・学習支援業</c:v>
                </c:pt>
                <c:pt idx="11">
                  <c:v>サービス業</c:v>
                </c:pt>
                <c:pt idx="12">
                  <c:v>その他</c:v>
                </c:pt>
              </c:strCache>
            </c:strRef>
          </c:cat>
          <c:val>
            <c:numRef>
              <c:f>'34（問19）'!$AF$13:$AF$24</c:f>
              <c:numCache>
                <c:formatCode>0.0%</c:formatCode>
                <c:ptCount val="12"/>
                <c:pt idx="0">
                  <c:v>0.25144297211608813</c:v>
                </c:pt>
                <c:pt idx="1">
                  <c:v>0.35753207086133171</c:v>
                </c:pt>
                <c:pt idx="2">
                  <c:v>0.4390243902439025</c:v>
                </c:pt>
                <c:pt idx="3">
                  <c:v>0.33928832383457547</c:v>
                </c:pt>
                <c:pt idx="4">
                  <c:v>0.25188323917137478</c:v>
                </c:pt>
                <c:pt idx="5">
                  <c:v>0.33514565806855312</c:v>
                </c:pt>
                <c:pt idx="6">
                  <c:v>0.20817843866171001</c:v>
                </c:pt>
                <c:pt idx="7">
                  <c:v>0.49767441860465106</c:v>
                </c:pt>
                <c:pt idx="8">
                  <c:v>0.36223599342354873</c:v>
                </c:pt>
                <c:pt idx="9">
                  <c:v>0.27133562954458473</c:v>
                </c:pt>
                <c:pt idx="10">
                  <c:v>0.36946502412129567</c:v>
                </c:pt>
                <c:pt idx="11">
                  <c:v>0.36524409203980096</c:v>
                </c:pt>
              </c:numCache>
            </c:numRef>
          </c:val>
          <c:smooth val="0"/>
        </c:ser>
        <c:dLbls>
          <c:showLegendKey val="0"/>
          <c:showVal val="0"/>
          <c:showCatName val="0"/>
          <c:showSerName val="0"/>
          <c:showPercent val="0"/>
          <c:showBubbleSize val="0"/>
        </c:dLbls>
        <c:marker val="1"/>
        <c:smooth val="0"/>
        <c:axId val="101052800"/>
        <c:axId val="101054336"/>
      </c:lineChart>
      <c:catAx>
        <c:axId val="1010085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1010048"/>
        <c:crosses val="autoZero"/>
        <c:auto val="0"/>
        <c:lblAlgn val="ctr"/>
        <c:lblOffset val="100"/>
        <c:tickMarkSkip val="1"/>
        <c:noMultiLvlLbl val="0"/>
      </c:catAx>
      <c:valAx>
        <c:axId val="101010048"/>
        <c:scaling>
          <c:orientation val="minMax"/>
        </c:scaling>
        <c:delete val="0"/>
        <c:axPos val="l"/>
        <c:numFmt formatCode="#,###.0&quot;日&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008512"/>
        <c:crosses val="autoZero"/>
        <c:crossBetween val="between"/>
      </c:valAx>
      <c:catAx>
        <c:axId val="101052800"/>
        <c:scaling>
          <c:orientation val="minMax"/>
        </c:scaling>
        <c:delete val="1"/>
        <c:axPos val="b"/>
        <c:majorTickMark val="out"/>
        <c:minorTickMark val="none"/>
        <c:tickLblPos val="nextTo"/>
        <c:crossAx val="101054336"/>
        <c:crosses val="autoZero"/>
        <c:auto val="0"/>
        <c:lblAlgn val="ctr"/>
        <c:lblOffset val="100"/>
        <c:noMultiLvlLbl val="0"/>
      </c:catAx>
      <c:valAx>
        <c:axId val="101054336"/>
        <c:scaling>
          <c:orientation val="minMax"/>
          <c:max val="0.60000000000000009"/>
        </c:scaling>
        <c:delete val="0"/>
        <c:axPos val="r"/>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1052800"/>
        <c:crosses val="max"/>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8108957635968724"/>
          <c:y val="1.8726591760299626E-2"/>
        </c:manualLayout>
      </c:layout>
      <c:overlay val="0"/>
      <c:spPr>
        <a:noFill/>
        <a:ln w="25400">
          <a:noFill/>
        </a:ln>
      </c:spPr>
    </c:title>
    <c:autoTitleDeleted val="0"/>
    <c:plotArea>
      <c:layout>
        <c:manualLayout>
          <c:layoutTarget val="inner"/>
          <c:xMode val="edge"/>
          <c:yMode val="edge"/>
          <c:x val="0.13313171710396557"/>
          <c:y val="9.7378633319556554E-2"/>
          <c:w val="0.80635460473197329"/>
          <c:h val="0.62547045247561328"/>
        </c:manualLayout>
      </c:layout>
      <c:barChart>
        <c:barDir val="col"/>
        <c:grouping val="clustered"/>
        <c:varyColors val="0"/>
        <c:ser>
          <c:idx val="1"/>
          <c:order val="0"/>
          <c:tx>
            <c:strRef>
              <c:f>'34（問19）'!$AD$30</c:f>
              <c:strCache>
                <c:ptCount val="1"/>
                <c:pt idx="0">
                  <c:v>付与日数</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'34（問19）'!$AC$31:$AC$36</c:f>
              <c:strCache>
                <c:ptCount val="6"/>
                <c:pt idx="0">
                  <c:v>1～4人</c:v>
                </c:pt>
                <c:pt idx="1">
                  <c:v>5～9人</c:v>
                </c:pt>
                <c:pt idx="2">
                  <c:v>10～29人</c:v>
                </c:pt>
                <c:pt idx="3">
                  <c:v>30～49人</c:v>
                </c:pt>
                <c:pt idx="4">
                  <c:v>50～99人</c:v>
                </c:pt>
                <c:pt idx="5">
                  <c:v>100人以上</c:v>
                </c:pt>
              </c:strCache>
            </c:strRef>
          </c:cat>
          <c:val>
            <c:numRef>
              <c:f>'34（問19）'!$AD$31:$AD$36</c:f>
              <c:numCache>
                <c:formatCode>#,###.0"日"</c:formatCode>
                <c:ptCount val="6"/>
                <c:pt idx="0">
                  <c:v>20.394904458598727</c:v>
                </c:pt>
                <c:pt idx="1">
                  <c:v>20.041666666666668</c:v>
                </c:pt>
                <c:pt idx="2">
                  <c:v>22.44551724137931</c:v>
                </c:pt>
                <c:pt idx="3">
                  <c:v>22.153225806451612</c:v>
                </c:pt>
                <c:pt idx="4">
                  <c:v>26.495180722891565</c:v>
                </c:pt>
                <c:pt idx="5">
                  <c:v>25.018632247319665</c:v>
                </c:pt>
              </c:numCache>
            </c:numRef>
          </c:val>
        </c:ser>
        <c:ser>
          <c:idx val="0"/>
          <c:order val="1"/>
          <c:tx>
            <c:strRef>
              <c:f>'34（問19）'!$AE$30</c:f>
              <c:strCache>
                <c:ptCount val="1"/>
                <c:pt idx="0">
                  <c:v>取得日数</c:v>
                </c:pt>
              </c:strCache>
            </c:strRef>
          </c:tx>
          <c:spPr>
            <a:noFill/>
            <a:ln w="12700">
              <a:solidFill>
                <a:srgbClr val="000000"/>
              </a:solidFill>
              <a:prstDash val="solid"/>
            </a:ln>
          </c:spPr>
          <c:invertIfNegative val="0"/>
          <c:dLbls>
            <c:dLbl>
              <c:idx val="1"/>
              <c:layout>
                <c:manualLayout>
                  <c:x val="0"/>
                  <c:y val="4.9937578027465668E-3"/>
                </c:manualLayout>
              </c:layout>
              <c:dLblPos val="outEnd"/>
              <c:showLegendKey val="0"/>
              <c:showVal val="1"/>
              <c:showCatName val="0"/>
              <c:showSerName val="0"/>
              <c:showPercent val="0"/>
              <c:showBubbleSize val="0"/>
            </c:dLbl>
            <c:dLbl>
              <c:idx val="2"/>
              <c:layout>
                <c:manualLayout>
                  <c:x val="2.017145738779627E-3"/>
                  <c:y val="9.9875156054931337E-3"/>
                </c:manualLayout>
              </c:layout>
              <c:dLblPos val="outEnd"/>
              <c:showLegendKey val="0"/>
              <c:showVal val="1"/>
              <c:showCatName val="0"/>
              <c:showSerName val="0"/>
              <c:showPercent val="0"/>
              <c:showBubbleSize val="0"/>
            </c:dLbl>
            <c:dLbl>
              <c:idx val="3"/>
              <c:layout>
                <c:manualLayout>
                  <c:x val="0"/>
                  <c:y val="1.4981273408239701E-2"/>
                </c:manualLayout>
              </c:layout>
              <c:dLblPos val="outEnd"/>
              <c:showLegendKey val="0"/>
              <c:showVal val="1"/>
              <c:showCatName val="0"/>
              <c:showSerName val="0"/>
              <c:showPercent val="0"/>
              <c:showBubbleSize val="0"/>
            </c:dLbl>
            <c:dLbl>
              <c:idx val="4"/>
              <c:layout>
                <c:manualLayout>
                  <c:x val="1.75221013935964E-2"/>
                  <c:y val="2.6223974382182182E-2"/>
                </c:manualLayout>
              </c:layout>
              <c:dLblPos val="outEnd"/>
              <c:showLegendKey val="0"/>
              <c:showVal val="1"/>
              <c:showCatName val="0"/>
              <c:showSerName val="0"/>
              <c:showPercent val="0"/>
              <c:showBubbleSize val="0"/>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'34（問19）'!$AC$31:$AC$36</c:f>
              <c:strCache>
                <c:ptCount val="6"/>
                <c:pt idx="0">
                  <c:v>1～4人</c:v>
                </c:pt>
                <c:pt idx="1">
                  <c:v>5～9人</c:v>
                </c:pt>
                <c:pt idx="2">
                  <c:v>10～29人</c:v>
                </c:pt>
                <c:pt idx="3">
                  <c:v>30～49人</c:v>
                </c:pt>
                <c:pt idx="4">
                  <c:v>50～99人</c:v>
                </c:pt>
                <c:pt idx="5">
                  <c:v>100人以上</c:v>
                </c:pt>
              </c:strCache>
            </c:strRef>
          </c:cat>
          <c:val>
            <c:numRef>
              <c:f>'34（問19）'!$AE$31:$AE$36</c:f>
              <c:numCache>
                <c:formatCode>#,###.0"日"</c:formatCode>
                <c:ptCount val="6"/>
                <c:pt idx="0">
                  <c:v>8.2547770700636942</c:v>
                </c:pt>
                <c:pt idx="1">
                  <c:v>9.1821428571428569</c:v>
                </c:pt>
                <c:pt idx="2">
                  <c:v>6.3770114942528737</c:v>
                </c:pt>
                <c:pt idx="3">
                  <c:v>6.6698924731182796</c:v>
                </c:pt>
                <c:pt idx="4">
                  <c:v>6.6608433734939752</c:v>
                </c:pt>
                <c:pt idx="5">
                  <c:v>8.6228791506193403</c:v>
                </c:pt>
              </c:numCache>
            </c:numRef>
          </c:val>
        </c:ser>
        <c:dLbls>
          <c:showLegendKey val="0"/>
          <c:showVal val="0"/>
          <c:showCatName val="0"/>
          <c:showSerName val="0"/>
          <c:showPercent val="0"/>
          <c:showBubbleSize val="0"/>
        </c:dLbls>
        <c:gapWidth val="80"/>
        <c:overlap val="-50"/>
        <c:axId val="98561024"/>
        <c:axId val="100451072"/>
      </c:barChart>
      <c:lineChart>
        <c:grouping val="standard"/>
        <c:varyColors val="0"/>
        <c:ser>
          <c:idx val="2"/>
          <c:order val="2"/>
          <c:tx>
            <c:strRef>
              <c:f>'34（問19）'!$AF$30</c:f>
              <c:strCache>
                <c:ptCount val="1"/>
                <c:pt idx="0">
                  <c:v>取得率</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0"/>
              <c:layout>
                <c:manualLayout>
                  <c:x val="-1.0085728693898134E-2"/>
                  <c:y val="-6.9912609238451939E-2"/>
                </c:manualLayout>
              </c:layout>
              <c:dLblPos val="r"/>
              <c:showLegendKey val="0"/>
              <c:showVal val="1"/>
              <c:showCatName val="0"/>
              <c:showSerName val="0"/>
              <c:showPercent val="0"/>
              <c:showBubbleSize val="0"/>
            </c:dLbl>
            <c:dLbl>
              <c:idx val="1"/>
              <c:layout>
                <c:manualLayout>
                  <c:x val="2.3537072994468731E-3"/>
                  <c:y val="-4.0911459101320199E-2"/>
                </c:manualLayout>
              </c:layout>
              <c:dLblPos val="r"/>
              <c:showLegendKey val="0"/>
              <c:showVal val="1"/>
              <c:showCatName val="0"/>
              <c:showSerName val="0"/>
              <c:showPercent val="0"/>
              <c:showBubbleSize val="0"/>
            </c:dLbl>
            <c:dLbl>
              <c:idx val="2"/>
              <c:layout>
                <c:manualLayout>
                  <c:x val="-1.3391306419526607E-2"/>
                  <c:y val="-7.8496367729314731E-2"/>
                </c:manualLayout>
              </c:layout>
              <c:dLblPos val="r"/>
              <c:showLegendKey val="0"/>
              <c:showVal val="1"/>
              <c:showCatName val="0"/>
              <c:showSerName val="0"/>
              <c:showPercent val="0"/>
              <c:showBubbleSize val="0"/>
            </c:dLbl>
            <c:dLbl>
              <c:idx val="3"/>
              <c:layout>
                <c:manualLayout>
                  <c:x val="-1.9050273783855688E-2"/>
                  <c:y val="-7.4095176305209037E-2"/>
                </c:manualLayout>
              </c:layout>
              <c:dLblPos val="r"/>
              <c:showLegendKey val="0"/>
              <c:showVal val="1"/>
              <c:showCatName val="0"/>
              <c:showSerName val="0"/>
              <c:showPercent val="0"/>
              <c:showBubbleSize val="0"/>
            </c:dLbl>
            <c:dLbl>
              <c:idx val="4"/>
              <c:layout>
                <c:manualLayout>
                  <c:x val="-1.7145262288507431E-2"/>
                  <c:y val="-7.3649276986444107E-2"/>
                </c:manualLayout>
              </c:layout>
              <c:dLblPos val="r"/>
              <c:showLegendKey val="0"/>
              <c:showVal val="1"/>
              <c:showCatName val="0"/>
              <c:showSerName val="0"/>
              <c:showPercent val="0"/>
              <c:showBubbleSize val="0"/>
            </c:dLbl>
            <c:dLbl>
              <c:idx val="5"/>
              <c:layout>
                <c:manualLayout>
                  <c:x val="-1.6752792436497632E-2"/>
                  <c:y val="-6.8927226793280047E-2"/>
                </c:manualLayout>
              </c:layout>
              <c:dLblPos val="r"/>
              <c:showLegendKey val="0"/>
              <c:showVal val="1"/>
              <c:showCatName val="0"/>
              <c:showSerName val="0"/>
              <c:showPercent val="0"/>
              <c:showBubbleSize val="0"/>
            </c:dLbl>
            <c:spPr>
              <a:solidFill>
                <a:schemeClr val="bg1"/>
              </a:solidFill>
              <a:ln w="3175">
                <a:solidFill>
                  <a:schemeClr val="tx1"/>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'34（問19）'!$AC$31:$AC$36</c:f>
              <c:strCache>
                <c:ptCount val="6"/>
                <c:pt idx="0">
                  <c:v>1～4人</c:v>
                </c:pt>
                <c:pt idx="1">
                  <c:v>5～9人</c:v>
                </c:pt>
                <c:pt idx="2">
                  <c:v>10～29人</c:v>
                </c:pt>
                <c:pt idx="3">
                  <c:v>30～49人</c:v>
                </c:pt>
                <c:pt idx="4">
                  <c:v>50～99人</c:v>
                </c:pt>
                <c:pt idx="5">
                  <c:v>100人以上</c:v>
                </c:pt>
              </c:strCache>
            </c:strRef>
          </c:cat>
          <c:val>
            <c:numRef>
              <c:f>'34（問19）'!$AF$31:$AF$36</c:f>
              <c:numCache>
                <c:formatCode>0.0%</c:formatCode>
                <c:ptCount val="6"/>
                <c:pt idx="0">
                  <c:v>0.40474703310430976</c:v>
                </c:pt>
                <c:pt idx="1">
                  <c:v>0.4581526581526581</c:v>
                </c:pt>
                <c:pt idx="2">
                  <c:v>0.28411069460660809</c:v>
                </c:pt>
                <c:pt idx="3">
                  <c:v>0.30107996602354087</c:v>
                </c:pt>
                <c:pt idx="4">
                  <c:v>0.25139829930426083</c:v>
                </c:pt>
                <c:pt idx="5">
                  <c:v>0.34465829568053785</c:v>
                </c:pt>
              </c:numCache>
            </c:numRef>
          </c:val>
          <c:smooth val="0"/>
        </c:ser>
        <c:dLbls>
          <c:showLegendKey val="0"/>
          <c:showVal val="0"/>
          <c:showCatName val="0"/>
          <c:showSerName val="0"/>
          <c:showPercent val="0"/>
          <c:showBubbleSize val="0"/>
        </c:dLbls>
        <c:marker val="1"/>
        <c:smooth val="0"/>
        <c:axId val="100452608"/>
        <c:axId val="101113856"/>
      </c:lineChart>
      <c:catAx>
        <c:axId val="9856102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0451072"/>
        <c:crosses val="autoZero"/>
        <c:auto val="0"/>
        <c:lblAlgn val="ctr"/>
        <c:lblOffset val="100"/>
        <c:tickMarkSkip val="1"/>
        <c:noMultiLvlLbl val="0"/>
      </c:catAx>
      <c:valAx>
        <c:axId val="100451072"/>
        <c:scaling>
          <c:orientation val="minMax"/>
        </c:scaling>
        <c:delete val="0"/>
        <c:axPos val="l"/>
        <c:numFmt formatCode="#,###.0&quot;日&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8561024"/>
        <c:crosses val="autoZero"/>
        <c:crossBetween val="between"/>
      </c:valAx>
      <c:catAx>
        <c:axId val="100452608"/>
        <c:scaling>
          <c:orientation val="minMax"/>
        </c:scaling>
        <c:delete val="1"/>
        <c:axPos val="b"/>
        <c:majorTickMark val="out"/>
        <c:minorTickMark val="none"/>
        <c:tickLblPos val="nextTo"/>
        <c:crossAx val="101113856"/>
        <c:crosses val="autoZero"/>
        <c:auto val="0"/>
        <c:lblAlgn val="ctr"/>
        <c:lblOffset val="100"/>
        <c:noMultiLvlLbl val="0"/>
      </c:catAx>
      <c:valAx>
        <c:axId val="101113856"/>
        <c:scaling>
          <c:orientation val="minMax"/>
          <c:max val="0.8"/>
          <c:min val="0"/>
        </c:scaling>
        <c:delete val="0"/>
        <c:axPos val="r"/>
        <c:numFmt formatCode="0.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452608"/>
        <c:crosses val="max"/>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233801657145798"/>
          <c:y val="1.9762845849802372E-2"/>
        </c:manualLayout>
      </c:layout>
      <c:overlay val="0"/>
      <c:spPr>
        <a:noFill/>
        <a:ln w="25400">
          <a:noFill/>
        </a:ln>
      </c:spPr>
    </c:title>
    <c:autoTitleDeleted val="0"/>
    <c:plotArea>
      <c:layout>
        <c:manualLayout>
          <c:layoutTarget val="inner"/>
          <c:xMode val="edge"/>
          <c:yMode val="edge"/>
          <c:x val="0.13122191273966691"/>
          <c:y val="0.11462472715061287"/>
          <c:w val="0.72699956253470632"/>
          <c:h val="0.77470505246621102"/>
        </c:manualLayout>
      </c:layout>
      <c:barChart>
        <c:barDir val="bar"/>
        <c:grouping val="percentStacked"/>
        <c:varyColors val="0"/>
        <c:ser>
          <c:idx val="0"/>
          <c:order val="0"/>
          <c:tx>
            <c:strRef>
              <c:f>'25（問21）'!$AO$28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'25（問21）'!$AN$29:$AN$34</c:f>
              <c:strCache>
                <c:ptCount val="6"/>
                <c:pt idx="0">
                  <c:v>100人以上</c:v>
                </c:pt>
                <c:pt idx="1">
                  <c:v>50～99人</c:v>
                </c:pt>
                <c:pt idx="2">
                  <c:v>30～49人</c:v>
                </c:pt>
                <c:pt idx="3">
                  <c:v>10～29人</c:v>
                </c:pt>
                <c:pt idx="4">
                  <c:v>5～9人</c:v>
                </c:pt>
                <c:pt idx="5">
                  <c:v>1～4人</c:v>
                </c:pt>
              </c:strCache>
            </c:strRef>
          </c:cat>
          <c:val>
            <c:numRef>
              <c:f>'25（問21）'!$AO$29:$AO$34</c:f>
              <c:numCache>
                <c:formatCode>0.0%</c:formatCode>
                <c:ptCount val="6"/>
                <c:pt idx="0">
                  <c:v>0.98113207547169812</c:v>
                </c:pt>
                <c:pt idx="1">
                  <c:v>1</c:v>
                </c:pt>
                <c:pt idx="2">
                  <c:v>0.95789473684210524</c:v>
                </c:pt>
                <c:pt idx="3">
                  <c:v>0.75167785234899331</c:v>
                </c:pt>
                <c:pt idx="4">
                  <c:v>0.52243589743589747</c:v>
                </c:pt>
                <c:pt idx="5">
                  <c:v>0.44166666666666665</c:v>
                </c:pt>
              </c:numCache>
            </c:numRef>
          </c:val>
        </c:ser>
        <c:ser>
          <c:idx val="1"/>
          <c:order val="1"/>
          <c:tx>
            <c:strRef>
              <c:f>'25（問21）'!$AP$28</c:f>
              <c:strCache>
                <c:ptCount val="1"/>
                <c:pt idx="0">
                  <c:v>なし</c:v>
                </c:pt>
              </c:strCache>
            </c:strRef>
          </c:tx>
          <c:spPr>
            <a:solidFill>
              <a:schemeClr val="bg1"/>
            </a:solidFill>
            <a:ln w="12700">
              <a:solidFill>
                <a:srgbClr val="000000"/>
              </a:solidFill>
              <a:prstDash val="solid"/>
            </a:ln>
          </c:spPr>
          <c:invertIfNegative val="0"/>
          <c:dLbls>
            <c:dLbl>
              <c:idx val="1"/>
              <c:layout>
                <c:manualLayout>
                  <c:x val="-1.7199233889723702E-2"/>
                  <c:y val="-2.6389055069912651E-4"/>
                </c:manualLayout>
              </c:layout>
              <c:dLblPos val="ctr"/>
              <c:showLegendKey val="0"/>
              <c:showVal val="1"/>
              <c:showCatName val="0"/>
              <c:showSerName val="0"/>
              <c:showPercent val="0"/>
              <c:showBubbleSize val="0"/>
            </c:dLbl>
            <c:dLbl>
              <c:idx val="2"/>
              <c:layout>
                <c:manualLayout>
                  <c:x val="-1.7098134226434365E-2"/>
                  <c:y val="-2.8989656925295405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'25（問21）'!$AN$29:$AN$34</c:f>
              <c:strCache>
                <c:ptCount val="6"/>
                <c:pt idx="0">
                  <c:v>100人以上</c:v>
                </c:pt>
                <c:pt idx="1">
                  <c:v>50～99人</c:v>
                </c:pt>
                <c:pt idx="2">
                  <c:v>30～49人</c:v>
                </c:pt>
                <c:pt idx="3">
                  <c:v>10～29人</c:v>
                </c:pt>
                <c:pt idx="4">
                  <c:v>5～9人</c:v>
                </c:pt>
                <c:pt idx="5">
                  <c:v>1～4人</c:v>
                </c:pt>
              </c:strCache>
            </c:strRef>
          </c:cat>
          <c:val>
            <c:numRef>
              <c:f>'25（問21）'!$AP$29:$AP$34</c:f>
              <c:numCache>
                <c:formatCode>0.0%</c:formatCode>
                <c:ptCount val="6"/>
                <c:pt idx="0">
                  <c:v>0</c:v>
                </c:pt>
                <c:pt idx="1">
                  <c:v>0</c:v>
                </c:pt>
                <c:pt idx="2">
                  <c:v>3.1578947368421054E-2</c:v>
                </c:pt>
                <c:pt idx="3">
                  <c:v>0.24832214765100671</c:v>
                </c:pt>
                <c:pt idx="4">
                  <c:v>0.45833333333333331</c:v>
                </c:pt>
                <c:pt idx="5">
                  <c:v>0.53333333333333333</c:v>
                </c:pt>
              </c:numCache>
            </c:numRef>
          </c:val>
        </c:ser>
        <c:ser>
          <c:idx val="2"/>
          <c:order val="2"/>
          <c:tx>
            <c:strRef>
              <c:f>'25（問21）'!$AQ$28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2"/>
              <c:layout>
                <c:manualLayout>
                  <c:x val="6.0331825037707393E-3"/>
                  <c:y val="0"/>
                </c:manualLayout>
              </c:layout>
              <c:showLegendKey val="0"/>
              <c:showVal val="1"/>
              <c:showCatName val="0"/>
              <c:showSerName val="0"/>
              <c:showPercent val="0"/>
              <c:showBubbleSize val="0"/>
            </c:dLbl>
            <c:dLbl>
              <c:idx val="3"/>
              <c:layout>
                <c:manualLayout>
                  <c:x val="0"/>
                  <c:y val="0"/>
                </c:manualLayout>
              </c:layout>
              <c:dLblPos val="ctr"/>
              <c:showLegendKey val="0"/>
              <c:showVal val="1"/>
              <c:showCatName val="0"/>
              <c:showSerName val="0"/>
              <c:showPercent val="0"/>
              <c:showBubbleSize val="0"/>
            </c:dLbl>
            <c:dLbl>
              <c:idx val="4"/>
              <c:layout>
                <c:manualLayout>
                  <c:x val="2.0110608345902461E-3"/>
                  <c:y val="0"/>
                </c:manualLayout>
              </c:layout>
              <c:dLblPos val="ctr"/>
              <c:showLegendKey val="0"/>
              <c:showVal val="1"/>
              <c:showCatName val="0"/>
              <c:showSerName val="0"/>
              <c:showPercent val="0"/>
              <c:showBubbleSize val="0"/>
            </c:dLbl>
            <c:dLbl>
              <c:idx val="5"/>
              <c:layout>
                <c:manualLayout>
                  <c:x val="2.0110608345902461E-3"/>
                  <c:y val="0"/>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'25（問21）'!$AN$29:$AN$34</c:f>
              <c:strCache>
                <c:ptCount val="6"/>
                <c:pt idx="0">
                  <c:v>100人以上</c:v>
                </c:pt>
                <c:pt idx="1">
                  <c:v>50～99人</c:v>
                </c:pt>
                <c:pt idx="2">
                  <c:v>30～49人</c:v>
                </c:pt>
                <c:pt idx="3">
                  <c:v>10～29人</c:v>
                </c:pt>
                <c:pt idx="4">
                  <c:v>5～9人</c:v>
                </c:pt>
                <c:pt idx="5">
                  <c:v>1～4人</c:v>
                </c:pt>
              </c:strCache>
            </c:strRef>
          </c:cat>
          <c:val>
            <c:numRef>
              <c:f>'25（問21）'!$AQ$29:$AQ$34</c:f>
              <c:numCache>
                <c:formatCode>0.0%</c:formatCode>
                <c:ptCount val="6"/>
                <c:pt idx="0">
                  <c:v>1.8867924528301886E-2</c:v>
                </c:pt>
                <c:pt idx="1">
                  <c:v>0</c:v>
                </c:pt>
                <c:pt idx="2">
                  <c:v>1.0526315789473684E-2</c:v>
                </c:pt>
                <c:pt idx="3">
                  <c:v>0</c:v>
                </c:pt>
                <c:pt idx="4">
                  <c:v>1.9230769230769232E-2</c:v>
                </c:pt>
                <c:pt idx="5">
                  <c:v>2.5000000000000001E-2</c:v>
                </c:pt>
              </c:numCache>
            </c:numRef>
          </c:val>
        </c:ser>
        <c:dLbls>
          <c:showLegendKey val="0"/>
          <c:showVal val="0"/>
          <c:showCatName val="0"/>
          <c:showSerName val="0"/>
          <c:showPercent val="0"/>
          <c:showBubbleSize val="0"/>
        </c:dLbls>
        <c:gapWidth val="40"/>
        <c:overlap val="100"/>
        <c:axId val="91230592"/>
        <c:axId val="91232128"/>
      </c:barChart>
      <c:catAx>
        <c:axId val="912305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232128"/>
        <c:crosses val="autoZero"/>
        <c:auto val="1"/>
        <c:lblAlgn val="ctr"/>
        <c:lblOffset val="100"/>
        <c:tickLblSkip val="1"/>
        <c:tickMarkSkip val="1"/>
        <c:noMultiLvlLbl val="0"/>
      </c:catAx>
      <c:valAx>
        <c:axId val="912321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230592"/>
        <c:crosses val="autoZero"/>
        <c:crossBetween val="between"/>
      </c:valAx>
      <c:spPr>
        <a:noFill/>
        <a:ln w="25400">
          <a:noFill/>
        </a:ln>
      </c:spPr>
    </c:plotArea>
    <c:legend>
      <c:legendPos val="r"/>
      <c:layout>
        <c:manualLayout>
          <c:xMode val="edge"/>
          <c:yMode val="edge"/>
          <c:x val="0.877829321108617"/>
          <c:y val="0.37549490108202876"/>
          <c:w val="0.11312233029694818"/>
          <c:h val="0.28458539520504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48813253747414"/>
          <c:y val="8.7912087912087919E-2"/>
          <c:w val="0.57692488270258258"/>
          <c:h val="0.48901098901098899"/>
        </c:manualLayout>
      </c:layout>
      <c:barChart>
        <c:barDir val="col"/>
        <c:grouping val="clustered"/>
        <c:varyColors val="0"/>
        <c:ser>
          <c:idx val="1"/>
          <c:order val="0"/>
          <c:tx>
            <c:strRef>
              <c:f>'34（問19）'!$AD$6</c:f>
              <c:strCache>
                <c:ptCount val="1"/>
                <c:pt idx="0">
                  <c:v>付与日数</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0.12393196042802342"/>
                  <c:y val="0.10256410256410256"/>
                </c:manualLayout>
              </c:layout>
              <c:dLblPos val="outEnd"/>
              <c:showLegendKey val="0"/>
              <c:showVal val="1"/>
              <c:showCatName val="0"/>
              <c:showSerName val="1"/>
              <c:showPercent val="0"/>
              <c:showBubbleSize val="0"/>
              <c:separator>
</c:separator>
            </c:dLbl>
            <c:txPr>
              <a:bodyPr/>
              <a:lstStyle/>
              <a:p>
                <a:pPr>
                  <a:defRPr sz="800"/>
                </a:pPr>
                <a:endParaRPr lang="ja-JP"/>
              </a:p>
            </c:txPr>
            <c:showLegendKey val="0"/>
            <c:showVal val="1"/>
            <c:showCatName val="0"/>
            <c:showSerName val="0"/>
            <c:showPercent val="0"/>
            <c:showBubbleSize val="0"/>
            <c:showLeaderLines val="0"/>
          </c:dLbls>
          <c:cat>
            <c:strRef>
              <c:f>'34（問19）'!$AC$7</c:f>
              <c:strCache>
                <c:ptCount val="1"/>
                <c:pt idx="0">
                  <c:v>全　体</c:v>
                </c:pt>
              </c:strCache>
            </c:strRef>
          </c:cat>
          <c:val>
            <c:numRef>
              <c:f>'34（問19）'!$AD$7</c:f>
              <c:numCache>
                <c:formatCode>#,###.0"日"</c:formatCode>
                <c:ptCount val="1"/>
                <c:pt idx="0">
                  <c:v>24.308949734368614</c:v>
                </c:pt>
              </c:numCache>
            </c:numRef>
          </c:val>
        </c:ser>
        <c:ser>
          <c:idx val="0"/>
          <c:order val="1"/>
          <c:tx>
            <c:strRef>
              <c:f>'34（問19）'!$AE$6</c:f>
              <c:strCache>
                <c:ptCount val="1"/>
                <c:pt idx="0">
                  <c:v>取得日数</c:v>
                </c:pt>
              </c:strCache>
            </c:strRef>
          </c:tx>
          <c:spPr>
            <a:noFill/>
            <a:ln w="12700">
              <a:solidFill>
                <a:srgbClr val="000000"/>
              </a:solidFill>
              <a:prstDash val="solid"/>
            </a:ln>
          </c:spPr>
          <c:invertIfNegative val="0"/>
          <c:dLbls>
            <c:dLbl>
              <c:idx val="0"/>
              <c:layout>
                <c:manualLayout>
                  <c:x val="1.282051282051282E-2"/>
                  <c:y val="2.1977445127051427E-2"/>
                </c:manualLayout>
              </c:layout>
              <c:dLblPos val="outEnd"/>
              <c:showLegendKey val="0"/>
              <c:showVal val="1"/>
              <c:showCatName val="0"/>
              <c:showSerName val="1"/>
              <c:showPercent val="0"/>
              <c:showBubbleSize val="0"/>
              <c:separator>
</c:separator>
            </c:dLbl>
            <c:txPr>
              <a:bodyPr/>
              <a:lstStyle/>
              <a:p>
                <a:pPr>
                  <a:defRPr sz="800"/>
                </a:pPr>
                <a:endParaRPr lang="ja-JP"/>
              </a:p>
            </c:txPr>
            <c:showLegendKey val="0"/>
            <c:showVal val="1"/>
            <c:showCatName val="0"/>
            <c:showSerName val="1"/>
            <c:showPercent val="0"/>
            <c:showBubbleSize val="0"/>
            <c:separator>
</c:separator>
            <c:showLeaderLines val="0"/>
          </c:dLbls>
          <c:cat>
            <c:strRef>
              <c:f>'34（問19）'!$AC$7</c:f>
              <c:strCache>
                <c:ptCount val="1"/>
                <c:pt idx="0">
                  <c:v>全　体</c:v>
                </c:pt>
              </c:strCache>
            </c:strRef>
          </c:cat>
          <c:val>
            <c:numRef>
              <c:f>'34（問19）'!$AE$7</c:f>
              <c:numCache>
                <c:formatCode>#,###.0"日"</c:formatCode>
                <c:ptCount val="1"/>
                <c:pt idx="0">
                  <c:v>7.8644696129371239</c:v>
                </c:pt>
              </c:numCache>
            </c:numRef>
          </c:val>
        </c:ser>
        <c:dLbls>
          <c:showLegendKey val="0"/>
          <c:showVal val="0"/>
          <c:showCatName val="0"/>
          <c:showSerName val="0"/>
          <c:showPercent val="0"/>
          <c:showBubbleSize val="0"/>
        </c:dLbls>
        <c:gapWidth val="480"/>
        <c:overlap val="-100"/>
        <c:axId val="101143680"/>
        <c:axId val="101145216"/>
      </c:barChart>
      <c:lineChart>
        <c:grouping val="standard"/>
        <c:varyColors val="0"/>
        <c:ser>
          <c:idx val="2"/>
          <c:order val="2"/>
          <c:tx>
            <c:strRef>
              <c:f>'34（問19）'!$AF$6</c:f>
              <c:strCache>
                <c:ptCount val="1"/>
                <c:pt idx="0">
                  <c:v>取得率</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0"/>
              <c:layout>
                <c:manualLayout>
                  <c:x val="0"/>
                  <c:y val="-2.9304029304029304E-2"/>
                </c:manualLayout>
              </c:layout>
              <c:dLblPos val="r"/>
              <c:showLegendKey val="0"/>
              <c:showVal val="1"/>
              <c:showCatName val="0"/>
              <c:showSerName val="1"/>
              <c:showPercent val="0"/>
              <c:showBubbleSize val="0"/>
              <c:separator>
</c:separator>
            </c:dLbl>
            <c:txPr>
              <a:bodyPr/>
              <a:lstStyle/>
              <a:p>
                <a:pPr>
                  <a:defRPr sz="800"/>
                </a:pPr>
                <a:endParaRPr lang="ja-JP"/>
              </a:p>
            </c:txPr>
            <c:showLegendKey val="0"/>
            <c:showVal val="1"/>
            <c:showCatName val="0"/>
            <c:showSerName val="1"/>
            <c:showPercent val="0"/>
            <c:showBubbleSize val="0"/>
            <c:separator>
</c:separator>
            <c:showLeaderLines val="0"/>
          </c:dLbls>
          <c:val>
            <c:numRef>
              <c:f>'34（問19）'!$AF$7</c:f>
              <c:numCache>
                <c:formatCode>0.0%</c:formatCode>
                <c:ptCount val="1"/>
                <c:pt idx="0">
                  <c:v>0.3235215712268365</c:v>
                </c:pt>
              </c:numCache>
            </c:numRef>
          </c:val>
          <c:smooth val="0"/>
        </c:ser>
        <c:dLbls>
          <c:showLegendKey val="0"/>
          <c:showVal val="0"/>
          <c:showCatName val="0"/>
          <c:showSerName val="0"/>
          <c:showPercent val="0"/>
          <c:showBubbleSize val="0"/>
        </c:dLbls>
        <c:marker val="1"/>
        <c:smooth val="0"/>
        <c:axId val="101159296"/>
        <c:axId val="101160832"/>
      </c:lineChart>
      <c:catAx>
        <c:axId val="1011436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1145216"/>
        <c:crosses val="autoZero"/>
        <c:auto val="0"/>
        <c:lblAlgn val="ctr"/>
        <c:lblOffset val="100"/>
        <c:tickMarkSkip val="1"/>
        <c:noMultiLvlLbl val="0"/>
      </c:catAx>
      <c:valAx>
        <c:axId val="101145216"/>
        <c:scaling>
          <c:orientation val="minMax"/>
        </c:scaling>
        <c:delete val="0"/>
        <c:axPos val="l"/>
        <c:numFmt formatCode="#,###.0&quot;日&quot;"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1143680"/>
        <c:crosses val="autoZero"/>
        <c:crossBetween val="between"/>
      </c:valAx>
      <c:catAx>
        <c:axId val="101159296"/>
        <c:scaling>
          <c:orientation val="minMax"/>
        </c:scaling>
        <c:delete val="1"/>
        <c:axPos val="b"/>
        <c:majorTickMark val="out"/>
        <c:minorTickMark val="none"/>
        <c:tickLblPos val="nextTo"/>
        <c:crossAx val="101160832"/>
        <c:crosses val="autoZero"/>
        <c:auto val="0"/>
        <c:lblAlgn val="ctr"/>
        <c:lblOffset val="100"/>
        <c:noMultiLvlLbl val="0"/>
      </c:catAx>
      <c:valAx>
        <c:axId val="101160832"/>
        <c:scaling>
          <c:orientation val="minMax"/>
        </c:scaling>
        <c:delete val="0"/>
        <c:axPos val="r"/>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1159296"/>
        <c:crosses val="max"/>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9.8328416912487712E-2"/>
          <c:y val="6.1224489795918366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2192726794106489"/>
          <c:y val="0.13945631796025496"/>
          <c:w val="0.49360958198809218"/>
          <c:h val="0.85374310354062888"/>
        </c:manualLayout>
      </c:layout>
      <c:pie3DChart>
        <c:varyColors val="1"/>
        <c:ser>
          <c:idx val="0"/>
          <c:order val="0"/>
          <c:tx>
            <c:strRef>
              <c:f>'35（問26）'!$AN$6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bubble3D val="0"/>
            <c:spPr>
              <a:solidFill>
                <a:schemeClr val="bg1"/>
              </a:solidFill>
              <a:ln w="12700">
                <a:solidFill>
                  <a:srgbClr val="000000"/>
                </a:solidFill>
                <a:prstDash val="solid"/>
              </a:ln>
            </c:spPr>
          </c:dPt>
          <c:dPt>
            <c:idx val="2"/>
            <c:bubble3D val="0"/>
            <c:spPr>
              <a:pattFill prst="pct10">
                <a:fgClr>
                  <a:schemeClr val="tx1"/>
                </a:fgClr>
                <a:bgClr>
                  <a:schemeClr val="bg1"/>
                </a:bgClr>
              </a:pattFill>
              <a:ln w="12700">
                <a:solidFill>
                  <a:srgbClr val="000000"/>
                </a:solidFill>
                <a:prstDash val="solid"/>
              </a:ln>
            </c:spPr>
          </c:dPt>
          <c:dLbls>
            <c:dLbl>
              <c:idx val="0"/>
              <c:layout>
                <c:manualLayout>
                  <c:x val="5.5931990802034703E-2"/>
                  <c:y val="0.44063331089655527"/>
                </c:manualLayout>
              </c:layout>
              <c:spPr/>
              <c:txPr>
                <a:bodyPr/>
                <a:lstStyle/>
                <a:p>
                  <a:pPr>
                    <a:defRPr/>
                  </a:pPr>
                  <a:endParaRPr lang="ja-JP"/>
                </a:p>
              </c:txPr>
              <c:showLegendKey val="0"/>
              <c:showVal val="1"/>
              <c:showCatName val="1"/>
              <c:showSerName val="0"/>
              <c:showPercent val="0"/>
              <c:showBubbleSize val="0"/>
              <c:separator>
</c:separator>
            </c:dLbl>
            <c:dLbl>
              <c:idx val="1"/>
              <c:layout>
                <c:manualLayout>
                  <c:x val="-5.6617037914508473E-3"/>
                  <c:y val="8.2391129680218542E-2"/>
                </c:manualLayout>
              </c:layout>
              <c:dLblPos val="bestFit"/>
              <c:showLegendKey val="0"/>
              <c:showVal val="1"/>
              <c:showCatName val="1"/>
              <c:showSerName val="0"/>
              <c:showPercent val="0"/>
              <c:showBubbleSize val="0"/>
            </c:dLbl>
            <c:dLbl>
              <c:idx val="2"/>
              <c:layout>
                <c:manualLayout>
                  <c:x val="0.17212366153345876"/>
                  <c:y val="2.2842680379238308E-2"/>
                </c:manualLayout>
              </c:layout>
              <c:dLblPos val="bestFit"/>
              <c:showLegendKey val="0"/>
              <c:showVal val="1"/>
              <c:showCatName val="1"/>
              <c:showSerName val="0"/>
              <c:showPercent val="0"/>
              <c:showBubbleSize val="0"/>
              <c:separator>
</c:separator>
            </c:dLbl>
            <c:txPr>
              <a:bodyPr/>
              <a:lstStyle/>
              <a:p>
                <a:pPr>
                  <a:defRPr sz="900"/>
                </a:pPr>
                <a:endParaRPr lang="ja-JP"/>
              </a:p>
            </c:txPr>
            <c:showLegendKey val="0"/>
            <c:showVal val="1"/>
            <c:showCatName val="1"/>
            <c:showSerName val="0"/>
            <c:showPercent val="0"/>
            <c:showBubbleSize val="0"/>
            <c:separator>
</c:separator>
            <c:showLeaderLines val="1"/>
          </c:dLbls>
          <c:cat>
            <c:strRef>
              <c:f>'35（問26）'!$AO$5:$AQ$5</c:f>
              <c:strCache>
                <c:ptCount val="3"/>
                <c:pt idx="0">
                  <c:v>定めている</c:v>
                </c:pt>
                <c:pt idx="1">
                  <c:v>定めていない</c:v>
                </c:pt>
                <c:pt idx="2">
                  <c:v>無回答</c:v>
                </c:pt>
              </c:strCache>
            </c:strRef>
          </c:cat>
          <c:val>
            <c:numRef>
              <c:f>'35（問26）'!$AO$6:$AQ$6</c:f>
              <c:numCache>
                <c:formatCode>0.0%</c:formatCode>
                <c:ptCount val="3"/>
                <c:pt idx="0">
                  <c:v>0.47502656748140276</c:v>
                </c:pt>
                <c:pt idx="1">
                  <c:v>0.49840595111583424</c:v>
                </c:pt>
                <c:pt idx="2">
                  <c:v>2.6567481402763018E-2</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353215803776739"/>
          <c:y val="0.32653168353955758"/>
          <c:w val="0.24184857423795481"/>
          <c:h val="0.3083255664470512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7218045112781953"/>
          <c:y val="1.3966480446927373E-2"/>
        </c:manualLayout>
      </c:layout>
      <c:overlay val="0"/>
      <c:spPr>
        <a:noFill/>
        <a:ln w="25400">
          <a:noFill/>
        </a:ln>
      </c:spPr>
    </c:title>
    <c:autoTitleDeleted val="0"/>
    <c:plotArea>
      <c:layout>
        <c:manualLayout>
          <c:layoutTarget val="inner"/>
          <c:xMode val="edge"/>
          <c:yMode val="edge"/>
          <c:x val="0.14736842105263157"/>
          <c:y val="6.7039197580958637E-2"/>
          <c:w val="0.72481203007518802"/>
          <c:h val="0.85474976915722267"/>
        </c:manualLayout>
      </c:layout>
      <c:barChart>
        <c:barDir val="bar"/>
        <c:grouping val="percentStacked"/>
        <c:varyColors val="0"/>
        <c:ser>
          <c:idx val="0"/>
          <c:order val="0"/>
          <c:tx>
            <c:strRef>
              <c:f>'35（問26）'!$AO$10</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6"/>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'35（問26）'!$AN$11:$AN$23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'35（問26）'!$AO$11:$AO$23</c:f>
              <c:numCache>
                <c:formatCode>0.0%</c:formatCode>
                <c:ptCount val="13"/>
                <c:pt idx="0">
                  <c:v>0</c:v>
                </c:pt>
                <c:pt idx="1">
                  <c:v>0.44067796610169491</c:v>
                </c:pt>
                <c:pt idx="2">
                  <c:v>0.51587301587301593</c:v>
                </c:pt>
                <c:pt idx="3">
                  <c:v>0.68965517241379315</c:v>
                </c:pt>
                <c:pt idx="4">
                  <c:v>0.58914728682170547</c:v>
                </c:pt>
                <c:pt idx="5">
                  <c:v>0.12903225806451613</c:v>
                </c:pt>
                <c:pt idx="6">
                  <c:v>0.23076923076923078</c:v>
                </c:pt>
                <c:pt idx="7">
                  <c:v>0.72727272727272729</c:v>
                </c:pt>
                <c:pt idx="8">
                  <c:v>0.46153846153846156</c:v>
                </c:pt>
                <c:pt idx="9">
                  <c:v>0.52380952380952384</c:v>
                </c:pt>
                <c:pt idx="10">
                  <c:v>0.66666666666666663</c:v>
                </c:pt>
                <c:pt idx="11">
                  <c:v>0.44696969696969696</c:v>
                </c:pt>
                <c:pt idx="12">
                  <c:v>0.39622641509433965</c:v>
                </c:pt>
              </c:numCache>
            </c:numRef>
          </c:val>
        </c:ser>
        <c:ser>
          <c:idx val="1"/>
          <c:order val="1"/>
          <c:tx>
            <c:strRef>
              <c:f>'35（問26）'!$AP$10</c:f>
              <c:strCache>
                <c:ptCount val="1"/>
                <c:pt idx="0">
                  <c:v>定めていない</c:v>
                </c:pt>
              </c:strCache>
            </c:strRef>
          </c:tx>
          <c:spPr>
            <a:solidFill>
              <a:schemeClr val="bg1"/>
            </a:solidFill>
            <a:ln w="12700">
              <a:solidFill>
                <a:srgbClr val="000000"/>
              </a:solidFill>
              <a:prstDash val="solid"/>
            </a:ln>
          </c:spPr>
          <c:invertIfNegative val="0"/>
          <c:dLbls>
            <c:dLbl>
              <c:idx val="6"/>
              <c:layout>
                <c:manualLayout>
                  <c:x val="-4.6390937974858465E-2"/>
                  <c:y val="-1.8616620820559318E-4"/>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'35（問26）'!$AN$11:$AN$23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'35（問26）'!$AP$11:$AP$23</c:f>
              <c:numCache>
                <c:formatCode>0.0%</c:formatCode>
                <c:ptCount val="13"/>
                <c:pt idx="0">
                  <c:v>0</c:v>
                </c:pt>
                <c:pt idx="1">
                  <c:v>0.5423728813559322</c:v>
                </c:pt>
                <c:pt idx="2">
                  <c:v>0.42857142857142855</c:v>
                </c:pt>
                <c:pt idx="3">
                  <c:v>0.31034482758620691</c:v>
                </c:pt>
                <c:pt idx="4">
                  <c:v>0.40310077519379844</c:v>
                </c:pt>
                <c:pt idx="5">
                  <c:v>0.77419354838709675</c:v>
                </c:pt>
                <c:pt idx="6">
                  <c:v>0.69230769230769229</c:v>
                </c:pt>
                <c:pt idx="7">
                  <c:v>0.27272727272727271</c:v>
                </c:pt>
                <c:pt idx="8">
                  <c:v>0.51923076923076927</c:v>
                </c:pt>
                <c:pt idx="9">
                  <c:v>0.47619047619047616</c:v>
                </c:pt>
                <c:pt idx="10">
                  <c:v>0.33333333333333331</c:v>
                </c:pt>
                <c:pt idx="11">
                  <c:v>0.52272727272727271</c:v>
                </c:pt>
                <c:pt idx="12">
                  <c:v>0.57861635220125784</c:v>
                </c:pt>
              </c:numCache>
            </c:numRef>
          </c:val>
        </c:ser>
        <c:ser>
          <c:idx val="2"/>
          <c:order val="2"/>
          <c:tx>
            <c:strRef>
              <c:f>'35（問26）'!$AQ$10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8696781323387224E-2"/>
                  <c:y val="-6.4173995721429405E-3"/>
                </c:manualLayout>
              </c:layout>
              <c:dLblPos val="ctr"/>
              <c:showLegendKey val="0"/>
              <c:showVal val="1"/>
              <c:showCatName val="0"/>
              <c:showSerName val="0"/>
              <c:showPercent val="0"/>
              <c:showBubbleSize val="0"/>
            </c:dLbl>
            <c:dLbl>
              <c:idx val="1"/>
              <c:layout>
                <c:manualLayout>
                  <c:x val="1.5511681546108571E-2"/>
                  <c:y val="8.0835168374509443E-3"/>
                </c:manualLayout>
              </c:layout>
              <c:dLblPos val="ctr"/>
              <c:showLegendKey val="0"/>
              <c:showVal val="1"/>
              <c:showCatName val="0"/>
              <c:showSerName val="0"/>
              <c:showPercent val="0"/>
              <c:showBubbleSize val="0"/>
            </c:dLbl>
            <c:dLbl>
              <c:idx val="2"/>
              <c:layout>
                <c:manualLayout>
                  <c:x val="1.1899389258380714E-2"/>
                  <c:y val="7.4101821737856928E-3"/>
                </c:manualLayout>
              </c:layout>
              <c:showLegendKey val="0"/>
              <c:showVal val="1"/>
              <c:showCatName val="0"/>
              <c:showSerName val="0"/>
              <c:showPercent val="0"/>
              <c:showBubbleSize val="0"/>
            </c:dLbl>
            <c:dLbl>
              <c:idx val="4"/>
              <c:layout>
                <c:manualLayout>
                  <c:x val="0"/>
                  <c:y val="1.0840108401084011E-2"/>
                </c:manualLayout>
              </c:layout>
              <c:showLegendKey val="0"/>
              <c:showVal val="1"/>
              <c:showCatName val="0"/>
              <c:showSerName val="0"/>
              <c:showPercent val="0"/>
              <c:showBubbleSize val="0"/>
            </c:dLbl>
            <c:dLbl>
              <c:idx val="8"/>
              <c:layout>
                <c:manualLayout>
                  <c:x val="0"/>
                  <c:y val="1.111527326067854E-2"/>
                </c:manualLayout>
              </c:layout>
              <c:showLegendKey val="0"/>
              <c:showVal val="1"/>
              <c:showCatName val="0"/>
              <c:showSerName val="0"/>
              <c:showPercent val="0"/>
              <c:showBubbleSize val="0"/>
            </c:dLbl>
            <c:dLbl>
              <c:idx val="12"/>
              <c:layout>
                <c:manualLayout>
                  <c:x val="7.93292617225381E-3"/>
                  <c:y val="7.4101821737856928E-3"/>
                </c:manualLayout>
              </c:layout>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'35（問26）'!$AN$11:$AN$23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'35（問26）'!$AQ$11:$AQ$23</c:f>
              <c:numCache>
                <c:formatCode>0.0%</c:formatCode>
                <c:ptCount val="13"/>
                <c:pt idx="0">
                  <c:v>0</c:v>
                </c:pt>
                <c:pt idx="1">
                  <c:v>1.6949152542372881E-2</c:v>
                </c:pt>
                <c:pt idx="2">
                  <c:v>5.5555555555555552E-2</c:v>
                </c:pt>
                <c:pt idx="3">
                  <c:v>0</c:v>
                </c:pt>
                <c:pt idx="4">
                  <c:v>7.7519379844961239E-3</c:v>
                </c:pt>
                <c:pt idx="5">
                  <c:v>9.6774193548387094E-2</c:v>
                </c:pt>
                <c:pt idx="6">
                  <c:v>7.6923076923076927E-2</c:v>
                </c:pt>
                <c:pt idx="7">
                  <c:v>0</c:v>
                </c:pt>
                <c:pt idx="8">
                  <c:v>1.9230769230769232E-2</c:v>
                </c:pt>
                <c:pt idx="9">
                  <c:v>0</c:v>
                </c:pt>
                <c:pt idx="10">
                  <c:v>0</c:v>
                </c:pt>
                <c:pt idx="11">
                  <c:v>3.0303030303030304E-2</c:v>
                </c:pt>
                <c:pt idx="12">
                  <c:v>2.5157232704402517E-2</c:v>
                </c:pt>
              </c:numCache>
            </c:numRef>
          </c:val>
        </c:ser>
        <c:dLbls>
          <c:showLegendKey val="0"/>
          <c:showVal val="0"/>
          <c:showCatName val="0"/>
          <c:showSerName val="0"/>
          <c:showPercent val="0"/>
          <c:showBubbleSize val="0"/>
        </c:dLbls>
        <c:gapWidth val="40"/>
        <c:overlap val="100"/>
        <c:axId val="101620352"/>
        <c:axId val="101634432"/>
      </c:barChart>
      <c:catAx>
        <c:axId val="1016203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634432"/>
        <c:crosses val="autoZero"/>
        <c:auto val="1"/>
        <c:lblAlgn val="ctr"/>
        <c:lblOffset val="100"/>
        <c:tickLblSkip val="1"/>
        <c:tickMarkSkip val="1"/>
        <c:noMultiLvlLbl val="0"/>
      </c:catAx>
      <c:valAx>
        <c:axId val="10163443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620352"/>
        <c:crosses val="autoZero"/>
        <c:crossBetween val="between"/>
      </c:valAx>
      <c:spPr>
        <a:noFill/>
        <a:ln w="25400">
          <a:noFill/>
        </a:ln>
      </c:spPr>
    </c:plotArea>
    <c:legend>
      <c:legendPos val="r"/>
      <c:layout>
        <c:manualLayout>
          <c:xMode val="edge"/>
          <c:yMode val="edge"/>
          <c:x val="0.89473684210526316"/>
          <c:y val="0.13407850554993472"/>
          <c:w val="9.5739348370927346E-2"/>
          <c:h val="0.6238370064077185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7897960953079061"/>
          <c:y val="2.0746887966804978E-2"/>
        </c:manualLayout>
      </c:layout>
      <c:overlay val="0"/>
      <c:spPr>
        <a:noFill/>
        <a:ln w="25400">
          <a:noFill/>
        </a:ln>
      </c:spPr>
    </c:title>
    <c:autoTitleDeleted val="0"/>
    <c:plotArea>
      <c:layout>
        <c:manualLayout>
          <c:layoutTarget val="inner"/>
          <c:xMode val="edge"/>
          <c:yMode val="edge"/>
          <c:x val="0.13513533328543381"/>
          <c:y val="9.1286492006151146E-2"/>
          <c:w val="0.73723831825719999"/>
          <c:h val="0.79253272605340308"/>
        </c:manualLayout>
      </c:layout>
      <c:barChart>
        <c:barDir val="bar"/>
        <c:grouping val="percentStacked"/>
        <c:varyColors val="0"/>
        <c:ser>
          <c:idx val="0"/>
          <c:order val="0"/>
          <c:tx>
            <c:strRef>
              <c:f>'35（問26）'!$AO$28</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'35（問26）'!$AN$29:$AN$34</c:f>
              <c:strCache>
                <c:ptCount val="6"/>
                <c:pt idx="0">
                  <c:v>100人以上</c:v>
                </c:pt>
                <c:pt idx="1">
                  <c:v>50～99人</c:v>
                </c:pt>
                <c:pt idx="2">
                  <c:v>30～49人</c:v>
                </c:pt>
                <c:pt idx="3">
                  <c:v>10～29人</c:v>
                </c:pt>
                <c:pt idx="4">
                  <c:v>5～9人</c:v>
                </c:pt>
                <c:pt idx="5">
                  <c:v>1～4人</c:v>
                </c:pt>
              </c:strCache>
            </c:strRef>
          </c:cat>
          <c:val>
            <c:numRef>
              <c:f>'35（問26）'!$AO$29:$AO$34</c:f>
              <c:numCache>
                <c:formatCode>0.0%</c:formatCode>
                <c:ptCount val="6"/>
                <c:pt idx="0">
                  <c:v>0.98113207547169812</c:v>
                </c:pt>
                <c:pt idx="1">
                  <c:v>0.95238095238095233</c:v>
                </c:pt>
                <c:pt idx="2">
                  <c:v>0.77894736842105261</c:v>
                </c:pt>
                <c:pt idx="3">
                  <c:v>0.47986577181208051</c:v>
                </c:pt>
                <c:pt idx="4">
                  <c:v>0.28525641025641024</c:v>
                </c:pt>
                <c:pt idx="5">
                  <c:v>0.24166666666666667</c:v>
                </c:pt>
              </c:numCache>
            </c:numRef>
          </c:val>
        </c:ser>
        <c:ser>
          <c:idx val="1"/>
          <c:order val="1"/>
          <c:tx>
            <c:strRef>
              <c:f>'35（問26）'!$AP$28</c:f>
              <c:strCache>
                <c:ptCount val="1"/>
                <c:pt idx="0">
                  <c:v>定めていない</c:v>
                </c:pt>
              </c:strCache>
            </c:strRef>
          </c:tx>
          <c:spPr>
            <a:solidFill>
              <a:schemeClr val="bg1"/>
            </a:solidFill>
            <a:ln w="12700">
              <a:solidFill>
                <a:srgbClr val="000000"/>
              </a:solidFill>
              <a:prstDash val="solid"/>
            </a:ln>
          </c:spPr>
          <c:invertIfNegative val="0"/>
          <c:dLbls>
            <c:dLbl>
              <c:idx val="0"/>
              <c:layout>
                <c:manualLayout>
                  <c:x val="-1.0980586886098697E-2"/>
                  <c:y val="-6.2207991635900288E-4"/>
                </c:manualLayout>
              </c:layout>
              <c:dLblPos val="ctr"/>
              <c:showLegendKey val="0"/>
              <c:showVal val="1"/>
              <c:showCatName val="0"/>
              <c:showSerName val="0"/>
              <c:showPercent val="0"/>
              <c:showBubbleSize val="0"/>
            </c:dLbl>
            <c:dLbl>
              <c:idx val="1"/>
              <c:layout>
                <c:manualLayout>
                  <c:x val="-1.5893846481156264E-3"/>
                  <c:y val="2.8355299253182364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'35（問26）'!$AN$29:$AN$34</c:f>
              <c:strCache>
                <c:ptCount val="6"/>
                <c:pt idx="0">
                  <c:v>100人以上</c:v>
                </c:pt>
                <c:pt idx="1">
                  <c:v>50～99人</c:v>
                </c:pt>
                <c:pt idx="2">
                  <c:v>30～49人</c:v>
                </c:pt>
                <c:pt idx="3">
                  <c:v>10～29人</c:v>
                </c:pt>
                <c:pt idx="4">
                  <c:v>5～9人</c:v>
                </c:pt>
                <c:pt idx="5">
                  <c:v>1～4人</c:v>
                </c:pt>
              </c:strCache>
            </c:strRef>
          </c:cat>
          <c:val>
            <c:numRef>
              <c:f>'35（問26）'!$AP$29:$AP$34</c:f>
              <c:numCache>
                <c:formatCode>0.0%</c:formatCode>
                <c:ptCount val="6"/>
                <c:pt idx="0">
                  <c:v>1.8867924528301886E-2</c:v>
                </c:pt>
                <c:pt idx="1">
                  <c:v>4.7619047619047616E-2</c:v>
                </c:pt>
                <c:pt idx="2">
                  <c:v>0.22105263157894736</c:v>
                </c:pt>
                <c:pt idx="3">
                  <c:v>0.49328859060402686</c:v>
                </c:pt>
                <c:pt idx="4">
                  <c:v>0.67307692307692313</c:v>
                </c:pt>
                <c:pt idx="5">
                  <c:v>0.72499999999999998</c:v>
                </c:pt>
              </c:numCache>
            </c:numRef>
          </c:val>
        </c:ser>
        <c:ser>
          <c:idx val="2"/>
          <c:order val="2"/>
          <c:tx>
            <c:strRef>
              <c:f>'35（問26）'!$AQ$28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2012012012012012E-2"/>
                  <c:y val="1.0142805835435015E-16"/>
                </c:manualLayout>
              </c:layout>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'35（問26）'!$AN$29:$AN$34</c:f>
              <c:strCache>
                <c:ptCount val="6"/>
                <c:pt idx="0">
                  <c:v>100人以上</c:v>
                </c:pt>
                <c:pt idx="1">
                  <c:v>50～99人</c:v>
                </c:pt>
                <c:pt idx="2">
                  <c:v>30～49人</c:v>
                </c:pt>
                <c:pt idx="3">
                  <c:v>10～29人</c:v>
                </c:pt>
                <c:pt idx="4">
                  <c:v>5～9人</c:v>
                </c:pt>
                <c:pt idx="5">
                  <c:v>1～4人</c:v>
                </c:pt>
              </c:strCache>
            </c:strRef>
          </c:cat>
          <c:val>
            <c:numRef>
              <c:f>'35（問26）'!$AQ$29:$AQ$34</c:f>
              <c:numCache>
                <c:formatCode>0.0%</c:formatCode>
                <c:ptCount val="6"/>
                <c:pt idx="0">
                  <c:v>0</c:v>
                </c:pt>
                <c:pt idx="1">
                  <c:v>0</c:v>
                </c:pt>
                <c:pt idx="2">
                  <c:v>0</c:v>
                </c:pt>
                <c:pt idx="3">
                  <c:v>2.6845637583892617E-2</c:v>
                </c:pt>
                <c:pt idx="4">
                  <c:v>4.1666666666666664E-2</c:v>
                </c:pt>
                <c:pt idx="5">
                  <c:v>3.3333333333333333E-2</c:v>
                </c:pt>
              </c:numCache>
            </c:numRef>
          </c:val>
        </c:ser>
        <c:dLbls>
          <c:showLegendKey val="0"/>
          <c:showVal val="0"/>
          <c:showCatName val="0"/>
          <c:showSerName val="0"/>
          <c:showPercent val="0"/>
          <c:showBubbleSize val="0"/>
        </c:dLbls>
        <c:gapWidth val="30"/>
        <c:overlap val="100"/>
        <c:axId val="101747712"/>
        <c:axId val="101765888"/>
      </c:barChart>
      <c:catAx>
        <c:axId val="1017477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65888"/>
        <c:crosses val="autoZero"/>
        <c:auto val="1"/>
        <c:lblAlgn val="ctr"/>
        <c:lblOffset val="100"/>
        <c:tickLblSkip val="1"/>
        <c:tickMarkSkip val="1"/>
        <c:noMultiLvlLbl val="0"/>
      </c:catAx>
      <c:valAx>
        <c:axId val="10176588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47712"/>
        <c:crosses val="autoZero"/>
        <c:crossBetween val="between"/>
        <c:majorUnit val="0.2"/>
      </c:valAx>
      <c:spPr>
        <a:noFill/>
        <a:ln w="25400">
          <a:noFill/>
        </a:ln>
      </c:spPr>
    </c:plotArea>
    <c:legend>
      <c:legendPos val="r"/>
      <c:layout>
        <c:manualLayout>
          <c:xMode val="edge"/>
          <c:yMode val="edge"/>
          <c:x val="0.89789915900152117"/>
          <c:y val="0.16182616177127238"/>
          <c:w val="9.1591749229544495E-2"/>
          <c:h val="0.7136942529486718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9303560935480075"/>
          <c:y val="3.7037037037037035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ｺﾞｼｯｸM"/>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7786108825948993"/>
          <c:y val="0.26388986098959855"/>
          <c:w val="0.60820973870803463"/>
          <c:h val="0.73611013901040145"/>
        </c:manualLayout>
      </c:layout>
      <c:pie3DChart>
        <c:varyColors val="1"/>
        <c:ser>
          <c:idx val="0"/>
          <c:order val="0"/>
          <c:tx>
            <c:strRef>
              <c:f>'36（問24）'!$AN$6</c:f>
              <c:strCache>
                <c:ptCount val="1"/>
                <c:pt idx="0">
                  <c:v>全　体</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bubble3D val="0"/>
            <c:spPr>
              <a:solidFill>
                <a:schemeClr val="bg1"/>
              </a:solidFill>
              <a:ln w="12700">
                <a:solidFill>
                  <a:srgbClr val="000000"/>
                </a:solidFill>
                <a:prstDash val="solid"/>
              </a:ln>
            </c:spPr>
          </c:dPt>
          <c:dPt>
            <c:idx val="2"/>
            <c:bubble3D val="0"/>
            <c:spPr>
              <a:pattFill prst="pct10"/>
              <a:ln w="12700">
                <a:solidFill>
                  <a:schemeClr val="tx1"/>
                </a:solidFill>
                <a:prstDash val="solid"/>
              </a:ln>
            </c:spPr>
          </c:dPt>
          <c:dLbls>
            <c:dLbl>
              <c:idx val="0"/>
              <c:layout>
                <c:manualLayout>
                  <c:x val="1.4234526204990407E-2"/>
                  <c:y val="0.13338833643271433"/>
                </c:manualLayout>
              </c:layout>
              <c:dLblPos val="bestFit"/>
              <c:showLegendKey val="0"/>
              <c:showVal val="0"/>
              <c:showCatName val="1"/>
              <c:showSerName val="0"/>
              <c:showPercent val="1"/>
              <c:showBubbleSize val="0"/>
            </c:dLbl>
            <c:dLbl>
              <c:idx val="1"/>
              <c:layout>
                <c:manualLayout>
                  <c:x val="-1.1378932111098056E-2"/>
                  <c:y val="-0.1454452221250121"/>
                </c:manualLayout>
              </c:layout>
              <c:dLblPos val="bestFit"/>
              <c:showLegendKey val="0"/>
              <c:showVal val="0"/>
              <c:showCatName val="1"/>
              <c:showSerName val="0"/>
              <c:showPercent val="1"/>
              <c:showBubbleSize val="0"/>
            </c:dLbl>
            <c:dLbl>
              <c:idx val="2"/>
              <c:layout>
                <c:manualLayout>
                  <c:x val="-0.17972930622478162"/>
                  <c:y val="-3.1311363857295616E-3"/>
                </c:manualLayout>
              </c:layout>
              <c:dLblPos val="bestFit"/>
              <c:showLegendKey val="0"/>
              <c:showVal val="0"/>
              <c:showCatName val="1"/>
              <c:showSerName val="0"/>
              <c:showPercent val="1"/>
              <c:showBubbleSize val="0"/>
            </c:dLbl>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dLbls>
          <c:cat>
            <c:strRef>
              <c:f>'36（問24）'!$AO$5:$AQ$5</c:f>
              <c:strCache>
                <c:ptCount val="3"/>
                <c:pt idx="0">
                  <c:v>定めている</c:v>
                </c:pt>
                <c:pt idx="1">
                  <c:v>定めていない</c:v>
                </c:pt>
                <c:pt idx="2">
                  <c:v>無回答</c:v>
                </c:pt>
              </c:strCache>
            </c:strRef>
          </c:cat>
          <c:val>
            <c:numRef>
              <c:f>'36（問24）'!$AO$6:$AQ$6</c:f>
              <c:numCache>
                <c:formatCode>0.0%</c:formatCode>
                <c:ptCount val="3"/>
                <c:pt idx="0">
                  <c:v>0.57810839532412328</c:v>
                </c:pt>
                <c:pt idx="1">
                  <c:v>0.39957492029755581</c:v>
                </c:pt>
                <c:pt idx="2">
                  <c:v>2.2316684378320937E-2</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9843263994985705"/>
          <c:y val="0.11802469135802469"/>
          <c:w val="0.29161711129392409"/>
          <c:h val="0.25777777777777777"/>
        </c:manualLayout>
      </c:layout>
      <c:overlay val="0"/>
      <c:spPr>
        <a:solidFill>
          <a:sysClr val="window" lastClr="FFFFFF"/>
        </a:solidFill>
        <a:ln>
          <a:solidFill>
            <a:sysClr val="windowText" lastClr="000000"/>
          </a:solidFill>
        </a:ln>
      </c:spPr>
      <c:txPr>
        <a:bodyPr/>
        <a:lstStyle/>
        <a:p>
          <a:pPr>
            <a:defRPr sz="800">
              <a:latin typeface="ＭＳ Ｐゴシック" panose="020B0600070205080204" pitchFamily="50" charset="-128"/>
              <a:ea typeface="ＭＳ Ｐゴシック" panose="020B0600070205080204" pitchFamily="50" charset="-128"/>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233801657145798"/>
          <c:y val="1.4245014245014245E-2"/>
        </c:manualLayout>
      </c:layout>
      <c:overlay val="0"/>
      <c:spPr>
        <a:noFill/>
        <a:ln w="25400">
          <a:noFill/>
        </a:ln>
      </c:spPr>
    </c:title>
    <c:autoTitleDeleted val="0"/>
    <c:plotArea>
      <c:layout>
        <c:manualLayout>
          <c:layoutTarget val="inner"/>
          <c:xMode val="edge"/>
          <c:yMode val="edge"/>
          <c:x val="0.14781318906307306"/>
          <c:y val="6.837625861450157E-2"/>
          <c:w val="0.70588339266855304"/>
          <c:h val="0.85185422190566551"/>
        </c:manualLayout>
      </c:layout>
      <c:barChart>
        <c:barDir val="bar"/>
        <c:grouping val="percentStacked"/>
        <c:varyColors val="0"/>
        <c:ser>
          <c:idx val="0"/>
          <c:order val="0"/>
          <c:tx>
            <c:strRef>
              <c:f>'36（問24）'!$AO$10</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'36（問24）'!$AN$11:$AN$23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'36（問24）'!$AO$11:$AO$23</c:f>
              <c:numCache>
                <c:formatCode>0.0%</c:formatCode>
                <c:ptCount val="13"/>
                <c:pt idx="0">
                  <c:v>0</c:v>
                </c:pt>
                <c:pt idx="1">
                  <c:v>0.52542372881355937</c:v>
                </c:pt>
                <c:pt idx="2">
                  <c:v>0.60317460317460314</c:v>
                </c:pt>
                <c:pt idx="3">
                  <c:v>0.7931034482758621</c:v>
                </c:pt>
                <c:pt idx="4">
                  <c:v>0.69767441860465118</c:v>
                </c:pt>
                <c:pt idx="5">
                  <c:v>0.35483870967741937</c:v>
                </c:pt>
                <c:pt idx="6">
                  <c:v>0.38461538461538464</c:v>
                </c:pt>
                <c:pt idx="7">
                  <c:v>0.77272727272727271</c:v>
                </c:pt>
                <c:pt idx="8">
                  <c:v>0.57211538461538458</c:v>
                </c:pt>
                <c:pt idx="9">
                  <c:v>0.52380952380952384</c:v>
                </c:pt>
                <c:pt idx="10">
                  <c:v>0.75</c:v>
                </c:pt>
                <c:pt idx="11">
                  <c:v>0.54545454545454541</c:v>
                </c:pt>
                <c:pt idx="12">
                  <c:v>0.50314465408805031</c:v>
                </c:pt>
              </c:numCache>
            </c:numRef>
          </c:val>
        </c:ser>
        <c:ser>
          <c:idx val="1"/>
          <c:order val="1"/>
          <c:tx>
            <c:strRef>
              <c:f>'36（問24）'!$AP$10</c:f>
              <c:strCache>
                <c:ptCount val="1"/>
                <c:pt idx="0">
                  <c:v>定めていない</c:v>
                </c:pt>
              </c:strCache>
            </c:strRef>
          </c:tx>
          <c:spPr>
            <a:solidFill>
              <a:schemeClr val="bg1"/>
            </a:solidFill>
            <a:ln w="12700">
              <a:solidFill>
                <a:srgbClr val="000000"/>
              </a:solidFill>
              <a:prstDash val="solid"/>
            </a:ln>
          </c:spPr>
          <c:invertIfNegative val="0"/>
          <c:dLbls>
            <c:dLbl>
              <c:idx val="3"/>
              <c:layout>
                <c:manualLayout>
                  <c:x val="-1.682047992373174E-2"/>
                  <c:y val="-1.6145322510652403E-3"/>
                </c:manualLayout>
              </c:layout>
              <c:dLblPos val="ctr"/>
              <c:showLegendKey val="0"/>
              <c:showVal val="1"/>
              <c:showCatName val="0"/>
              <c:showSerName val="0"/>
              <c:showPercent val="0"/>
              <c:showBubbleSize val="0"/>
            </c:dLbl>
            <c:dLbl>
              <c:idx val="7"/>
              <c:layout>
                <c:manualLayout>
                  <c:x val="-1.6364930046312284E-2"/>
                  <c:y val="1.2343474930330642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'36（問24）'!$AN$11:$AN$23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'36（問24）'!$AP$11:$AP$23</c:f>
              <c:numCache>
                <c:formatCode>0.0%</c:formatCode>
                <c:ptCount val="13"/>
                <c:pt idx="0">
                  <c:v>0</c:v>
                </c:pt>
                <c:pt idx="1">
                  <c:v>0.4576271186440678</c:v>
                </c:pt>
                <c:pt idx="2">
                  <c:v>0.35714285714285715</c:v>
                </c:pt>
                <c:pt idx="3">
                  <c:v>0.20689655172413793</c:v>
                </c:pt>
                <c:pt idx="4">
                  <c:v>0.29457364341085274</c:v>
                </c:pt>
                <c:pt idx="5">
                  <c:v>0.58064516129032262</c:v>
                </c:pt>
                <c:pt idx="6">
                  <c:v>0.53846153846153844</c:v>
                </c:pt>
                <c:pt idx="7">
                  <c:v>0.22727272727272727</c:v>
                </c:pt>
                <c:pt idx="8">
                  <c:v>0.39903846153846156</c:v>
                </c:pt>
                <c:pt idx="9">
                  <c:v>0.47619047619047616</c:v>
                </c:pt>
                <c:pt idx="10">
                  <c:v>0.25</c:v>
                </c:pt>
                <c:pt idx="11">
                  <c:v>0.44696969696969696</c:v>
                </c:pt>
                <c:pt idx="12">
                  <c:v>0.47169811320754718</c:v>
                </c:pt>
              </c:numCache>
            </c:numRef>
          </c:val>
        </c:ser>
        <c:ser>
          <c:idx val="2"/>
          <c:order val="2"/>
          <c:tx>
            <c:strRef>
              <c:f>'36（問24）'!$AQ$10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3.0291485057580472E-2"/>
                  <c:y val="-2.5642521180578924E-3"/>
                </c:manualLayout>
              </c:layout>
              <c:dLblPos val="ctr"/>
              <c:showLegendKey val="0"/>
              <c:showVal val="1"/>
              <c:showCatName val="0"/>
              <c:showSerName val="0"/>
              <c:showPercent val="0"/>
              <c:showBubbleSize val="0"/>
            </c:dLbl>
            <c:dLbl>
              <c:idx val="1"/>
              <c:layout>
                <c:manualLayout>
                  <c:x val="1.6053756524235692E-2"/>
                  <c:y val="1.2345003673932232E-3"/>
                </c:manualLayout>
              </c:layout>
              <c:dLblPos val="ctr"/>
              <c:showLegendKey val="0"/>
              <c:showVal val="1"/>
              <c:showCatName val="0"/>
              <c:showSerName val="0"/>
              <c:showPercent val="0"/>
              <c:showBubbleSize val="0"/>
            </c:dLbl>
            <c:dLbl>
              <c:idx val="8"/>
              <c:layout>
                <c:manualLayout>
                  <c:x val="1.7893167925111066E-2"/>
                  <c:y val="7.5104932531228422E-3"/>
                </c:manualLayout>
              </c:layout>
              <c:showLegendKey val="0"/>
              <c:showVal val="1"/>
              <c:showCatName val="0"/>
              <c:showSerName val="0"/>
              <c:showPercent val="0"/>
              <c:showBubbleSize val="0"/>
            </c:dLbl>
            <c:dLbl>
              <c:idx val="11"/>
              <c:layout>
                <c:manualLayout>
                  <c:x val="1.8099547511312219E-2"/>
                  <c:y val="0"/>
                </c:manualLayout>
              </c:layout>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'36（問24）'!$AN$11:$AN$23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'36（問24）'!$AQ$11:$AQ$23</c:f>
              <c:numCache>
                <c:formatCode>0.0%</c:formatCode>
                <c:ptCount val="13"/>
                <c:pt idx="0">
                  <c:v>0</c:v>
                </c:pt>
                <c:pt idx="1">
                  <c:v>1.6949152542372881E-2</c:v>
                </c:pt>
                <c:pt idx="2">
                  <c:v>3.968253968253968E-2</c:v>
                </c:pt>
                <c:pt idx="3">
                  <c:v>0</c:v>
                </c:pt>
                <c:pt idx="4">
                  <c:v>7.7519379844961239E-3</c:v>
                </c:pt>
                <c:pt idx="5">
                  <c:v>6.4516129032258063E-2</c:v>
                </c:pt>
                <c:pt idx="6">
                  <c:v>7.6923076923076927E-2</c:v>
                </c:pt>
                <c:pt idx="7">
                  <c:v>0</c:v>
                </c:pt>
                <c:pt idx="8">
                  <c:v>2.8846153846153848E-2</c:v>
                </c:pt>
                <c:pt idx="9">
                  <c:v>0</c:v>
                </c:pt>
                <c:pt idx="10">
                  <c:v>0</c:v>
                </c:pt>
                <c:pt idx="11">
                  <c:v>7.575757575757576E-3</c:v>
                </c:pt>
                <c:pt idx="12">
                  <c:v>2.5157232704402517E-2</c:v>
                </c:pt>
              </c:numCache>
            </c:numRef>
          </c:val>
        </c:ser>
        <c:dLbls>
          <c:showLegendKey val="0"/>
          <c:showVal val="0"/>
          <c:showCatName val="0"/>
          <c:showSerName val="0"/>
          <c:showPercent val="0"/>
          <c:showBubbleSize val="0"/>
        </c:dLbls>
        <c:gapWidth val="30"/>
        <c:overlap val="100"/>
        <c:axId val="102109568"/>
        <c:axId val="102111104"/>
      </c:barChart>
      <c:catAx>
        <c:axId val="1021095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111104"/>
        <c:crosses val="autoZero"/>
        <c:auto val="1"/>
        <c:lblAlgn val="ctr"/>
        <c:lblOffset val="100"/>
        <c:tickLblSkip val="1"/>
        <c:tickMarkSkip val="1"/>
        <c:noMultiLvlLbl val="0"/>
      </c:catAx>
      <c:valAx>
        <c:axId val="1021111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109568"/>
        <c:crosses val="autoZero"/>
        <c:crossBetween val="between"/>
        <c:majorUnit val="0.2"/>
      </c:valAx>
      <c:spPr>
        <a:noFill/>
        <a:ln w="25400">
          <a:noFill/>
        </a:ln>
      </c:spPr>
    </c:plotArea>
    <c:legend>
      <c:legendPos val="r"/>
      <c:layout>
        <c:manualLayout>
          <c:xMode val="edge"/>
          <c:yMode val="edge"/>
          <c:x val="0.89894545987181462"/>
          <c:y val="0.21367581189103499"/>
          <c:w val="9.5022782785635918E-2"/>
          <c:h val="0.5584060539441116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909654365493469"/>
          <c:y val="2.4509803921568627E-2"/>
        </c:manualLayout>
      </c:layout>
      <c:overlay val="0"/>
      <c:spPr>
        <a:noFill/>
        <a:ln w="25400">
          <a:noFill/>
        </a:ln>
      </c:spPr>
    </c:title>
    <c:autoTitleDeleted val="0"/>
    <c:plotArea>
      <c:layout>
        <c:manualLayout>
          <c:layoutTarget val="inner"/>
          <c:xMode val="edge"/>
          <c:yMode val="edge"/>
          <c:x val="0.13403624314365112"/>
          <c:y val="0.14215754326336197"/>
          <c:w val="0.72439812305726059"/>
          <c:h val="0.72059168481773139"/>
        </c:manualLayout>
      </c:layout>
      <c:barChart>
        <c:barDir val="bar"/>
        <c:grouping val="percentStacked"/>
        <c:varyColors val="0"/>
        <c:ser>
          <c:idx val="0"/>
          <c:order val="0"/>
          <c:tx>
            <c:strRef>
              <c:f>'36（問24）'!$AO$28</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4"/>
              <c:layout>
                <c:manualLayout>
                  <c:x val="3.4775723013333584E-3"/>
                  <c:y val="8.9887243734602007E-4"/>
                </c:manualLayout>
              </c:layout>
              <c:dLblPos val="ctr"/>
              <c:showLegendKey val="0"/>
              <c:showVal val="1"/>
              <c:showCatName val="0"/>
              <c:showSerName val="0"/>
              <c:showPercent val="0"/>
              <c:showBubbleSize val="0"/>
            </c:dLbl>
            <c:dLbl>
              <c:idx val="5"/>
              <c:layout>
                <c:manualLayout>
                  <c:x val="2.0416035920272219E-2"/>
                  <c:y val="-1.5524372877105768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'36（問24）'!$AN$29:$AN$34</c:f>
              <c:strCache>
                <c:ptCount val="6"/>
                <c:pt idx="0">
                  <c:v>100人以上</c:v>
                </c:pt>
                <c:pt idx="1">
                  <c:v>50～99人</c:v>
                </c:pt>
                <c:pt idx="2">
                  <c:v>30～49人</c:v>
                </c:pt>
                <c:pt idx="3">
                  <c:v>10～29人</c:v>
                </c:pt>
                <c:pt idx="4">
                  <c:v>5～9人</c:v>
                </c:pt>
                <c:pt idx="5">
                  <c:v>1～4人</c:v>
                </c:pt>
              </c:strCache>
            </c:strRef>
          </c:cat>
          <c:val>
            <c:numRef>
              <c:f>'36（問24）'!$AO$29:$AO$34</c:f>
              <c:numCache>
                <c:formatCode>0.0%</c:formatCode>
                <c:ptCount val="6"/>
                <c:pt idx="0">
                  <c:v>0.98113207547169812</c:v>
                </c:pt>
                <c:pt idx="1">
                  <c:v>0.95238095238095233</c:v>
                </c:pt>
                <c:pt idx="2">
                  <c:v>0.87368421052631584</c:v>
                </c:pt>
                <c:pt idx="3">
                  <c:v>0.6174496644295302</c:v>
                </c:pt>
                <c:pt idx="4">
                  <c:v>0.40705128205128205</c:v>
                </c:pt>
                <c:pt idx="5">
                  <c:v>0.31666666666666665</c:v>
                </c:pt>
              </c:numCache>
            </c:numRef>
          </c:val>
        </c:ser>
        <c:ser>
          <c:idx val="1"/>
          <c:order val="1"/>
          <c:tx>
            <c:strRef>
              <c:f>'36（問24）'!$AP$28</c:f>
              <c:strCache>
                <c:ptCount val="1"/>
                <c:pt idx="0">
                  <c:v>定めていない</c:v>
                </c:pt>
              </c:strCache>
            </c:strRef>
          </c:tx>
          <c:spPr>
            <a:solidFill>
              <a:schemeClr val="bg1"/>
            </a:solidFill>
            <a:ln w="12700">
              <a:solidFill>
                <a:srgbClr val="000000"/>
              </a:solidFill>
              <a:prstDash val="solid"/>
            </a:ln>
          </c:spPr>
          <c:invertIfNegative val="0"/>
          <c:dLbls>
            <c:dLbl>
              <c:idx val="0"/>
              <c:layout>
                <c:manualLayout>
                  <c:x val="1.2439354629149983E-3"/>
                  <c:y val="-5.6371564267514267E-3"/>
                </c:manualLayout>
              </c:layout>
              <c:dLblPos val="ctr"/>
              <c:showLegendKey val="0"/>
              <c:showVal val="1"/>
              <c:showCatName val="0"/>
              <c:showSerName val="0"/>
              <c:showPercent val="0"/>
              <c:showBubbleSize val="0"/>
            </c:dLbl>
            <c:dLbl>
              <c:idx val="1"/>
              <c:layout>
                <c:manualLayout>
                  <c:x val="2.3846567371849604E-3"/>
                  <c:y val="3.349801863002419E-3"/>
                </c:manualLayout>
              </c:layout>
              <c:dLblPos val="ctr"/>
              <c:showLegendKey val="0"/>
              <c:showVal val="1"/>
              <c:showCatName val="0"/>
              <c:showSerName val="0"/>
              <c:showPercent val="0"/>
              <c:showBubbleSize val="0"/>
            </c:dLbl>
            <c:dLbl>
              <c:idx val="2"/>
              <c:layout>
                <c:manualLayout>
                  <c:x val="-1.2048192771084338E-2"/>
                  <c:y val="5.9912161920094089E-17"/>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'36（問24）'!$AN$29:$AN$34</c:f>
              <c:strCache>
                <c:ptCount val="6"/>
                <c:pt idx="0">
                  <c:v>100人以上</c:v>
                </c:pt>
                <c:pt idx="1">
                  <c:v>50～99人</c:v>
                </c:pt>
                <c:pt idx="2">
                  <c:v>30～49人</c:v>
                </c:pt>
                <c:pt idx="3">
                  <c:v>10～29人</c:v>
                </c:pt>
                <c:pt idx="4">
                  <c:v>5～9人</c:v>
                </c:pt>
                <c:pt idx="5">
                  <c:v>1～4人</c:v>
                </c:pt>
              </c:strCache>
            </c:strRef>
          </c:cat>
          <c:val>
            <c:numRef>
              <c:f>'36（問24）'!$AP$29:$AP$34</c:f>
              <c:numCache>
                <c:formatCode>0.0%</c:formatCode>
                <c:ptCount val="6"/>
                <c:pt idx="0">
                  <c:v>1.8867924528301886E-2</c:v>
                </c:pt>
                <c:pt idx="1">
                  <c:v>4.7619047619047616E-2</c:v>
                </c:pt>
                <c:pt idx="2">
                  <c:v>0.12631578947368421</c:v>
                </c:pt>
                <c:pt idx="3">
                  <c:v>0.3523489932885906</c:v>
                </c:pt>
                <c:pt idx="4">
                  <c:v>0.5608974358974359</c:v>
                </c:pt>
                <c:pt idx="5">
                  <c:v>0.66666666666666663</c:v>
                </c:pt>
              </c:numCache>
            </c:numRef>
          </c:val>
        </c:ser>
        <c:ser>
          <c:idx val="2"/>
          <c:order val="2"/>
          <c:tx>
            <c:strRef>
              <c:f>'36（問24）'!$AQ$28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2"/>
              <c:layout>
                <c:manualLayout>
                  <c:x val="1.9851696882408239E-2"/>
                  <c:y val="6.4835977739307301E-3"/>
                </c:manualLayout>
              </c:layout>
              <c:showLegendKey val="0"/>
              <c:showVal val="1"/>
              <c:showCatName val="0"/>
              <c:showSerName val="0"/>
              <c:showPercent val="0"/>
              <c:showBubbleSize val="0"/>
            </c:dLbl>
            <c:dLbl>
              <c:idx val="3"/>
              <c:layout>
                <c:manualLayout>
                  <c:x val="1.5881357505926591E-2"/>
                  <c:y val="0"/>
                </c:manualLayout>
              </c:layout>
              <c:showLegendKey val="0"/>
              <c:showVal val="1"/>
              <c:showCatName val="0"/>
              <c:showSerName val="0"/>
              <c:showPercent val="0"/>
              <c:showBubbleSize val="0"/>
            </c:dLbl>
            <c:dLbl>
              <c:idx val="4"/>
              <c:layout>
                <c:manualLayout>
                  <c:x val="1.9851696882408239E-2"/>
                  <c:y val="0"/>
                </c:manualLayout>
              </c:layout>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'36（問24）'!$AN$29:$AN$34</c:f>
              <c:strCache>
                <c:ptCount val="6"/>
                <c:pt idx="0">
                  <c:v>100人以上</c:v>
                </c:pt>
                <c:pt idx="1">
                  <c:v>50～99人</c:v>
                </c:pt>
                <c:pt idx="2">
                  <c:v>30～49人</c:v>
                </c:pt>
                <c:pt idx="3">
                  <c:v>10～29人</c:v>
                </c:pt>
                <c:pt idx="4">
                  <c:v>5～9人</c:v>
                </c:pt>
                <c:pt idx="5">
                  <c:v>1～4人</c:v>
                </c:pt>
              </c:strCache>
            </c:strRef>
          </c:cat>
          <c:val>
            <c:numRef>
              <c:f>'36（問24）'!$AQ$29:$AQ$34</c:f>
              <c:numCache>
                <c:formatCode>0.0%</c:formatCode>
                <c:ptCount val="6"/>
                <c:pt idx="0">
                  <c:v>0</c:v>
                </c:pt>
                <c:pt idx="1">
                  <c:v>0</c:v>
                </c:pt>
                <c:pt idx="2">
                  <c:v>0</c:v>
                </c:pt>
                <c:pt idx="3">
                  <c:v>3.0201342281879196E-2</c:v>
                </c:pt>
                <c:pt idx="4">
                  <c:v>3.2051282051282048E-2</c:v>
                </c:pt>
                <c:pt idx="5">
                  <c:v>1.6666666666666666E-2</c:v>
                </c:pt>
              </c:numCache>
            </c:numRef>
          </c:val>
        </c:ser>
        <c:dLbls>
          <c:showLegendKey val="0"/>
          <c:showVal val="0"/>
          <c:showCatName val="0"/>
          <c:showSerName val="0"/>
          <c:showPercent val="0"/>
          <c:showBubbleSize val="0"/>
        </c:dLbls>
        <c:gapWidth val="20"/>
        <c:overlap val="100"/>
        <c:axId val="102167296"/>
        <c:axId val="102168832"/>
      </c:barChart>
      <c:catAx>
        <c:axId val="1021672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168832"/>
        <c:crosses val="autoZero"/>
        <c:auto val="1"/>
        <c:lblAlgn val="ctr"/>
        <c:lblOffset val="100"/>
        <c:tickLblSkip val="1"/>
        <c:tickMarkSkip val="1"/>
        <c:noMultiLvlLbl val="0"/>
      </c:catAx>
      <c:valAx>
        <c:axId val="10216883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167296"/>
        <c:crosses val="autoZero"/>
        <c:crossBetween val="between"/>
        <c:majorUnit val="0.2"/>
      </c:valAx>
      <c:spPr>
        <a:noFill/>
        <a:ln w="25400">
          <a:noFill/>
        </a:ln>
      </c:spPr>
    </c:plotArea>
    <c:legend>
      <c:legendPos val="r"/>
      <c:layout>
        <c:manualLayout>
          <c:xMode val="edge"/>
          <c:yMode val="edge"/>
          <c:x val="0.89909701799323272"/>
          <c:y val="9.3137769543512938E-2"/>
          <c:w val="9.4879518072289115E-2"/>
          <c:h val="0.8137296073284957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ｺﾞｼｯｸM"/>
                <a:ea typeface="HGｺﾞｼｯｸM"/>
                <a:cs typeface="HGｺﾞｼｯｸM"/>
              </a:defRPr>
            </a:pPr>
            <a:r>
              <a:rPr lang="ja-JP" altLang="en-US" sz="1000" b="0" i="0" u="none" strike="noStrike" baseline="0">
                <a:solidFill>
                  <a:srgbClr val="000000"/>
                </a:solidFill>
                <a:latin typeface="HGｺﾞｼｯｸM"/>
                <a:ea typeface="HGｺﾞｼｯｸM"/>
              </a:rPr>
              <a:t>育児休業制度取得率（男女別）</a:t>
            </a:r>
          </a:p>
          <a:p>
            <a:pPr>
              <a:defRPr sz="1000" b="0" i="0" u="none" strike="noStrike" baseline="0">
                <a:solidFill>
                  <a:srgbClr val="000000"/>
                </a:solidFill>
                <a:latin typeface="HGｺﾞｼｯｸM"/>
                <a:ea typeface="HGｺﾞｼｯｸM"/>
                <a:cs typeface="HGｺﾞｼｯｸM"/>
              </a:defRPr>
            </a:pPr>
            <a:endParaRPr lang="ja-JP" altLang="en-US" sz="1000" b="0" i="0" u="none" strike="noStrike" baseline="0">
              <a:solidFill>
                <a:srgbClr val="000000"/>
              </a:solidFill>
              <a:latin typeface="HGｺﾞｼｯｸM"/>
              <a:ea typeface="HGｺﾞｼｯｸM"/>
            </a:endParaRPr>
          </a:p>
        </c:rich>
      </c:tx>
      <c:layout>
        <c:manualLayout>
          <c:xMode val="edge"/>
          <c:yMode val="edge"/>
          <c:x val="1.278772378516624E-2"/>
          <c:y val="5.0847457627118647E-2"/>
        </c:manualLayout>
      </c:layout>
      <c:overlay val="0"/>
      <c:spPr>
        <a:noFill/>
        <a:ln w="25400">
          <a:noFill/>
        </a:ln>
      </c:spPr>
    </c:title>
    <c:autoTitleDeleted val="0"/>
    <c:plotArea>
      <c:layout>
        <c:manualLayout>
          <c:layoutTarget val="inner"/>
          <c:xMode val="edge"/>
          <c:yMode val="edge"/>
          <c:x val="0.14322268525051607"/>
          <c:y val="0.26271295150685042"/>
          <c:w val="0.70588323444897205"/>
          <c:h val="0.46610362364118629"/>
        </c:manualLayout>
      </c:layout>
      <c:barChart>
        <c:barDir val="bar"/>
        <c:grouping val="clustered"/>
        <c:varyColors val="0"/>
        <c:ser>
          <c:idx val="0"/>
          <c:order val="0"/>
          <c:tx>
            <c:strRef>
              <c:f>'36（問24）'!$AN$41</c:f>
              <c:strCache>
                <c:ptCount val="1"/>
                <c:pt idx="0">
                  <c:v>育児休業制度取得率</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invertIfNegative val="0"/>
            <c:bubble3D val="0"/>
          </c:dPt>
          <c:dLbls>
            <c:spPr>
              <a:noFill/>
              <a:ln w="25400">
                <a:noFill/>
              </a:ln>
            </c:spPr>
            <c:txPr>
              <a:bodyPr/>
              <a:lstStyle/>
              <a:p>
                <a:pPr>
                  <a:defRPr sz="9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dLbls>
          <c:cat>
            <c:strRef>
              <c:f>'36（問24）'!$AO$40:$AP$40</c:f>
              <c:strCache>
                <c:ptCount val="2"/>
                <c:pt idx="0">
                  <c:v>女性</c:v>
                </c:pt>
                <c:pt idx="1">
                  <c:v>男性</c:v>
                </c:pt>
              </c:strCache>
            </c:strRef>
          </c:cat>
          <c:val>
            <c:numRef>
              <c:f>'36（問24）'!$AO$41:$AP$41</c:f>
              <c:numCache>
                <c:formatCode>0.0%</c:formatCode>
                <c:ptCount val="2"/>
                <c:pt idx="0">
                  <c:v>0.96511627906976749</c:v>
                </c:pt>
                <c:pt idx="1">
                  <c:v>9.5238095238095233E-2</c:v>
                </c:pt>
              </c:numCache>
            </c:numRef>
          </c:val>
        </c:ser>
        <c:dLbls>
          <c:showLegendKey val="0"/>
          <c:showVal val="0"/>
          <c:showCatName val="0"/>
          <c:showSerName val="0"/>
          <c:showPercent val="0"/>
          <c:showBubbleSize val="0"/>
        </c:dLbls>
        <c:gapWidth val="100"/>
        <c:axId val="30903296"/>
        <c:axId val="30917376"/>
      </c:barChart>
      <c:catAx>
        <c:axId val="309032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HGｺﾞｼｯｸM"/>
                <a:ea typeface="HGｺﾞｼｯｸM"/>
                <a:cs typeface="HGｺﾞｼｯｸM"/>
              </a:defRPr>
            </a:pPr>
            <a:endParaRPr lang="ja-JP"/>
          </a:p>
        </c:txPr>
        <c:crossAx val="30917376"/>
        <c:crosses val="autoZero"/>
        <c:auto val="1"/>
        <c:lblAlgn val="ctr"/>
        <c:lblOffset val="100"/>
        <c:tickLblSkip val="1"/>
        <c:tickMarkSkip val="1"/>
        <c:noMultiLvlLbl val="0"/>
      </c:catAx>
      <c:valAx>
        <c:axId val="30917376"/>
        <c:scaling>
          <c:orientation val="minMax"/>
          <c:max val="1"/>
        </c:scaling>
        <c:delete val="0"/>
        <c:axPos val="b"/>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HGｺﾞｼｯｸM"/>
                <a:ea typeface="HGｺﾞｼｯｸM"/>
                <a:cs typeface="HGｺﾞｼｯｸM"/>
              </a:defRPr>
            </a:pPr>
            <a:endParaRPr lang="ja-JP"/>
          </a:p>
        </c:txPr>
        <c:crossAx val="30903296"/>
        <c:crosses val="autoZero"/>
        <c:crossBetween val="between"/>
        <c:majorUnit val="0.2"/>
        <c:minorUnit val="0.2"/>
      </c:valAx>
      <c:spPr>
        <a:noFill/>
        <a:ln w="25400">
          <a:noFill/>
        </a:ln>
      </c:spPr>
    </c:plotArea>
    <c:plotVisOnly val="1"/>
    <c:dispBlanksAs val="gap"/>
    <c:showDLblsOverMax val="0"/>
  </c:chart>
  <c:spPr>
    <a:solidFill>
      <a:srgbClr val="FFFFFF"/>
    </a:solidFill>
    <a:ln w="12700">
      <a:solidFill>
        <a:srgbClr val="000000"/>
      </a:solidFill>
      <a:prstDash val="solid"/>
    </a:ln>
  </c:spPr>
  <c:txPr>
    <a:bodyPr/>
    <a:lstStyle/>
    <a:p>
      <a:pPr>
        <a:defRPr sz="10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726213910761157"/>
          <c:y val="4.3956043956043959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6744249030237399"/>
          <c:y val="0.20664126597601978"/>
          <c:w val="0.55125092157437638"/>
          <c:h val="0.76325809923996191"/>
        </c:manualLayout>
      </c:layout>
      <c:pie3DChart>
        <c:varyColors val="1"/>
        <c:ser>
          <c:idx val="0"/>
          <c:order val="0"/>
          <c:tx>
            <c:strRef>
              <c:f>'37（問31）'!$AL$6</c:f>
              <c:strCache>
                <c:ptCount val="1"/>
                <c:pt idx="0">
                  <c:v>全　体</c:v>
                </c:pt>
              </c:strCache>
            </c:strRef>
          </c:tx>
          <c:spPr>
            <a:ln w="3175">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3175">
                <a:solidFill>
                  <a:srgbClr val="000000"/>
                </a:solidFill>
                <a:prstDash val="solid"/>
              </a:ln>
            </c:spPr>
          </c:dPt>
          <c:dPt>
            <c:idx val="1"/>
            <c:bubble3D val="0"/>
            <c:spPr>
              <a:solidFill>
                <a:schemeClr val="bg1"/>
              </a:solidFill>
              <a:ln w="3175">
                <a:solidFill>
                  <a:srgbClr val="000000"/>
                </a:solidFill>
                <a:prstDash val="solid"/>
              </a:ln>
            </c:spPr>
          </c:dPt>
          <c:dLbls>
            <c:dLbl>
              <c:idx val="0"/>
              <c:layout>
                <c:manualLayout>
                  <c:x val="-7.1740485564304457E-2"/>
                  <c:y val="-0.17932969917221889"/>
                </c:manualLayout>
              </c:layout>
              <c:dLblPos val="bestFit"/>
              <c:showLegendKey val="0"/>
              <c:showVal val="0"/>
              <c:showCatName val="1"/>
              <c:showSerName val="0"/>
              <c:showPercent val="1"/>
              <c:showBubbleSize val="0"/>
            </c:dLbl>
            <c:dLbl>
              <c:idx val="1"/>
              <c:layout>
                <c:manualLayout>
                  <c:x val="1.1966863517060361E-2"/>
                  <c:y val="0.11309682443540711"/>
                </c:manualLayout>
              </c:layout>
              <c:dLblPos val="bestFit"/>
              <c:showLegendKey val="0"/>
              <c:showVal val="0"/>
              <c:showCatName val="1"/>
              <c:showSerName val="0"/>
              <c:showPercent val="1"/>
              <c:showBubbleSize val="0"/>
            </c:dLbl>
            <c:dLbl>
              <c:idx val="2"/>
              <c:layout>
                <c:manualLayout>
                  <c:x val="-1.4202310025549926E-2"/>
                  <c:y val="7.353021784182763E-2"/>
                </c:manualLayout>
              </c:layout>
              <c:dLblPos val="bestFit"/>
              <c:showLegendKey val="0"/>
              <c:showVal val="0"/>
              <c:showCatName val="1"/>
              <c:showSerName val="0"/>
              <c:showPercent val="1"/>
              <c:showBubbleSize val="0"/>
            </c:dLbl>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dLbls>
          <c:cat>
            <c:strRef>
              <c:f>'37（問31）'!$AM$5:$AN$5</c:f>
              <c:strCache>
                <c:ptCount val="2"/>
                <c:pt idx="0">
                  <c:v>いる</c:v>
                </c:pt>
                <c:pt idx="1">
                  <c:v>いない</c:v>
                </c:pt>
              </c:strCache>
            </c:strRef>
          </c:cat>
          <c:val>
            <c:numRef>
              <c:f>'37（問31）'!$AM$6:$AN$6</c:f>
              <c:numCache>
                <c:formatCode>0.0%</c:formatCode>
                <c:ptCount val="2"/>
                <c:pt idx="0">
                  <c:v>0.38682252922422955</c:v>
                </c:pt>
                <c:pt idx="1">
                  <c:v>0.61317747077577045</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787975721784774"/>
          <c:y val="0.22933633295838021"/>
          <c:w val="0.1971538713910761"/>
          <c:h val="0.31475527097574341"/>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ゴシック"/>
              <a:ea typeface="ＭＳ ゴシック"/>
              <a:cs typeface="ＭＳ ゴシック"/>
            </a:defRPr>
          </a:pPr>
          <a:endParaRPr lang="ja-JP"/>
        </a:p>
      </c:txPr>
    </c:legend>
    <c:plotVisOnly val="1"/>
    <c:dispBlanksAs val="zero"/>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803625377643503"/>
          <c:y val="1.2437810945273632E-2"/>
        </c:manualLayout>
      </c:layout>
      <c:overlay val="0"/>
      <c:spPr>
        <a:noFill/>
        <a:ln w="25400">
          <a:noFill/>
        </a:ln>
      </c:spPr>
    </c:title>
    <c:autoTitleDeleted val="0"/>
    <c:plotArea>
      <c:layout>
        <c:manualLayout>
          <c:layoutTarget val="inner"/>
          <c:xMode val="edge"/>
          <c:yMode val="edge"/>
          <c:x val="0.14803625377643503"/>
          <c:y val="5.970163756811054E-2"/>
          <c:w val="0.72960725075528698"/>
          <c:h val="0.8706488812016121"/>
        </c:manualLayout>
      </c:layout>
      <c:barChart>
        <c:barDir val="bar"/>
        <c:grouping val="percentStacked"/>
        <c:varyColors val="0"/>
        <c:ser>
          <c:idx val="0"/>
          <c:order val="0"/>
          <c:tx>
            <c:strRef>
              <c:f>'37（問31）'!$AM$10</c:f>
              <c:strCache>
                <c:ptCount val="1"/>
                <c:pt idx="0">
                  <c:v>いる</c:v>
                </c:pt>
              </c:strCache>
            </c:strRef>
          </c:tx>
          <c:spPr>
            <a:pattFill prst="pct60">
              <a:fgClr>
                <a:schemeClr val="tx1"/>
              </a:fgClr>
              <a:bgClr>
                <a:schemeClr val="bg1"/>
              </a:bgClr>
            </a:pattFill>
            <a:ln w="12700">
              <a:solidFill>
                <a:srgbClr val="000000"/>
              </a:solidFill>
              <a:prstDash val="solid"/>
            </a:ln>
          </c:spPr>
          <c:invertIfNegative val="0"/>
          <c:dLbls>
            <c:dLbl>
              <c:idx val="1"/>
              <c:layout>
                <c:manualLayout>
                  <c:x val="0"/>
                  <c:y val="-3.3435095371635035E-3"/>
                </c:manualLayout>
              </c:layout>
              <c:dLblPos val="ctr"/>
              <c:showLegendKey val="0"/>
              <c:showVal val="1"/>
              <c:showCatName val="0"/>
              <c:showSerName val="0"/>
              <c:showPercent val="0"/>
              <c:showBubbleSize val="0"/>
            </c:dLbl>
            <c:dLbl>
              <c:idx val="2"/>
              <c:layout>
                <c:manualLayout>
                  <c:x val="3.661212057921143E-17"/>
                  <c:y val="-3.3435095371635035E-3"/>
                </c:manualLayout>
              </c:layout>
              <c:dLblPos val="ctr"/>
              <c:showLegendKey val="0"/>
              <c:showVal val="1"/>
              <c:showCatName val="0"/>
              <c:showSerName val="0"/>
              <c:showPercent val="0"/>
              <c:showBubbleSize val="0"/>
            </c:dLbl>
            <c:dLbl>
              <c:idx val="3"/>
              <c:layout>
                <c:manualLayout>
                  <c:x val="0"/>
                  <c:y val="-3.3435095371635035E-3"/>
                </c:manualLayout>
              </c:layout>
              <c:dLblPos val="ctr"/>
              <c:showLegendKey val="0"/>
              <c:showVal val="1"/>
              <c:showCatName val="0"/>
              <c:showSerName val="0"/>
              <c:showPercent val="0"/>
              <c:showBubbleSize val="0"/>
            </c:dLbl>
            <c:dLbl>
              <c:idx val="4"/>
              <c:layout>
                <c:manualLayout>
                  <c:x val="-1.9970478286664684E-3"/>
                  <c:y val="-3.3435095371635035E-3"/>
                </c:manualLayout>
              </c:layout>
              <c:dLblPos val="ctr"/>
              <c:showLegendKey val="0"/>
              <c:showVal val="1"/>
              <c:showCatName val="0"/>
              <c:showSerName val="0"/>
              <c:showPercent val="0"/>
              <c:showBubbleSize val="0"/>
            </c:dLbl>
            <c:dLbl>
              <c:idx val="5"/>
              <c:layout>
                <c:manualLayout>
                  <c:x val="0"/>
                  <c:y val="-3.3435095371635035E-3"/>
                </c:manualLayout>
              </c:layout>
              <c:dLblPos val="ctr"/>
              <c:showLegendKey val="0"/>
              <c:showVal val="1"/>
              <c:showCatName val="0"/>
              <c:showSerName val="0"/>
              <c:showPercent val="0"/>
              <c:showBubbleSize val="0"/>
            </c:dLbl>
            <c:dLbl>
              <c:idx val="12"/>
              <c:layout>
                <c:manualLayout>
                  <c:x val="0"/>
                  <c:y val="0"/>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'37（問31）'!$AL$11:$AL$22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f>'37（問31）'!$AM$11:$AM$22</c:f>
              <c:numCache>
                <c:formatCode>0.0%</c:formatCode>
                <c:ptCount val="12"/>
                <c:pt idx="0">
                  <c:v>0.23728813559322035</c:v>
                </c:pt>
                <c:pt idx="1">
                  <c:v>0.3968253968253968</c:v>
                </c:pt>
                <c:pt idx="2">
                  <c:v>0.7931034482758621</c:v>
                </c:pt>
                <c:pt idx="3">
                  <c:v>0.56589147286821706</c:v>
                </c:pt>
                <c:pt idx="4">
                  <c:v>0.32258064516129031</c:v>
                </c:pt>
                <c:pt idx="5">
                  <c:v>0.15384615384615385</c:v>
                </c:pt>
                <c:pt idx="6">
                  <c:v>0.27272727272727271</c:v>
                </c:pt>
                <c:pt idx="7">
                  <c:v>0.36538461538461536</c:v>
                </c:pt>
                <c:pt idx="8">
                  <c:v>0.19047619047619047</c:v>
                </c:pt>
                <c:pt idx="9">
                  <c:v>0.25</c:v>
                </c:pt>
                <c:pt idx="10">
                  <c:v>0.30303030303030304</c:v>
                </c:pt>
                <c:pt idx="11">
                  <c:v>0.39622641509433965</c:v>
                </c:pt>
              </c:numCache>
            </c:numRef>
          </c:val>
        </c:ser>
        <c:ser>
          <c:idx val="2"/>
          <c:order val="1"/>
          <c:tx>
            <c:strRef>
              <c:f>'37（問31）'!$AN$10</c:f>
              <c:strCache>
                <c:ptCount val="1"/>
                <c:pt idx="0">
                  <c:v>いない</c:v>
                </c:pt>
              </c:strCache>
            </c:strRef>
          </c:tx>
          <c:spPr>
            <a:solidFill>
              <a:schemeClr val="bg1"/>
            </a:solidFill>
            <a:ln w="12700">
              <a:solidFill>
                <a:srgbClr val="000000"/>
              </a:solidFill>
              <a:prstDash val="solid"/>
            </a:ln>
          </c:spPr>
          <c:invertIfNegative val="0"/>
          <c:dLbls>
            <c:dLbl>
              <c:idx val="1"/>
              <c:layout>
                <c:manualLayout>
                  <c:x val="-8.9376538965154975E-3"/>
                  <c:y val="-4.210715869086069E-3"/>
                </c:manualLayout>
              </c:layout>
              <c:dLblPos val="ctr"/>
              <c:showLegendKey val="0"/>
              <c:showVal val="1"/>
              <c:showCatName val="0"/>
              <c:showSerName val="0"/>
              <c:showPercent val="0"/>
              <c:showBubbleSize val="0"/>
            </c:dLbl>
            <c:dLbl>
              <c:idx val="2"/>
              <c:layout>
                <c:manualLayout>
                  <c:x val="0"/>
                  <c:y val="-3.3435095371635035E-3"/>
                </c:manualLayout>
              </c:layout>
              <c:dLblPos val="ctr"/>
              <c:showLegendKey val="0"/>
              <c:showVal val="1"/>
              <c:showCatName val="0"/>
              <c:showSerName val="0"/>
              <c:showPercent val="0"/>
              <c:showBubbleSize val="0"/>
            </c:dLbl>
            <c:dLbl>
              <c:idx val="3"/>
              <c:layout>
                <c:manualLayout>
                  <c:x val="0"/>
                  <c:y val="-3.3435095371635035E-3"/>
                </c:manualLayout>
              </c:layout>
              <c:dLblPos val="ctr"/>
              <c:showLegendKey val="0"/>
              <c:showVal val="1"/>
              <c:showCatName val="0"/>
              <c:showSerName val="0"/>
              <c:showPercent val="0"/>
              <c:showBubbleSize val="0"/>
            </c:dLbl>
            <c:dLbl>
              <c:idx val="4"/>
              <c:layout>
                <c:manualLayout>
                  <c:x val="0"/>
                  <c:y val="-3.3435095371635035E-3"/>
                </c:manualLayout>
              </c:layout>
              <c:dLblPos val="ctr"/>
              <c:showLegendKey val="0"/>
              <c:showVal val="1"/>
              <c:showCatName val="0"/>
              <c:showSerName val="0"/>
              <c:showPercent val="0"/>
              <c:showBubbleSize val="0"/>
            </c:dLbl>
            <c:dLbl>
              <c:idx val="5"/>
              <c:layout>
                <c:manualLayout>
                  <c:x val="0"/>
                  <c:y val="-3.3435095371635035E-3"/>
                </c:manualLayout>
              </c:layout>
              <c:dLblPos val="ctr"/>
              <c:showLegendKey val="0"/>
              <c:showVal val="1"/>
              <c:showCatName val="0"/>
              <c:showSerName val="0"/>
              <c:showPercent val="0"/>
              <c:showBubbleSize val="0"/>
            </c:dLbl>
            <c:dLbl>
              <c:idx val="8"/>
              <c:layout>
                <c:manualLayout>
                  <c:x val="-1.9970478286665053E-3"/>
                  <c:y val="-3.3435095371635035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'37（問31）'!$AL$11:$AL$22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f>'37（問31）'!$AN$11:$AN$22</c:f>
              <c:numCache>
                <c:formatCode>0.0%</c:formatCode>
                <c:ptCount val="12"/>
                <c:pt idx="0">
                  <c:v>0.76271186440677963</c:v>
                </c:pt>
                <c:pt idx="1">
                  <c:v>0.60317460317460314</c:v>
                </c:pt>
                <c:pt idx="2">
                  <c:v>0.20689655172413793</c:v>
                </c:pt>
                <c:pt idx="3">
                  <c:v>0.43410852713178294</c:v>
                </c:pt>
                <c:pt idx="4">
                  <c:v>0.67741935483870963</c:v>
                </c:pt>
                <c:pt idx="5">
                  <c:v>0.84615384615384615</c:v>
                </c:pt>
                <c:pt idx="6">
                  <c:v>0.72727272727272729</c:v>
                </c:pt>
                <c:pt idx="7">
                  <c:v>0.63461538461538458</c:v>
                </c:pt>
                <c:pt idx="8">
                  <c:v>0.80952380952380953</c:v>
                </c:pt>
                <c:pt idx="9">
                  <c:v>0.75</c:v>
                </c:pt>
                <c:pt idx="10">
                  <c:v>0.69696969696969702</c:v>
                </c:pt>
                <c:pt idx="11">
                  <c:v>0.60377358490566035</c:v>
                </c:pt>
              </c:numCache>
            </c:numRef>
          </c:val>
        </c:ser>
        <c:dLbls>
          <c:showLegendKey val="0"/>
          <c:showVal val="0"/>
          <c:showCatName val="0"/>
          <c:showSerName val="0"/>
          <c:showPercent val="0"/>
          <c:showBubbleSize val="0"/>
        </c:dLbls>
        <c:gapWidth val="40"/>
        <c:overlap val="100"/>
        <c:axId val="31009408"/>
        <c:axId val="31039872"/>
      </c:barChart>
      <c:catAx>
        <c:axId val="310094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039872"/>
        <c:crosses val="autoZero"/>
        <c:auto val="1"/>
        <c:lblAlgn val="ctr"/>
        <c:lblOffset val="100"/>
        <c:tickLblSkip val="1"/>
        <c:tickMarkSkip val="1"/>
        <c:noMultiLvlLbl val="0"/>
      </c:catAx>
      <c:valAx>
        <c:axId val="3103987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009408"/>
        <c:crosses val="autoZero"/>
        <c:crossBetween val="between"/>
      </c:valAx>
      <c:spPr>
        <a:noFill/>
        <a:ln w="25400">
          <a:noFill/>
        </a:ln>
      </c:spPr>
    </c:plotArea>
    <c:legend>
      <c:legendPos val="r"/>
      <c:layout>
        <c:manualLayout>
          <c:xMode val="edge"/>
          <c:yMode val="edge"/>
          <c:x val="0.89728096676737157"/>
          <c:y val="0.40298611927240441"/>
          <c:w val="8.9123867069486384E-2"/>
          <c:h val="0.1517415546937230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00015907102521"/>
          <c:y val="1.2437810945273632E-2"/>
        </c:manualLayout>
      </c:layout>
      <c:overlay val="0"/>
      <c:spPr>
        <a:noFill/>
        <a:ln w="25400">
          <a:noFill/>
        </a:ln>
      </c:spPr>
    </c:title>
    <c:autoTitleDeleted val="0"/>
    <c:plotArea>
      <c:layout>
        <c:manualLayout>
          <c:layoutTarget val="inner"/>
          <c:xMode val="edge"/>
          <c:yMode val="edge"/>
          <c:x val="0.14848506818931728"/>
          <c:y val="6.7164342264124363E-2"/>
          <c:w val="0.73030411089031555"/>
          <c:h val="0.86318617650559826"/>
        </c:manualLayout>
      </c:layout>
      <c:barChart>
        <c:barDir val="bar"/>
        <c:grouping val="percentStacked"/>
        <c:varyColors val="0"/>
        <c:ser>
          <c:idx val="0"/>
          <c:order val="0"/>
          <c:tx>
            <c:strRef>
              <c:f>'26（問21）'!$AO$10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7.0552771812614334E-3"/>
                  <c:y val="-1.4737336937360442E-3"/>
                </c:manualLayout>
              </c:layout>
              <c:numFmt formatCode="0.0%;\-#;;" sourceLinked="0"/>
              <c:spPr>
                <a:solidFill>
                  <a:schemeClr val="bg1"/>
                </a:solidFill>
                <a:ln w="3175">
                  <a:solidFill>
                    <a:schemeClr val="tx1"/>
                  </a:solidFill>
                  <a:prstDash val="solid"/>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'26（問21）'!$AN$11:$AN$23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'26（問21）'!$AO$11:$AO$23</c:f>
              <c:numCache>
                <c:formatCode>0.0%</c:formatCode>
                <c:ptCount val="13"/>
                <c:pt idx="0">
                  <c:v>0</c:v>
                </c:pt>
                <c:pt idx="1">
                  <c:v>0.55932203389830504</c:v>
                </c:pt>
                <c:pt idx="2">
                  <c:v>0.6428571428571429</c:v>
                </c:pt>
                <c:pt idx="3">
                  <c:v>0.75862068965517238</c:v>
                </c:pt>
                <c:pt idx="4">
                  <c:v>0.62015503875968991</c:v>
                </c:pt>
                <c:pt idx="5">
                  <c:v>0.32258064516129031</c:v>
                </c:pt>
                <c:pt idx="6">
                  <c:v>0.61538461538461542</c:v>
                </c:pt>
                <c:pt idx="7">
                  <c:v>0.77272727272727271</c:v>
                </c:pt>
                <c:pt idx="8">
                  <c:v>0.67788461538461542</c:v>
                </c:pt>
                <c:pt idx="9">
                  <c:v>0.7142857142857143</c:v>
                </c:pt>
                <c:pt idx="10">
                  <c:v>0.75</c:v>
                </c:pt>
                <c:pt idx="11">
                  <c:v>0.6742424242424242</c:v>
                </c:pt>
                <c:pt idx="12">
                  <c:v>0.65408805031446537</c:v>
                </c:pt>
              </c:numCache>
            </c:numRef>
          </c:val>
        </c:ser>
        <c:ser>
          <c:idx val="1"/>
          <c:order val="1"/>
          <c:tx>
            <c:strRef>
              <c:f>'26（問21）'!$AP$10</c:f>
              <c:strCache>
                <c:ptCount val="1"/>
                <c:pt idx="0">
                  <c:v>なし</c:v>
                </c:pt>
              </c:strCache>
            </c:strRef>
          </c:tx>
          <c:spPr>
            <a:solidFill>
              <a:schemeClr val="bg1"/>
            </a:solidFill>
            <a:ln w="12700">
              <a:solidFill>
                <a:srgbClr val="000000"/>
              </a:solidFill>
              <a:prstDash val="solid"/>
            </a:ln>
          </c:spPr>
          <c:invertIfNegative val="0"/>
          <c:dLbls>
            <c:dLbl>
              <c:idx val="0"/>
              <c:layout>
                <c:manualLayout>
                  <c:x val="3.6490024051804543E-2"/>
                  <c:y val="-6.7674552627217232E-3"/>
                </c:manualLayout>
              </c:layout>
              <c:dLblPos val="ctr"/>
              <c:showLegendKey val="0"/>
              <c:showVal val="1"/>
              <c:showCatName val="0"/>
              <c:showSerName val="0"/>
              <c:showPercent val="0"/>
              <c:showBubbleSize val="0"/>
            </c:dLbl>
            <c:dLbl>
              <c:idx val="1"/>
              <c:layout>
                <c:manualLayout>
                  <c:x val="-1.0101010101010102E-2"/>
                  <c:y val="0"/>
                </c:manualLayout>
              </c:layout>
              <c:showLegendKey val="0"/>
              <c:showVal val="1"/>
              <c:showCatName val="0"/>
              <c:showSerName val="0"/>
              <c:showPercent val="0"/>
              <c:showBubbleSize val="0"/>
            </c:dLbl>
            <c:dLbl>
              <c:idx val="2"/>
              <c:layout>
                <c:manualLayout>
                  <c:x val="-1.0101010101010175E-2"/>
                  <c:y val="0"/>
                </c:manualLayout>
              </c:layout>
              <c:dLblPos val="ctr"/>
              <c:showLegendKey val="0"/>
              <c:showVal val="1"/>
              <c:showCatName val="0"/>
              <c:showSerName val="0"/>
              <c:showPercent val="0"/>
              <c:showBubbleSize val="0"/>
            </c:dLbl>
            <c:dLbl>
              <c:idx val="3"/>
              <c:layout>
                <c:manualLayout>
                  <c:x val="-1.2121212121212121E-2"/>
                  <c:y val="0"/>
                </c:manualLayout>
              </c:layout>
              <c:dLblPos val="ctr"/>
              <c:showLegendKey val="0"/>
              <c:showVal val="1"/>
              <c:showCatName val="0"/>
              <c:showSerName val="0"/>
              <c:showPercent val="0"/>
              <c:showBubbleSize val="0"/>
            </c:dLbl>
            <c:dLbl>
              <c:idx val="5"/>
              <c:layout>
                <c:manualLayout>
                  <c:x val="-1.5887536785174579E-2"/>
                  <c:y val="-6.4415530638785193E-4"/>
                </c:manualLayout>
              </c:layout>
              <c:dLblPos val="ctr"/>
              <c:showLegendKey val="0"/>
              <c:showVal val="1"/>
              <c:showCatName val="0"/>
              <c:showSerName val="0"/>
              <c:showPercent val="0"/>
              <c:showBubbleSize val="0"/>
            </c:dLbl>
            <c:dLbl>
              <c:idx val="6"/>
              <c:layout>
                <c:manualLayout>
                  <c:x val="-1.0101010101010027E-2"/>
                  <c:y val="0"/>
                </c:manualLayout>
              </c:layout>
              <c:dLblPos val="ctr"/>
              <c:showLegendKey val="0"/>
              <c:showVal val="1"/>
              <c:showCatName val="0"/>
              <c:showSerName val="0"/>
              <c:showPercent val="0"/>
              <c:showBubbleSize val="0"/>
            </c:dLbl>
            <c:dLbl>
              <c:idx val="7"/>
              <c:showLegendKey val="0"/>
              <c:showVal val="1"/>
              <c:showCatName val="0"/>
              <c:showSerName val="0"/>
              <c:showPercent val="0"/>
              <c:showBubbleSize val="0"/>
            </c:dLbl>
            <c:dLbl>
              <c:idx val="8"/>
              <c:layout>
                <c:manualLayout>
                  <c:x val="-1.0101010101010175E-2"/>
                  <c:y val="0"/>
                </c:manualLayout>
              </c:layout>
              <c:dLblPos val="ctr"/>
              <c:showLegendKey val="0"/>
              <c:showVal val="1"/>
              <c:showCatName val="0"/>
              <c:showSerName val="0"/>
              <c:showPercent val="0"/>
              <c:showBubbleSize val="0"/>
            </c:dLbl>
            <c:dLbl>
              <c:idx val="9"/>
              <c:layout>
                <c:manualLayout>
                  <c:x val="-1.0101010101010102E-2"/>
                  <c:y val="0"/>
                </c:manualLayout>
              </c:layout>
              <c:dLblPos val="ctr"/>
              <c:showLegendKey val="0"/>
              <c:showVal val="1"/>
              <c:showCatName val="0"/>
              <c:showSerName val="0"/>
              <c:showPercent val="0"/>
              <c:showBubbleSize val="0"/>
            </c:dLbl>
            <c:dLbl>
              <c:idx val="10"/>
              <c:showLegendKey val="0"/>
              <c:showVal val="1"/>
              <c:showCatName val="0"/>
              <c:showSerName val="0"/>
              <c:showPercent val="0"/>
              <c:showBubbleSize val="0"/>
            </c:dLbl>
            <c:dLbl>
              <c:idx val="11"/>
              <c:layout>
                <c:manualLayout>
                  <c:x val="-1.6161616161616234E-2"/>
                  <c:y val="0"/>
                </c:manualLayout>
              </c:layout>
              <c:dLblPos val="ctr"/>
              <c:showLegendKey val="0"/>
              <c:showVal val="1"/>
              <c:showCatName val="0"/>
              <c:showSerName val="0"/>
              <c:showPercent val="0"/>
              <c:showBubbleSize val="0"/>
            </c:dLbl>
            <c:dLbl>
              <c:idx val="12"/>
              <c:layout>
                <c:manualLayout>
                  <c:x val="-2.0202179273045413E-2"/>
                  <c:y val="0"/>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dLbls>
          <c:cat>
            <c:strRef>
              <c:f>'26（問21）'!$AN$11:$AN$23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'26（問21）'!$AP$11:$AP$23</c:f>
              <c:numCache>
                <c:formatCode>0.0%</c:formatCode>
                <c:ptCount val="13"/>
                <c:pt idx="0">
                  <c:v>0</c:v>
                </c:pt>
                <c:pt idx="1">
                  <c:v>5.0847457627118647E-2</c:v>
                </c:pt>
                <c:pt idx="2">
                  <c:v>1.5873015873015872E-2</c:v>
                </c:pt>
                <c:pt idx="3">
                  <c:v>3.4482758620689655E-2</c:v>
                </c:pt>
                <c:pt idx="4">
                  <c:v>6.9767441860465115E-2</c:v>
                </c:pt>
                <c:pt idx="5">
                  <c:v>0</c:v>
                </c:pt>
                <c:pt idx="6">
                  <c:v>0</c:v>
                </c:pt>
                <c:pt idx="7">
                  <c:v>4.5454545454545456E-2</c:v>
                </c:pt>
                <c:pt idx="8">
                  <c:v>4.807692307692308E-2</c:v>
                </c:pt>
                <c:pt idx="9">
                  <c:v>4.7619047619047616E-2</c:v>
                </c:pt>
                <c:pt idx="10">
                  <c:v>0</c:v>
                </c:pt>
                <c:pt idx="11">
                  <c:v>6.0606060606060608E-2</c:v>
                </c:pt>
                <c:pt idx="12">
                  <c:v>3.7735849056603772E-2</c:v>
                </c:pt>
              </c:numCache>
            </c:numRef>
          </c:val>
        </c:ser>
        <c:ser>
          <c:idx val="2"/>
          <c:order val="2"/>
          <c:tx>
            <c:strRef>
              <c:f>'26（問21）'!$AQ$10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4.1035485322906101E-2"/>
                  <c:y val="-7.0116583460192166E-5"/>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'26（問21）'!$AN$11:$AN$23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'26（問21）'!$AQ$11:$AQ$23</c:f>
              <c:numCache>
                <c:formatCode>0.0%</c:formatCode>
                <c:ptCount val="13"/>
                <c:pt idx="0">
                  <c:v>0</c:v>
                </c:pt>
                <c:pt idx="1">
                  <c:v>0.38983050847457629</c:v>
                </c:pt>
                <c:pt idx="2">
                  <c:v>0.34126984126984128</c:v>
                </c:pt>
                <c:pt idx="3">
                  <c:v>0.20689655172413793</c:v>
                </c:pt>
                <c:pt idx="4">
                  <c:v>0.31007751937984496</c:v>
                </c:pt>
                <c:pt idx="5">
                  <c:v>0.67741935483870963</c:v>
                </c:pt>
                <c:pt idx="6">
                  <c:v>0.38461538461538464</c:v>
                </c:pt>
                <c:pt idx="7">
                  <c:v>0.18181818181818182</c:v>
                </c:pt>
                <c:pt idx="8">
                  <c:v>0.27403846153846156</c:v>
                </c:pt>
                <c:pt idx="9">
                  <c:v>0.23809523809523808</c:v>
                </c:pt>
                <c:pt idx="10">
                  <c:v>0.25</c:v>
                </c:pt>
                <c:pt idx="11">
                  <c:v>0.26515151515151514</c:v>
                </c:pt>
                <c:pt idx="12">
                  <c:v>0.3081761006289308</c:v>
                </c:pt>
              </c:numCache>
            </c:numRef>
          </c:val>
        </c:ser>
        <c:dLbls>
          <c:showLegendKey val="0"/>
          <c:showVal val="0"/>
          <c:showCatName val="0"/>
          <c:showSerName val="0"/>
          <c:showPercent val="0"/>
          <c:showBubbleSize val="0"/>
        </c:dLbls>
        <c:gapWidth val="30"/>
        <c:overlap val="100"/>
        <c:axId val="85997824"/>
        <c:axId val="88006656"/>
      </c:barChart>
      <c:catAx>
        <c:axId val="859978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006656"/>
        <c:crosses val="autoZero"/>
        <c:auto val="1"/>
        <c:lblAlgn val="ctr"/>
        <c:lblOffset val="100"/>
        <c:tickLblSkip val="1"/>
        <c:tickMarkSkip val="1"/>
        <c:noMultiLvlLbl val="0"/>
      </c:catAx>
      <c:valAx>
        <c:axId val="880066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5997824"/>
        <c:crosses val="autoZero"/>
        <c:crossBetween val="between"/>
      </c:valAx>
      <c:spPr>
        <a:noFill/>
        <a:ln w="25400">
          <a:noFill/>
        </a:ln>
      </c:spPr>
    </c:plotArea>
    <c:legend>
      <c:legendPos val="r"/>
      <c:layout>
        <c:manualLayout>
          <c:xMode val="edge"/>
          <c:yMode val="edge"/>
          <c:x val="0.89848612105305015"/>
          <c:y val="0.41542393021767804"/>
          <c:w val="8.93940984649646E-2"/>
          <c:h val="0.1368161815593946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060256775132022"/>
          <c:y val="2.0408163265306121E-2"/>
        </c:manualLayout>
      </c:layout>
      <c:overlay val="0"/>
      <c:spPr>
        <a:noFill/>
        <a:ln w="25400">
          <a:noFill/>
        </a:ln>
      </c:spPr>
    </c:title>
    <c:autoTitleDeleted val="0"/>
    <c:plotArea>
      <c:layout>
        <c:manualLayout>
          <c:layoutTarget val="inner"/>
          <c:xMode val="edge"/>
          <c:yMode val="edge"/>
          <c:x val="0.13102419273592864"/>
          <c:y val="0.10612244897959183"/>
          <c:w val="0.74548247591131811"/>
          <c:h val="0.7795918367346939"/>
        </c:manualLayout>
      </c:layout>
      <c:barChart>
        <c:barDir val="bar"/>
        <c:grouping val="percentStacked"/>
        <c:varyColors val="0"/>
        <c:ser>
          <c:idx val="0"/>
          <c:order val="0"/>
          <c:tx>
            <c:strRef>
              <c:f>'37（問31）'!$AM$27</c:f>
              <c:strCache>
                <c:ptCount val="1"/>
                <c:pt idx="0">
                  <c:v>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'37（問31）'!$AL$28:$AL$33</c:f>
              <c:strCache>
                <c:ptCount val="6"/>
                <c:pt idx="0">
                  <c:v>100人以上</c:v>
                </c:pt>
                <c:pt idx="1">
                  <c:v>50～99人</c:v>
                </c:pt>
                <c:pt idx="2">
                  <c:v>30～49人</c:v>
                </c:pt>
                <c:pt idx="3">
                  <c:v>10～29人</c:v>
                </c:pt>
                <c:pt idx="4">
                  <c:v>5～9人</c:v>
                </c:pt>
                <c:pt idx="5">
                  <c:v>1～4人</c:v>
                </c:pt>
              </c:strCache>
            </c:strRef>
          </c:cat>
          <c:val>
            <c:numRef>
              <c:f>'37（問31）'!$AM$28:$AM$33</c:f>
              <c:numCache>
                <c:formatCode>0.0%</c:formatCode>
                <c:ptCount val="6"/>
                <c:pt idx="0">
                  <c:v>0.60377358490566035</c:v>
                </c:pt>
                <c:pt idx="1">
                  <c:v>0.49206349206349204</c:v>
                </c:pt>
                <c:pt idx="2">
                  <c:v>0.4631578947368421</c:v>
                </c:pt>
                <c:pt idx="3">
                  <c:v>0.3825503355704698</c:v>
                </c:pt>
                <c:pt idx="4">
                  <c:v>0.36217948717948717</c:v>
                </c:pt>
                <c:pt idx="5">
                  <c:v>0.25</c:v>
                </c:pt>
              </c:numCache>
            </c:numRef>
          </c:val>
        </c:ser>
        <c:ser>
          <c:idx val="2"/>
          <c:order val="1"/>
          <c:tx>
            <c:strRef>
              <c:f>'37（問31）'!$AN$27</c:f>
              <c:strCache>
                <c:ptCount val="1"/>
                <c:pt idx="0">
                  <c:v>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'37（問31）'!$AL$28:$AL$33</c:f>
              <c:strCache>
                <c:ptCount val="6"/>
                <c:pt idx="0">
                  <c:v>100人以上</c:v>
                </c:pt>
                <c:pt idx="1">
                  <c:v>50～99人</c:v>
                </c:pt>
                <c:pt idx="2">
                  <c:v>30～49人</c:v>
                </c:pt>
                <c:pt idx="3">
                  <c:v>10～29人</c:v>
                </c:pt>
                <c:pt idx="4">
                  <c:v>5～9人</c:v>
                </c:pt>
                <c:pt idx="5">
                  <c:v>1～4人</c:v>
                </c:pt>
              </c:strCache>
            </c:strRef>
          </c:cat>
          <c:val>
            <c:numRef>
              <c:f>'37（問31）'!$AN$28:$AN$33</c:f>
              <c:numCache>
                <c:formatCode>0.0%</c:formatCode>
                <c:ptCount val="6"/>
                <c:pt idx="0">
                  <c:v>0.39622641509433965</c:v>
                </c:pt>
                <c:pt idx="1">
                  <c:v>0.50793650793650791</c:v>
                </c:pt>
                <c:pt idx="2">
                  <c:v>0.5368421052631579</c:v>
                </c:pt>
                <c:pt idx="3">
                  <c:v>0.6174496644295302</c:v>
                </c:pt>
                <c:pt idx="4">
                  <c:v>0.63782051282051277</c:v>
                </c:pt>
                <c:pt idx="5">
                  <c:v>0.75</c:v>
                </c:pt>
              </c:numCache>
            </c:numRef>
          </c:val>
        </c:ser>
        <c:dLbls>
          <c:showLegendKey val="0"/>
          <c:showVal val="0"/>
          <c:showCatName val="0"/>
          <c:showSerName val="0"/>
          <c:showPercent val="0"/>
          <c:showBubbleSize val="0"/>
        </c:dLbls>
        <c:gapWidth val="40"/>
        <c:overlap val="100"/>
        <c:axId val="31065984"/>
        <c:axId val="31067520"/>
      </c:barChart>
      <c:catAx>
        <c:axId val="310659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067520"/>
        <c:crosses val="autoZero"/>
        <c:auto val="1"/>
        <c:lblAlgn val="ctr"/>
        <c:lblOffset val="100"/>
        <c:tickLblSkip val="1"/>
        <c:tickMarkSkip val="1"/>
        <c:noMultiLvlLbl val="0"/>
      </c:catAx>
      <c:valAx>
        <c:axId val="310675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065984"/>
        <c:crosses val="autoZero"/>
        <c:crossBetween val="between"/>
      </c:valAx>
      <c:spPr>
        <a:noFill/>
        <a:ln w="25400">
          <a:noFill/>
        </a:ln>
      </c:spPr>
    </c:plotArea>
    <c:legend>
      <c:legendPos val="r"/>
      <c:layout>
        <c:manualLayout>
          <c:xMode val="edge"/>
          <c:yMode val="edge"/>
          <c:x val="0.89759099389684716"/>
          <c:y val="0.34285714285714286"/>
          <c:w val="8.8855421686746983E-2"/>
          <c:h val="0.26122448979591839"/>
        </c:manualLayout>
      </c:layout>
      <c:overlay val="0"/>
      <c:spPr>
        <a:solidFill>
          <a:srgbClr val="FFFFFF"/>
        </a:solidFill>
        <a:ln w="3175">
          <a:solidFill>
            <a:srgbClr val="000000"/>
          </a:solidFill>
          <a:prstDash val="solid"/>
        </a:ln>
      </c:spPr>
      <c:txPr>
        <a:bodyPr/>
        <a:lstStyle/>
        <a:p>
          <a:pPr>
            <a:defRPr sz="89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514767932489454"/>
          <c:y val="2.2538552787663108E-2"/>
        </c:manualLayout>
      </c:layout>
      <c:overlay val="0"/>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6540084388185655"/>
          <c:y val="0.10913404507710557"/>
          <c:w val="0.48945147679324896"/>
          <c:h val="0.68801897983392646"/>
        </c:manualLayout>
      </c:layout>
      <c:pie3DChart>
        <c:varyColors val="1"/>
        <c:ser>
          <c:idx val="0"/>
          <c:order val="0"/>
          <c:tx>
            <c:strRef>
              <c:f>'38（問31）'!$AN$6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6"/>
            <c:bubble3D val="0"/>
            <c:spPr>
              <a:pattFill prst="dash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7"/>
            <c:bubble3D val="0"/>
            <c:spPr>
              <a:pattFill prst="lt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Lbls>
            <c:dLbl>
              <c:idx val="0"/>
              <c:layout>
                <c:manualLayout>
                  <c:x val="3.5830559154789193E-2"/>
                  <c:y val="-9.6194505935868341E-2"/>
                </c:manualLayout>
              </c:layout>
              <c:dLblPos val="bestFit"/>
              <c:showLegendKey val="0"/>
              <c:showVal val="0"/>
              <c:showCatName val="1"/>
              <c:showSerName val="0"/>
              <c:showPercent val="1"/>
              <c:showBubbleSize val="0"/>
            </c:dLbl>
            <c:dLbl>
              <c:idx val="1"/>
              <c:layout>
                <c:manualLayout>
                  <c:x val="9.8661085085883254E-2"/>
                  <c:y val="-0.1698553161281886"/>
                </c:manualLayout>
              </c:layout>
              <c:dLblPos val="bestFit"/>
              <c:showLegendKey val="0"/>
              <c:showVal val="0"/>
              <c:showCatName val="1"/>
              <c:showSerName val="0"/>
              <c:showPercent val="1"/>
              <c:showBubbleSize val="0"/>
            </c:dLbl>
            <c:dLbl>
              <c:idx val="2"/>
              <c:layout>
                <c:manualLayout>
                  <c:x val="7.2556031761852546E-2"/>
                  <c:y val="4.8719141424047971E-2"/>
                </c:manualLayout>
              </c:layout>
              <c:dLblPos val="bestFit"/>
              <c:showLegendKey val="0"/>
              <c:showVal val="0"/>
              <c:showCatName val="1"/>
              <c:showSerName val="0"/>
              <c:showPercent val="1"/>
              <c:showBubbleSize val="0"/>
            </c:dLbl>
            <c:dLbl>
              <c:idx val="3"/>
              <c:layout>
                <c:manualLayout>
                  <c:x val="-4.7675205156317485E-2"/>
                  <c:y val="6.7226721215008264E-2"/>
                </c:manualLayout>
              </c:layout>
              <c:dLblPos val="bestFit"/>
              <c:showLegendKey val="0"/>
              <c:showVal val="0"/>
              <c:showCatName val="1"/>
              <c:showSerName val="0"/>
              <c:showPercent val="1"/>
              <c:showBubbleSize val="0"/>
            </c:dLbl>
            <c:dLbl>
              <c:idx val="4"/>
              <c:layout>
                <c:manualLayout>
                  <c:x val="-0.10006206186252035"/>
                  <c:y val="5.1821671757222521E-2"/>
                </c:manualLayout>
              </c:layout>
              <c:dLblPos val="bestFit"/>
              <c:showLegendKey val="0"/>
              <c:showVal val="0"/>
              <c:showCatName val="1"/>
              <c:showSerName val="0"/>
              <c:showPercent val="1"/>
              <c:showBubbleSize val="0"/>
            </c:dLbl>
            <c:dLbl>
              <c:idx val="5"/>
              <c:layout>
                <c:manualLayout>
                  <c:x val="-0.22550596365327749"/>
                  <c:y val="1.5992751795705164E-2"/>
                </c:manualLayout>
              </c:layout>
              <c:dLblPos val="bestFit"/>
              <c:showLegendKey val="0"/>
              <c:showVal val="0"/>
              <c:showCatName val="1"/>
              <c:showSerName val="0"/>
              <c:showPercent val="1"/>
              <c:showBubbleSize val="0"/>
            </c:dLbl>
            <c:dLbl>
              <c:idx val="6"/>
              <c:layout>
                <c:manualLayout>
                  <c:x val="-5.4634107445430076E-2"/>
                  <c:y val="-7.9560997935756245E-2"/>
                </c:manualLayout>
              </c:layout>
              <c:dLblPos val="bestFit"/>
              <c:showLegendKey val="0"/>
              <c:showVal val="0"/>
              <c:showCatName val="1"/>
              <c:showSerName val="0"/>
              <c:showPercent val="1"/>
              <c:showBubbleSize val="0"/>
            </c:dLbl>
            <c:dLbl>
              <c:idx val="7"/>
              <c:layout>
                <c:manualLayout>
                  <c:x val="-8.4616498887006203E-2"/>
                  <c:y val="2.9619002251053139E-2"/>
                </c:manualLayout>
              </c:layout>
              <c:dLblPos val="bestFit"/>
              <c:showLegendKey val="0"/>
              <c:showVal val="0"/>
              <c:showCatName val="1"/>
              <c:showSerName val="0"/>
              <c:showPercent val="1"/>
              <c:showBubbleSize val="0"/>
            </c:dLbl>
            <c:numFmt formatCode="0.0%" sourceLinked="0"/>
            <c:spPr>
              <a:noFill/>
              <a:ln w="25400">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'38（問31）'!$AO$5:$AV$5</c:f>
              <c:strCache>
                <c:ptCount val="8"/>
                <c:pt idx="0">
                  <c:v>5%未満</c:v>
                </c:pt>
                <c:pt idx="1">
                  <c:v>5%以上
10%未満</c:v>
                </c:pt>
                <c:pt idx="2">
                  <c:v>10%以上
20%未満</c:v>
                </c:pt>
                <c:pt idx="3">
                  <c:v>20%以上
30%未満</c:v>
                </c:pt>
                <c:pt idx="4">
                  <c:v>30%以上
40%未満</c:v>
                </c:pt>
                <c:pt idx="5">
                  <c:v>40%以上
50%未満</c:v>
                </c:pt>
                <c:pt idx="6">
                  <c:v>50%以上</c:v>
                </c:pt>
                <c:pt idx="7">
                  <c:v>無回答</c:v>
                </c:pt>
              </c:strCache>
            </c:strRef>
          </c:cat>
          <c:val>
            <c:numRef>
              <c:f>'38（問31）'!$AO$6:$AV$6</c:f>
              <c:numCache>
                <c:formatCode>0.0%</c:formatCode>
                <c:ptCount val="8"/>
                <c:pt idx="0">
                  <c:v>0.37300743889479276</c:v>
                </c:pt>
                <c:pt idx="1">
                  <c:v>8.5015940488841653E-3</c:v>
                </c:pt>
                <c:pt idx="2">
                  <c:v>2.8692879914984058E-2</c:v>
                </c:pt>
                <c:pt idx="3">
                  <c:v>4.250797024442083E-2</c:v>
                </c:pt>
                <c:pt idx="4">
                  <c:v>6.0573857598299682E-2</c:v>
                </c:pt>
                <c:pt idx="5">
                  <c:v>1.9128586609989374E-2</c:v>
                </c:pt>
                <c:pt idx="6">
                  <c:v>0.22210414452709884</c:v>
                </c:pt>
                <c:pt idx="7">
                  <c:v>0.2454835281615303</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0"/>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Entry>
      <c:layout>
        <c:manualLayout>
          <c:xMode val="edge"/>
          <c:yMode val="edge"/>
          <c:x val="0.81097046413502105"/>
          <c:y val="9.2526690391459068E-2"/>
          <c:w val="0.15962869198312235"/>
          <c:h val="0.782859864936811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211267605633802"/>
          <c:y val="1.1160714285714286E-2"/>
        </c:manualLayout>
      </c:layout>
      <c:overlay val="0"/>
      <c:spPr>
        <a:noFill/>
        <a:ln w="25400">
          <a:noFill/>
        </a:ln>
      </c:spPr>
    </c:title>
    <c:autoTitleDeleted val="0"/>
    <c:plotArea>
      <c:layout>
        <c:manualLayout>
          <c:layoutTarget val="inner"/>
          <c:xMode val="edge"/>
          <c:yMode val="edge"/>
          <c:x val="0.13431756095423136"/>
          <c:y val="5.8035860816732718E-2"/>
          <c:w val="0.6873239436619718"/>
          <c:h val="0.88392953483530845"/>
        </c:manualLayout>
      </c:layout>
      <c:barChart>
        <c:barDir val="bar"/>
        <c:grouping val="percentStacked"/>
        <c:varyColors val="0"/>
        <c:ser>
          <c:idx val="0"/>
          <c:order val="0"/>
          <c:tx>
            <c:strRef>
              <c:f>'38（問31）'!$AO$9</c:f>
              <c:strCache>
                <c:ptCount val="1"/>
                <c:pt idx="0">
                  <c:v>5%未満</c:v>
                </c:pt>
              </c:strCache>
            </c:strRef>
          </c:tx>
          <c:spPr>
            <a:solidFill>
              <a:srgbClr val="FFFFFF"/>
            </a:solidFill>
            <a:ln w="12700">
              <a:solidFill>
                <a:srgbClr val="000000"/>
              </a:solidFill>
              <a:prstDash val="solid"/>
            </a:ln>
          </c:spPr>
          <c:invertIfNegative val="0"/>
          <c:dLbls>
            <c:dLbl>
              <c:idx val="0"/>
              <c:showLegendKey val="0"/>
              <c:showVal val="1"/>
              <c:showCatName val="0"/>
              <c:showSerName val="0"/>
              <c:showPercent val="0"/>
              <c:showBubbleSize val="0"/>
            </c:dLbl>
            <c:dLbl>
              <c:idx val="6"/>
              <c:layout>
                <c:manualLayout>
                  <c:x val="-9.3896713615023476E-3"/>
                  <c:y val="5.4562861748657112E-17"/>
                </c:manualLayout>
              </c:layout>
              <c:dLblPos val="ctr"/>
              <c:showLegendKey val="0"/>
              <c:showVal val="1"/>
              <c:showCatName val="0"/>
              <c:showSerName val="0"/>
              <c:showPercent val="0"/>
              <c:showBubbleSize val="0"/>
            </c:dLbl>
            <c:numFmt formatCode="0.0%;\-#;;" sourceLinked="0"/>
            <c:spPr>
              <a:solidFill>
                <a:schemeClr val="bg1"/>
              </a:solidFill>
              <a:ln w="9525">
                <a:solidFill>
                  <a:sysClr val="windowText" lastClr="000000"/>
                </a:solidFill>
              </a:ln>
            </c:spPr>
            <c:txPr>
              <a:bodyPr/>
              <a:lstStyle/>
              <a:p>
                <a:pPr>
                  <a:defRPr sz="600"/>
                </a:pPr>
                <a:endParaRPr lang="ja-JP"/>
              </a:p>
            </c:txPr>
            <c:dLblPos val="ctr"/>
            <c:showLegendKey val="0"/>
            <c:showVal val="1"/>
            <c:showCatName val="0"/>
            <c:showSerName val="0"/>
            <c:showPercent val="0"/>
            <c:showBubbleSize val="0"/>
            <c:showLeaderLines val="0"/>
          </c:dLbls>
          <c:cat>
            <c:strRef>
              <c:f>'38（問31）'!$AN$10:$AN$22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'38（問31）'!$AO$10:$AO$22</c:f>
              <c:numCache>
                <c:formatCode>0.0%</c:formatCode>
                <c:ptCount val="13"/>
                <c:pt idx="0">
                  <c:v>0</c:v>
                </c:pt>
                <c:pt idx="1">
                  <c:v>0.49152542372881358</c:v>
                </c:pt>
                <c:pt idx="2">
                  <c:v>0.33333333333333331</c:v>
                </c:pt>
                <c:pt idx="3">
                  <c:v>0.17241379310344829</c:v>
                </c:pt>
                <c:pt idx="4">
                  <c:v>0.16279069767441862</c:v>
                </c:pt>
                <c:pt idx="5">
                  <c:v>0.19354838709677419</c:v>
                </c:pt>
                <c:pt idx="6">
                  <c:v>0.30769230769230771</c:v>
                </c:pt>
                <c:pt idx="7">
                  <c:v>0.54545454545454541</c:v>
                </c:pt>
                <c:pt idx="8">
                  <c:v>0.38942307692307693</c:v>
                </c:pt>
                <c:pt idx="9">
                  <c:v>0.7142857142857143</c:v>
                </c:pt>
                <c:pt idx="10">
                  <c:v>0.58333333333333337</c:v>
                </c:pt>
                <c:pt idx="11">
                  <c:v>0.43939393939393939</c:v>
                </c:pt>
                <c:pt idx="12">
                  <c:v>0.44654088050314467</c:v>
                </c:pt>
              </c:numCache>
            </c:numRef>
          </c:val>
        </c:ser>
        <c:ser>
          <c:idx val="1"/>
          <c:order val="1"/>
          <c:tx>
            <c:strRef>
              <c:f>'38（問31）'!$AP$9</c:f>
              <c:strCache>
                <c:ptCount val="1"/>
                <c:pt idx="0">
                  <c:v>5%以上
10%未満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dLbl>
            <c:dLbl>
              <c:idx val="1"/>
              <c:layout>
                <c:manualLayout>
                  <c:x val="-1.3959114265646371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2"/>
              <c:layout>
                <c:manualLayout>
                  <c:x val="-1.8779342723004695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3"/>
              <c:showLegendKey val="0"/>
              <c:showVal val="1"/>
              <c:showCatName val="0"/>
              <c:showSerName val="0"/>
              <c:showPercent val="0"/>
              <c:showBubbleSize val="0"/>
            </c:dLbl>
            <c:dLbl>
              <c:idx val="4"/>
              <c:showLegendKey val="0"/>
              <c:showVal val="1"/>
              <c:showCatName val="0"/>
              <c:showSerName val="0"/>
              <c:showPercent val="0"/>
              <c:showBubbleSize val="0"/>
            </c:dLbl>
            <c:dLbl>
              <c:idx val="5"/>
              <c:layout>
                <c:manualLayout>
                  <c:x val="-5.703422053231974E-3"/>
                  <c:y val="0"/>
                </c:manualLayout>
              </c:layout>
              <c:showLegendKey val="0"/>
              <c:showVal val="1"/>
              <c:showCatName val="0"/>
              <c:showSerName val="0"/>
              <c:showPercent val="0"/>
              <c:showBubbleSize val="0"/>
            </c:dLbl>
            <c:dLbl>
              <c:idx val="6"/>
              <c:showLegendKey val="0"/>
              <c:showVal val="1"/>
              <c:showCatName val="0"/>
              <c:showSerName val="0"/>
              <c:showPercent val="0"/>
              <c:showBubbleSize val="0"/>
            </c:dLbl>
            <c:dLbl>
              <c:idx val="7"/>
              <c:showLegendKey val="0"/>
              <c:showVal val="1"/>
              <c:showCatName val="0"/>
              <c:showSerName val="0"/>
              <c:showPercent val="0"/>
              <c:showBubbleSize val="0"/>
            </c:dLbl>
            <c:dLbl>
              <c:idx val="8"/>
              <c:layout>
                <c:manualLayout>
                  <c:x val="-1.8552875695732839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9"/>
              <c:showLegendKey val="0"/>
              <c:showVal val="1"/>
              <c:showCatName val="0"/>
              <c:showSerName val="0"/>
              <c:showPercent val="0"/>
              <c:showBubbleSize val="0"/>
            </c:dLbl>
            <c:dLbl>
              <c:idx val="10"/>
              <c:layout>
                <c:manualLayout>
                  <c:x val="-1.0565524379875051E-2"/>
                  <c:y val="2.9759561304836895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11"/>
              <c:layout>
                <c:manualLayout>
                  <c:x val="-9.095264500388155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12"/>
              <c:layout>
                <c:manualLayout>
                  <c:x val="-1.985778868896141E-2"/>
                  <c:y val="-1.9655437807116214E-5"/>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dLbls>
          <c:cat>
            <c:strRef>
              <c:f>'38（問31）'!$AN$10:$AN$22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'38（問31）'!$AP$10:$AP$22</c:f>
              <c:numCache>
                <c:formatCode>0.0%</c:formatCode>
                <c:ptCount val="13"/>
                <c:pt idx="0">
                  <c:v>0</c:v>
                </c:pt>
                <c:pt idx="1">
                  <c:v>1.6949152542372881E-2</c:v>
                </c:pt>
                <c:pt idx="2">
                  <c:v>7.9365079365079361E-3</c:v>
                </c:pt>
                <c:pt idx="3">
                  <c:v>0</c:v>
                </c:pt>
                <c:pt idx="4">
                  <c:v>0</c:v>
                </c:pt>
                <c:pt idx="5">
                  <c:v>0</c:v>
                </c:pt>
                <c:pt idx="6">
                  <c:v>0</c:v>
                </c:pt>
                <c:pt idx="7">
                  <c:v>0</c:v>
                </c:pt>
                <c:pt idx="8">
                  <c:v>1.4423076923076924E-2</c:v>
                </c:pt>
                <c:pt idx="9">
                  <c:v>0</c:v>
                </c:pt>
                <c:pt idx="10">
                  <c:v>0.16666666666666666</c:v>
                </c:pt>
                <c:pt idx="11">
                  <c:v>0</c:v>
                </c:pt>
                <c:pt idx="12">
                  <c:v>6.2893081761006293E-3</c:v>
                </c:pt>
              </c:numCache>
            </c:numRef>
          </c:val>
        </c:ser>
        <c:ser>
          <c:idx val="2"/>
          <c:order val="2"/>
          <c:tx>
            <c:strRef>
              <c:f>'38（問31）'!$AQ$9</c:f>
              <c:strCache>
                <c:ptCount val="1"/>
                <c:pt idx="0">
                  <c:v>10%以上
20%未満</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dLbl>
            <c:dLbl>
              <c:idx val="1"/>
              <c:layout>
                <c:manualLayout>
                  <c:x val="-9.5057034220532317E-3"/>
                  <c:y val="1.1027441532360175E-16"/>
                </c:manualLayout>
              </c:layout>
              <c:showLegendKey val="0"/>
              <c:showVal val="1"/>
              <c:showCatName val="0"/>
              <c:showSerName val="0"/>
              <c:showPercent val="0"/>
              <c:showBubbleSize val="0"/>
            </c:dLbl>
            <c:dLbl>
              <c:idx val="2"/>
              <c:layout>
                <c:manualLayout>
                  <c:x val="-1.9458060700158959E-3"/>
                  <c:y val="-2.3434570678665167E-7"/>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3"/>
              <c:layout>
                <c:manualLayout>
                  <c:x val="-3.9370078740157133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4"/>
              <c:layout>
                <c:manualLayout>
                  <c:x val="-1.7110266159695818E-2"/>
                  <c:y val="0"/>
                </c:manualLayout>
              </c:layout>
              <c:showLegendKey val="0"/>
              <c:showVal val="1"/>
              <c:showCatName val="0"/>
              <c:showSerName val="0"/>
              <c:showPercent val="0"/>
              <c:showBubbleSize val="0"/>
            </c:dLbl>
            <c:dLbl>
              <c:idx val="5"/>
              <c:showLegendKey val="0"/>
              <c:showVal val="1"/>
              <c:showCatName val="0"/>
              <c:showSerName val="0"/>
              <c:showPercent val="0"/>
              <c:showBubbleSize val="0"/>
            </c:dLbl>
            <c:dLbl>
              <c:idx val="6"/>
              <c:showLegendKey val="0"/>
              <c:showVal val="1"/>
              <c:showCatName val="0"/>
              <c:showSerName val="0"/>
              <c:showPercent val="0"/>
              <c:showBubbleSize val="0"/>
            </c:dLbl>
            <c:dLbl>
              <c:idx val="7"/>
              <c:showLegendKey val="0"/>
              <c:showVal val="1"/>
              <c:showCatName val="0"/>
              <c:showSerName val="0"/>
              <c:showPercent val="0"/>
              <c:showBubbleSize val="0"/>
            </c:dLbl>
            <c:dLbl>
              <c:idx val="9"/>
              <c:showLegendKey val="0"/>
              <c:showVal val="1"/>
              <c:showCatName val="0"/>
              <c:showSerName val="0"/>
              <c:showPercent val="0"/>
              <c:showBubbleSize val="0"/>
            </c:dLbl>
            <c:dLbl>
              <c:idx val="10"/>
              <c:layout>
                <c:manualLayout>
                  <c:x val="-7.781745591660197E-3"/>
                  <c:y val="-2.3434570678665167E-7"/>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11"/>
              <c:layout>
                <c:manualLayout>
                  <c:x val="-1.9249423669950002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12"/>
              <c:layout>
                <c:manualLayout>
                  <c:x val="3.2034969012903806E-4"/>
                  <c:y val="-1.9655437807116214E-5"/>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dLbls>
          <c:cat>
            <c:strRef>
              <c:f>'38（問31）'!$AN$10:$AN$22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'38（問31）'!$AQ$10:$AQ$22</c:f>
              <c:numCache>
                <c:formatCode>0.0%</c:formatCode>
                <c:ptCount val="13"/>
                <c:pt idx="0">
                  <c:v>0</c:v>
                </c:pt>
                <c:pt idx="1">
                  <c:v>0</c:v>
                </c:pt>
                <c:pt idx="2">
                  <c:v>2.3809523809523808E-2</c:v>
                </c:pt>
                <c:pt idx="3">
                  <c:v>3.4482758620689655E-2</c:v>
                </c:pt>
                <c:pt idx="4">
                  <c:v>7.7519379844961239E-3</c:v>
                </c:pt>
                <c:pt idx="5">
                  <c:v>3.2258064516129031E-2</c:v>
                </c:pt>
                <c:pt idx="6">
                  <c:v>0</c:v>
                </c:pt>
                <c:pt idx="7">
                  <c:v>0.13636363636363635</c:v>
                </c:pt>
                <c:pt idx="8">
                  <c:v>3.8461538461538464E-2</c:v>
                </c:pt>
                <c:pt idx="9">
                  <c:v>0</c:v>
                </c:pt>
                <c:pt idx="10">
                  <c:v>0</c:v>
                </c:pt>
                <c:pt idx="11">
                  <c:v>3.787878787878788E-2</c:v>
                </c:pt>
                <c:pt idx="12">
                  <c:v>3.1446540880503145E-2</c:v>
                </c:pt>
              </c:numCache>
            </c:numRef>
          </c:val>
        </c:ser>
        <c:ser>
          <c:idx val="3"/>
          <c:order val="3"/>
          <c:tx>
            <c:strRef>
              <c:f>'38（問31）'!$AR$9</c:f>
              <c:strCache>
                <c:ptCount val="1"/>
                <c:pt idx="0">
                  <c:v>20%以上
30%未満</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dLbl>
            <c:dLbl>
              <c:idx val="1"/>
              <c:showLegendKey val="0"/>
              <c:showVal val="1"/>
              <c:showCatName val="0"/>
              <c:showSerName val="0"/>
              <c:showPercent val="0"/>
              <c:showBubbleSize val="0"/>
            </c:dLbl>
            <c:dLbl>
              <c:idx val="3"/>
              <c:layout>
                <c:manualLayout>
                  <c:x val="5.3846438209308343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4"/>
              <c:layout>
                <c:manualLayout>
                  <c:x val="3.4419628154845664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5"/>
              <c:layout>
                <c:manualLayout>
                  <c:x val="2.0387114158258736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6"/>
              <c:showLegendKey val="0"/>
              <c:showVal val="1"/>
              <c:showCatName val="0"/>
              <c:showSerName val="0"/>
              <c:showPercent val="0"/>
              <c:showBubbleSize val="0"/>
            </c:dLbl>
            <c:dLbl>
              <c:idx val="7"/>
              <c:showLegendKey val="0"/>
              <c:showVal val="1"/>
              <c:showCatName val="0"/>
              <c:showSerName val="0"/>
              <c:showPercent val="0"/>
              <c:showBubbleSize val="0"/>
            </c:dLbl>
            <c:dLbl>
              <c:idx val="8"/>
              <c:layout>
                <c:manualLayout>
                  <c:x val="5.4526634874865997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9"/>
              <c:layout>
                <c:manualLayout>
                  <c:x val="-4.8638497652582161E-3"/>
                  <c:y val="2.9565054368203975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10"/>
              <c:showLegendKey val="0"/>
              <c:showVal val="1"/>
              <c:showCatName val="0"/>
              <c:showSerName val="0"/>
              <c:showPercent val="0"/>
              <c:showBubbleSize val="0"/>
            </c:dLbl>
            <c:dLbl>
              <c:idx val="11"/>
              <c:layout>
                <c:manualLayout>
                  <c:x val="-1.923182137444087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12"/>
              <c:layout>
                <c:manualLayout>
                  <c:x val="-9.1614023532229571E-5"/>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dLbls>
          <c:cat>
            <c:strRef>
              <c:f>'38（問31）'!$AN$10:$AN$22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'38（問31）'!$AR$10:$AR$22</c:f>
              <c:numCache>
                <c:formatCode>0.0%</c:formatCode>
                <c:ptCount val="13"/>
                <c:pt idx="0">
                  <c:v>0</c:v>
                </c:pt>
                <c:pt idx="1">
                  <c:v>3.3898305084745763E-2</c:v>
                </c:pt>
                <c:pt idx="2">
                  <c:v>5.5555555555555552E-2</c:v>
                </c:pt>
                <c:pt idx="3">
                  <c:v>3.4482758620689655E-2</c:v>
                </c:pt>
                <c:pt idx="4">
                  <c:v>3.1007751937984496E-2</c:v>
                </c:pt>
                <c:pt idx="5">
                  <c:v>6.4516129032258063E-2</c:v>
                </c:pt>
                <c:pt idx="6">
                  <c:v>0</c:v>
                </c:pt>
                <c:pt idx="7">
                  <c:v>0</c:v>
                </c:pt>
                <c:pt idx="8">
                  <c:v>2.403846153846154E-2</c:v>
                </c:pt>
                <c:pt idx="9">
                  <c:v>4.7619047619047616E-2</c:v>
                </c:pt>
                <c:pt idx="10">
                  <c:v>8.3333333333333329E-2</c:v>
                </c:pt>
                <c:pt idx="11">
                  <c:v>6.8181818181818177E-2</c:v>
                </c:pt>
                <c:pt idx="12">
                  <c:v>5.0314465408805034E-2</c:v>
                </c:pt>
              </c:numCache>
            </c:numRef>
          </c:val>
        </c:ser>
        <c:ser>
          <c:idx val="4"/>
          <c:order val="4"/>
          <c:tx>
            <c:strRef>
              <c:f>'38（問31）'!$AS$9</c:f>
              <c:strCache>
                <c:ptCount val="1"/>
                <c:pt idx="0">
                  <c:v>30%以上
40%未満</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dLbl>
            <c:dLbl>
              <c:idx val="1"/>
              <c:layout>
                <c:manualLayout>
                  <c:x val="5.7034220532319393E-3"/>
                  <c:y val="1.1027441532360175E-16"/>
                </c:manualLayout>
              </c:layout>
              <c:dLblPos val="ctr"/>
              <c:showLegendKey val="0"/>
              <c:showVal val="1"/>
              <c:showCatName val="0"/>
              <c:showSerName val="0"/>
              <c:showPercent val="0"/>
              <c:showBubbleSize val="0"/>
            </c:dLbl>
            <c:dLbl>
              <c:idx val="3"/>
              <c:layout>
                <c:manualLayout>
                  <c:x val="1.8315319900601779E-3"/>
                  <c:y val="0"/>
                </c:manualLayout>
              </c:layout>
              <c:dLblPos val="ctr"/>
              <c:showLegendKey val="0"/>
              <c:showVal val="1"/>
              <c:showCatName val="0"/>
              <c:showSerName val="0"/>
              <c:showPercent val="0"/>
              <c:showBubbleSize val="0"/>
            </c:dLbl>
            <c:dLbl>
              <c:idx val="4"/>
              <c:layout>
                <c:manualLayout>
                  <c:x val="1.0840992784647166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5"/>
              <c:layout>
                <c:manualLayout>
                  <c:x val="7.2625780932313042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6"/>
              <c:showLegendKey val="0"/>
              <c:showVal val="1"/>
              <c:showCatName val="0"/>
              <c:showSerName val="0"/>
              <c:showPercent val="0"/>
              <c:showBubbleSize val="0"/>
            </c:dLbl>
            <c:dLbl>
              <c:idx val="7"/>
              <c:showLegendKey val="0"/>
              <c:showVal val="1"/>
              <c:showCatName val="0"/>
              <c:showSerName val="0"/>
              <c:showPercent val="0"/>
              <c:showBubbleSize val="0"/>
            </c:dLbl>
            <c:dLbl>
              <c:idx val="8"/>
              <c:layout>
                <c:manualLayout>
                  <c:x val="-1.8083290919433551E-3"/>
                  <c:y val="0"/>
                </c:manualLayout>
              </c:layout>
              <c:dLblPos val="ctr"/>
              <c:showLegendKey val="0"/>
              <c:showVal val="1"/>
              <c:showCatName val="0"/>
              <c:showSerName val="0"/>
              <c:showPercent val="0"/>
              <c:showBubbleSize val="0"/>
            </c:dLbl>
            <c:dLbl>
              <c:idx val="9"/>
              <c:layout>
                <c:manualLayout>
                  <c:x val="4.1181472034305571E-3"/>
                  <c:y val="2.9565054368203975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10"/>
              <c:showLegendKey val="0"/>
              <c:showVal val="1"/>
              <c:showCatName val="0"/>
              <c:showSerName val="0"/>
              <c:showPercent val="0"/>
              <c:showBubbleSize val="0"/>
            </c:dLbl>
            <c:dLbl>
              <c:idx val="11"/>
              <c:layout>
                <c:manualLayout>
                  <c:x val="-5.6790506820450261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12"/>
              <c:layout>
                <c:manualLayout>
                  <c:x val="-3.8256339630549983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dLbls>
          <c:cat>
            <c:strRef>
              <c:f>'38（問31）'!$AN$10:$AN$22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'38（問31）'!$AS$10:$AS$22</c:f>
              <c:numCache>
                <c:formatCode>0.0%</c:formatCode>
                <c:ptCount val="13"/>
                <c:pt idx="0">
                  <c:v>0</c:v>
                </c:pt>
                <c:pt idx="1">
                  <c:v>8.4745762711864403E-2</c:v>
                </c:pt>
                <c:pt idx="2">
                  <c:v>3.968253968253968E-2</c:v>
                </c:pt>
                <c:pt idx="3">
                  <c:v>0.10344827586206896</c:v>
                </c:pt>
                <c:pt idx="4">
                  <c:v>3.875968992248062E-2</c:v>
                </c:pt>
                <c:pt idx="5">
                  <c:v>0</c:v>
                </c:pt>
                <c:pt idx="6">
                  <c:v>7.6923076923076927E-2</c:v>
                </c:pt>
                <c:pt idx="7">
                  <c:v>0</c:v>
                </c:pt>
                <c:pt idx="8">
                  <c:v>8.1730769230769232E-2</c:v>
                </c:pt>
                <c:pt idx="9">
                  <c:v>0</c:v>
                </c:pt>
                <c:pt idx="10">
                  <c:v>0</c:v>
                </c:pt>
                <c:pt idx="11">
                  <c:v>4.5454545454545456E-2</c:v>
                </c:pt>
                <c:pt idx="12">
                  <c:v>9.4339622641509441E-2</c:v>
                </c:pt>
              </c:numCache>
            </c:numRef>
          </c:val>
        </c:ser>
        <c:ser>
          <c:idx val="5"/>
          <c:order val="5"/>
          <c:tx>
            <c:strRef>
              <c:f>'38（問31）'!$AT$9</c:f>
              <c:strCache>
                <c:ptCount val="1"/>
                <c:pt idx="0">
                  <c:v>40%以上
50%未満</c:v>
                </c:pt>
              </c:strCache>
            </c:strRef>
          </c:tx>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dLbl>
            <c:dLbl>
              <c:idx val="1"/>
              <c:layout>
                <c:manualLayout>
                  <c:x val="1.1267605633802818E-2"/>
                  <c:y val="0"/>
                </c:manualLayout>
              </c:layout>
              <c:dLblPos val="ctr"/>
              <c:showLegendKey val="0"/>
              <c:showVal val="1"/>
              <c:showCatName val="0"/>
              <c:showSerName val="0"/>
              <c:showPercent val="0"/>
              <c:showBubbleSize val="0"/>
            </c:dLbl>
            <c:dLbl>
              <c:idx val="2"/>
              <c:layout>
                <c:manualLayout>
                  <c:x val="-2.1497172008428525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3"/>
              <c:layout>
                <c:manualLayout>
                  <c:x val="5.7034220532319393E-3"/>
                  <c:y val="0"/>
                </c:manualLayout>
              </c:layout>
              <c:dLblPos val="ctr"/>
              <c:showLegendKey val="0"/>
              <c:showVal val="1"/>
              <c:showCatName val="0"/>
              <c:showSerName val="0"/>
              <c:showPercent val="0"/>
              <c:showBubbleSize val="0"/>
            </c:dLbl>
            <c:dLbl>
              <c:idx val="4"/>
              <c:layout>
                <c:manualLayout>
                  <c:x val="1.2400976018682076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5"/>
              <c:showLegendKey val="0"/>
              <c:showVal val="1"/>
              <c:showCatName val="0"/>
              <c:showSerName val="0"/>
              <c:showPercent val="0"/>
              <c:showBubbleSize val="0"/>
            </c:dLbl>
            <c:dLbl>
              <c:idx val="6"/>
              <c:showLegendKey val="0"/>
              <c:showVal val="1"/>
              <c:showCatName val="0"/>
              <c:showSerName val="0"/>
              <c:showPercent val="0"/>
              <c:showBubbleSize val="0"/>
            </c:dLbl>
            <c:dLbl>
              <c:idx val="7"/>
              <c:showLegendKey val="0"/>
              <c:showVal val="1"/>
              <c:showCatName val="0"/>
              <c:showSerName val="0"/>
              <c:showPercent val="0"/>
              <c:showBubbleSize val="0"/>
            </c:dLbl>
            <c:dLbl>
              <c:idx val="8"/>
              <c:layout>
                <c:manualLayout>
                  <c:x val="5.7034220532319393E-3"/>
                  <c:y val="0"/>
                </c:manualLayout>
              </c:layout>
              <c:dLblPos val="ctr"/>
              <c:showLegendKey val="0"/>
              <c:showVal val="1"/>
              <c:showCatName val="0"/>
              <c:showSerName val="0"/>
              <c:showPercent val="0"/>
              <c:showBubbleSize val="0"/>
            </c:dLbl>
            <c:dLbl>
              <c:idx val="9"/>
              <c:showLegendKey val="0"/>
              <c:showVal val="1"/>
              <c:showCatName val="0"/>
              <c:showSerName val="0"/>
              <c:showPercent val="0"/>
              <c:showBubbleSize val="0"/>
            </c:dLbl>
            <c:dLbl>
              <c:idx val="10"/>
              <c:showLegendKey val="0"/>
              <c:showVal val="1"/>
              <c:showCatName val="0"/>
              <c:showSerName val="0"/>
              <c:showPercent val="0"/>
              <c:showBubbleSize val="0"/>
            </c:dLbl>
            <c:dLbl>
              <c:idx val="11"/>
              <c:layout>
                <c:manualLayout>
                  <c:x val="3.5747292151861298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12"/>
              <c:layout>
                <c:manualLayout>
                  <c:x val="1.9011406844106533E-2"/>
                  <c:y val="0"/>
                </c:manualLayout>
              </c:layout>
              <c:showLegendKey val="0"/>
              <c:showVal val="1"/>
              <c:showCatName val="0"/>
              <c:showSerName val="0"/>
              <c:showPercent val="0"/>
              <c:showBubbleSize val="0"/>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dLbls>
          <c:cat>
            <c:strRef>
              <c:f>'38（問31）'!$AN$10:$AN$22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'38（問31）'!$AT$10:$AT$22</c:f>
              <c:numCache>
                <c:formatCode>0.0%</c:formatCode>
                <c:ptCount val="13"/>
                <c:pt idx="0">
                  <c:v>0</c:v>
                </c:pt>
                <c:pt idx="1">
                  <c:v>0</c:v>
                </c:pt>
                <c:pt idx="2">
                  <c:v>3.1746031746031744E-2</c:v>
                </c:pt>
                <c:pt idx="3">
                  <c:v>6.8965517241379309E-2</c:v>
                </c:pt>
                <c:pt idx="4">
                  <c:v>5.4263565891472867E-2</c:v>
                </c:pt>
                <c:pt idx="5">
                  <c:v>0</c:v>
                </c:pt>
                <c:pt idx="6">
                  <c:v>0</c:v>
                </c:pt>
                <c:pt idx="7">
                  <c:v>0</c:v>
                </c:pt>
                <c:pt idx="8">
                  <c:v>4.807692307692308E-3</c:v>
                </c:pt>
                <c:pt idx="9">
                  <c:v>0</c:v>
                </c:pt>
                <c:pt idx="10">
                  <c:v>0</c:v>
                </c:pt>
                <c:pt idx="11">
                  <c:v>1.5151515151515152E-2</c:v>
                </c:pt>
                <c:pt idx="12">
                  <c:v>1.2578616352201259E-2</c:v>
                </c:pt>
              </c:numCache>
            </c:numRef>
          </c:val>
        </c:ser>
        <c:ser>
          <c:idx val="6"/>
          <c:order val="6"/>
          <c:tx>
            <c:strRef>
              <c:f>'38（問31）'!$AU$9</c:f>
              <c:strCache>
                <c:ptCount val="1"/>
                <c:pt idx="0">
                  <c:v>50%以上</c:v>
                </c:pt>
              </c:strCache>
            </c:strRef>
          </c:tx>
          <c:spPr>
            <a:pattFill prst="dash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dLbl>
            <c:dLbl>
              <c:idx val="2"/>
              <c:layout>
                <c:manualLayout>
                  <c:x val="-2.1044693356992348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5"/>
              <c:layout>
                <c:manualLayout>
                  <c:x val="2.7829313543599257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6"/>
              <c:layout>
                <c:manualLayout>
                  <c:x val="-3.778492477172748E-3"/>
                  <c:y val="2.9562710911136109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7"/>
              <c:layout>
                <c:manualLayout>
                  <c:x val="3.7558685446009389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9"/>
              <c:layout>
                <c:manualLayout>
                  <c:x val="7.1918505433969044E-3"/>
                  <c:y val="2.9563672961932389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10"/>
              <c:showLegendKey val="0"/>
              <c:showVal val="1"/>
              <c:showCatName val="0"/>
              <c:showSerName val="0"/>
              <c:showPercent val="0"/>
              <c:showBubbleSize val="0"/>
            </c:dLbl>
            <c:dLbl>
              <c:idx val="11"/>
              <c:layout>
                <c:manualLayout>
                  <c:x val="1.4842300556586271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12"/>
              <c:layout>
                <c:manualLayout>
                  <c:x val="2.0528726684829794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dLbls>
          <c:cat>
            <c:strRef>
              <c:f>'38（問31）'!$AN$10:$AN$22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'38（問31）'!$AU$10:$AU$22</c:f>
              <c:numCache>
                <c:formatCode>0.0%</c:formatCode>
                <c:ptCount val="13"/>
                <c:pt idx="0">
                  <c:v>0</c:v>
                </c:pt>
                <c:pt idx="1">
                  <c:v>0.10169491525423729</c:v>
                </c:pt>
                <c:pt idx="2">
                  <c:v>0.23809523809523808</c:v>
                </c:pt>
                <c:pt idx="3">
                  <c:v>0.55172413793103448</c:v>
                </c:pt>
                <c:pt idx="4">
                  <c:v>0.43410852713178294</c:v>
                </c:pt>
                <c:pt idx="5">
                  <c:v>0.22580645161290322</c:v>
                </c:pt>
                <c:pt idx="6">
                  <c:v>7.6923076923076927E-2</c:v>
                </c:pt>
                <c:pt idx="7">
                  <c:v>4.5454545454545456E-2</c:v>
                </c:pt>
                <c:pt idx="8">
                  <c:v>0.19711538461538461</c:v>
                </c:pt>
                <c:pt idx="9">
                  <c:v>9.5238095238095233E-2</c:v>
                </c:pt>
                <c:pt idx="10">
                  <c:v>0</c:v>
                </c:pt>
                <c:pt idx="11">
                  <c:v>0.13636363636363635</c:v>
                </c:pt>
                <c:pt idx="12">
                  <c:v>0.19496855345911951</c:v>
                </c:pt>
              </c:numCache>
            </c:numRef>
          </c:val>
        </c:ser>
        <c:ser>
          <c:idx val="7"/>
          <c:order val="7"/>
          <c:tx>
            <c:strRef>
              <c:f>'38（問31）'!$AV$9</c:f>
              <c:strCache>
                <c:ptCount val="1"/>
                <c:pt idx="0">
                  <c:v>無回答</c:v>
                </c:pt>
              </c:strCache>
            </c:strRef>
          </c:tx>
          <c:spPr>
            <a:pattFill prst="pct50">
              <a:fgClr>
                <a:srgbClr val="000000"/>
              </a:fgClr>
              <a:bgClr>
                <a:srgbClr val="FFFFFF"/>
              </a:bgClr>
            </a:pattFill>
            <a:ln w="12700">
              <a:solidFill>
                <a:srgbClr val="000000"/>
              </a:solidFill>
              <a:prstDash val="solid"/>
            </a:ln>
          </c:spPr>
          <c:invertIfNegative val="0"/>
          <c:dLbls>
            <c:dLbl>
              <c:idx val="0"/>
              <c:layout>
                <c:manualLayout>
                  <c:x val="1.6901408450704224E-2"/>
                  <c:y val="0"/>
                </c:manualLayout>
              </c:layout>
              <c:numFmt formatCode="0.0%;\-#;;" sourceLinked="0"/>
              <c:spPr>
                <a:solidFill>
                  <a:schemeClr val="bg1"/>
                </a:solidFill>
                <a:ln>
                  <a:solidFill>
                    <a:sysClr val="windowText" lastClr="000000"/>
                  </a:solidFill>
                </a:ln>
              </c:spPr>
              <c:txPr>
                <a:bodyPr/>
                <a:lstStyle/>
                <a:p>
                  <a:pPr>
                    <a:defRPr/>
                  </a:pPr>
                  <a:endParaRPr lang="ja-JP"/>
                </a:p>
              </c:txPr>
              <c:dLblPos val="ctr"/>
              <c:showLegendKey val="0"/>
              <c:showVal val="1"/>
              <c:showCatName val="0"/>
              <c:showSerName val="0"/>
              <c:showPercent val="0"/>
              <c:showBubbleSize val="0"/>
            </c:dLbl>
            <c:dLbl>
              <c:idx val="10"/>
              <c:layout>
                <c:manualLayout>
                  <c:x val="-9.3896713615023476E-3"/>
                  <c:y val="-2.7281430874328556E-17"/>
                </c:manualLayout>
              </c:layout>
              <c:numFmt formatCode="0.0%;\-#;;" sourceLinked="0"/>
              <c:spPr>
                <a:solidFill>
                  <a:schemeClr val="bg1"/>
                </a:solidFill>
                <a:ln>
                  <a:solidFill>
                    <a:sysClr val="windowText" lastClr="000000"/>
                  </a:solidFill>
                </a:ln>
              </c:spPr>
              <c:txPr>
                <a:bodyPr/>
                <a:lstStyle/>
                <a:p>
                  <a:pPr>
                    <a:defRPr/>
                  </a:pPr>
                  <a:endParaRPr lang="ja-JP"/>
                </a:p>
              </c:txPr>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showLegendKey val="0"/>
            <c:showVal val="1"/>
            <c:showCatName val="0"/>
            <c:showSerName val="0"/>
            <c:showPercent val="0"/>
            <c:showBubbleSize val="0"/>
            <c:showLeaderLines val="0"/>
          </c:dLbls>
          <c:cat>
            <c:strRef>
              <c:f>'38（問31）'!$AN$10:$AN$22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'38（問31）'!$AV$10:$AV$22</c:f>
              <c:numCache>
                <c:formatCode>0.0%</c:formatCode>
                <c:ptCount val="13"/>
                <c:pt idx="0">
                  <c:v>0</c:v>
                </c:pt>
                <c:pt idx="1">
                  <c:v>0.2711864406779661</c:v>
                </c:pt>
                <c:pt idx="2">
                  <c:v>0.26984126984126983</c:v>
                </c:pt>
                <c:pt idx="3">
                  <c:v>3.4482758620689655E-2</c:v>
                </c:pt>
                <c:pt idx="4">
                  <c:v>0.27131782945736432</c:v>
                </c:pt>
                <c:pt idx="5">
                  <c:v>0.4838709677419355</c:v>
                </c:pt>
                <c:pt idx="6">
                  <c:v>0.53846153846153844</c:v>
                </c:pt>
                <c:pt idx="7">
                  <c:v>0.27272727272727271</c:v>
                </c:pt>
                <c:pt idx="8">
                  <c:v>0.25</c:v>
                </c:pt>
                <c:pt idx="9">
                  <c:v>0.14285714285714285</c:v>
                </c:pt>
                <c:pt idx="10">
                  <c:v>0.16666666666666666</c:v>
                </c:pt>
                <c:pt idx="11">
                  <c:v>0.25757575757575757</c:v>
                </c:pt>
                <c:pt idx="12">
                  <c:v>0.16352201257861634</c:v>
                </c:pt>
              </c:numCache>
            </c:numRef>
          </c:val>
        </c:ser>
        <c:dLbls>
          <c:showLegendKey val="0"/>
          <c:showVal val="0"/>
          <c:showCatName val="0"/>
          <c:showSerName val="0"/>
          <c:showPercent val="0"/>
          <c:showBubbleSize val="0"/>
        </c:dLbls>
        <c:gapWidth val="30"/>
        <c:overlap val="100"/>
        <c:axId val="31225344"/>
        <c:axId val="31226880"/>
      </c:barChart>
      <c:catAx>
        <c:axId val="312253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226880"/>
        <c:crosses val="autoZero"/>
        <c:auto val="1"/>
        <c:lblAlgn val="ctr"/>
        <c:lblOffset val="100"/>
        <c:tickLblSkip val="1"/>
        <c:tickMarkSkip val="1"/>
        <c:noMultiLvlLbl val="0"/>
      </c:catAx>
      <c:valAx>
        <c:axId val="312268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1225344"/>
        <c:crosses val="autoZero"/>
        <c:crossBetween val="between"/>
      </c:valAx>
      <c:spPr>
        <a:noFill/>
        <a:ln w="25400">
          <a:noFill/>
        </a:ln>
      </c:spPr>
    </c:plotArea>
    <c:legend>
      <c:legendPos val="r"/>
      <c:layout>
        <c:manualLayout>
          <c:xMode val="edge"/>
          <c:yMode val="edge"/>
          <c:x val="0.85164319248826292"/>
          <c:y val="0.12872023809523808"/>
          <c:w val="0.14647887323943665"/>
          <c:h val="0.6607149887514061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181073117949392"/>
          <c:y val="1.8726591760299626E-2"/>
        </c:manualLayout>
      </c:layout>
      <c:overlay val="0"/>
      <c:spPr>
        <a:noFill/>
        <a:ln w="25400">
          <a:noFill/>
        </a:ln>
      </c:spPr>
    </c:title>
    <c:autoTitleDeleted val="0"/>
    <c:plotArea>
      <c:layout>
        <c:manualLayout>
          <c:layoutTarget val="inner"/>
          <c:xMode val="edge"/>
          <c:yMode val="edge"/>
          <c:x val="0.11420620580048597"/>
          <c:y val="0.12359595767482179"/>
          <c:w val="0.70195033809079177"/>
          <c:h val="0.77153840245494809"/>
        </c:manualLayout>
      </c:layout>
      <c:barChart>
        <c:barDir val="bar"/>
        <c:grouping val="percentStacked"/>
        <c:varyColors val="0"/>
        <c:ser>
          <c:idx val="0"/>
          <c:order val="0"/>
          <c:tx>
            <c:strRef>
              <c:f>'38（問31）'!$AO$24</c:f>
              <c:strCache>
                <c:ptCount val="1"/>
                <c:pt idx="0">
                  <c:v>5%未満</c:v>
                </c:pt>
              </c:strCache>
            </c:strRef>
          </c:tx>
          <c:spPr>
            <a:solidFill>
              <a:srgbClr val="FFFFFF"/>
            </a:solidFill>
            <a:ln w="12700">
              <a:solidFill>
                <a:srgbClr val="000000"/>
              </a:solidFill>
              <a:prstDash val="solid"/>
            </a:ln>
          </c:spPr>
          <c:invertIfNegative val="0"/>
          <c:dLbls>
            <c:dLbl>
              <c:idx val="5"/>
              <c:layout>
                <c:manualLayout>
                  <c:x val="-1.1009174311926606E-2"/>
                  <c:y val="4.9689440993789047E-3"/>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dLbls>
          <c:cat>
            <c:strRef>
              <c:f>'38（問31）'!$AN$25:$AN$30</c:f>
              <c:strCache>
                <c:ptCount val="6"/>
                <c:pt idx="0">
                  <c:v>100人以上</c:v>
                </c:pt>
                <c:pt idx="1">
                  <c:v>50～99人</c:v>
                </c:pt>
                <c:pt idx="2">
                  <c:v>30～49人</c:v>
                </c:pt>
                <c:pt idx="3">
                  <c:v>10～29人</c:v>
                </c:pt>
                <c:pt idx="4">
                  <c:v>5～9人</c:v>
                </c:pt>
                <c:pt idx="5">
                  <c:v>1～4人</c:v>
                </c:pt>
              </c:strCache>
            </c:strRef>
          </c:cat>
          <c:val>
            <c:numRef>
              <c:f>'38（問31）'!$AO$25:$AO$30</c:f>
              <c:numCache>
                <c:formatCode>0.0%</c:formatCode>
                <c:ptCount val="6"/>
                <c:pt idx="0">
                  <c:v>0.45283018867924529</c:v>
                </c:pt>
                <c:pt idx="1">
                  <c:v>0.44444444444444442</c:v>
                </c:pt>
                <c:pt idx="2">
                  <c:v>0.45263157894736844</c:v>
                </c:pt>
                <c:pt idx="3">
                  <c:v>0.43624161073825501</c:v>
                </c:pt>
                <c:pt idx="4">
                  <c:v>0.30769230769230771</c:v>
                </c:pt>
                <c:pt idx="5">
                  <c:v>0.25</c:v>
                </c:pt>
              </c:numCache>
            </c:numRef>
          </c:val>
        </c:ser>
        <c:ser>
          <c:idx val="1"/>
          <c:order val="1"/>
          <c:tx>
            <c:strRef>
              <c:f>'38（問31）'!$AP$24</c:f>
              <c:strCache>
                <c:ptCount val="1"/>
                <c:pt idx="0">
                  <c:v>5%以上
10%未満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1.8214137706470901E-2"/>
                  <c:y val="4.968805227116499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3"/>
              <c:layout>
                <c:manualLayout>
                  <c:x val="-2.1411192214111922E-2"/>
                  <c:y val="-5.0346119662022931E-3"/>
                </c:manualLayout>
              </c:layout>
              <c:showLegendKey val="0"/>
              <c:showVal val="1"/>
              <c:showCatName val="0"/>
              <c:showSerName val="0"/>
              <c:showPercent val="0"/>
              <c:showBubbleSize val="0"/>
            </c:dLbl>
            <c:dLbl>
              <c:idx val="4"/>
              <c:showLegendKey val="0"/>
              <c:showVal val="1"/>
              <c:showCatName val="0"/>
              <c:showSerName val="0"/>
              <c:showPercent val="0"/>
              <c:showBubbleSize val="0"/>
            </c:dLbl>
            <c:dLbl>
              <c:idx val="5"/>
              <c:showLegendKey val="0"/>
              <c:showVal val="1"/>
              <c:showCatName val="0"/>
              <c:showSerName val="0"/>
              <c:showPercent val="0"/>
              <c:showBubbleSize val="0"/>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dLbls>
          <c:cat>
            <c:strRef>
              <c:f>'38（問31）'!$AN$25:$AN$30</c:f>
              <c:strCache>
                <c:ptCount val="6"/>
                <c:pt idx="0">
                  <c:v>100人以上</c:v>
                </c:pt>
                <c:pt idx="1">
                  <c:v>50～99人</c:v>
                </c:pt>
                <c:pt idx="2">
                  <c:v>30～49人</c:v>
                </c:pt>
                <c:pt idx="3">
                  <c:v>10～29人</c:v>
                </c:pt>
                <c:pt idx="4">
                  <c:v>5～9人</c:v>
                </c:pt>
                <c:pt idx="5">
                  <c:v>1～4人</c:v>
                </c:pt>
              </c:strCache>
            </c:strRef>
          </c:cat>
          <c:val>
            <c:numRef>
              <c:f>'38（問31）'!$AP$25:$AP$30</c:f>
              <c:numCache>
                <c:formatCode>0.0%</c:formatCode>
                <c:ptCount val="6"/>
                <c:pt idx="0">
                  <c:v>7.5471698113207544E-2</c:v>
                </c:pt>
                <c:pt idx="1">
                  <c:v>4.7619047619047616E-2</c:v>
                </c:pt>
                <c:pt idx="2">
                  <c:v>0</c:v>
                </c:pt>
                <c:pt idx="3">
                  <c:v>3.3557046979865771E-3</c:v>
                </c:pt>
                <c:pt idx="4">
                  <c:v>0</c:v>
                </c:pt>
                <c:pt idx="5">
                  <c:v>0</c:v>
                </c:pt>
              </c:numCache>
            </c:numRef>
          </c:val>
        </c:ser>
        <c:ser>
          <c:idx val="2"/>
          <c:order val="2"/>
          <c:tx>
            <c:strRef>
              <c:f>'38（問31）'!$AQ$24</c:f>
              <c:strCache>
                <c:ptCount val="1"/>
                <c:pt idx="0">
                  <c:v>10%以上
20%未満</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2.0395476881179325E-3"/>
                  <c:y val="4.968805227116499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3"/>
              <c:layout>
                <c:manualLayout>
                  <c:x val="4.5194934574783992E-3"/>
                  <c:y val="-6.5806739085793746E-5"/>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dLbl>
            <c:dLbl>
              <c:idx val="4"/>
              <c:showLegendKey val="0"/>
              <c:showVal val="1"/>
              <c:showCatName val="0"/>
              <c:showSerName val="0"/>
              <c:showPercent val="0"/>
              <c:showBubbleSize val="0"/>
            </c:dLbl>
            <c:dLbl>
              <c:idx val="5"/>
              <c:showLegendKey val="0"/>
              <c:showVal val="1"/>
              <c:showCatName val="0"/>
              <c:showSerName val="0"/>
              <c:showPercent val="0"/>
              <c:showBubbleSize val="0"/>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dLbls>
          <c:cat>
            <c:strRef>
              <c:f>'38（問31）'!$AN$25:$AN$30</c:f>
              <c:strCache>
                <c:ptCount val="6"/>
                <c:pt idx="0">
                  <c:v>100人以上</c:v>
                </c:pt>
                <c:pt idx="1">
                  <c:v>50～99人</c:v>
                </c:pt>
                <c:pt idx="2">
                  <c:v>30～49人</c:v>
                </c:pt>
                <c:pt idx="3">
                  <c:v>10～29人</c:v>
                </c:pt>
                <c:pt idx="4">
                  <c:v>5～9人</c:v>
                </c:pt>
                <c:pt idx="5">
                  <c:v>1～4人</c:v>
                </c:pt>
              </c:strCache>
            </c:strRef>
          </c:cat>
          <c:val>
            <c:numRef>
              <c:f>'38（問31）'!$AQ$25:$AQ$30</c:f>
              <c:numCache>
                <c:formatCode>0.0%</c:formatCode>
                <c:ptCount val="6"/>
                <c:pt idx="0">
                  <c:v>7.5471698113207544E-2</c:v>
                </c:pt>
                <c:pt idx="1">
                  <c:v>0.14285714285714285</c:v>
                </c:pt>
                <c:pt idx="2">
                  <c:v>6.3157894736842107E-2</c:v>
                </c:pt>
                <c:pt idx="3">
                  <c:v>2.6845637583892617E-2</c:v>
                </c:pt>
                <c:pt idx="4">
                  <c:v>0</c:v>
                </c:pt>
                <c:pt idx="5">
                  <c:v>0</c:v>
                </c:pt>
              </c:numCache>
            </c:numRef>
          </c:val>
        </c:ser>
        <c:ser>
          <c:idx val="3"/>
          <c:order val="3"/>
          <c:tx>
            <c:strRef>
              <c:f>'38（問31）'!$AR$24</c:f>
              <c:strCache>
                <c:ptCount val="1"/>
                <c:pt idx="0">
                  <c:v>20%以上
30%未満</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4762299449410929E-3"/>
                  <c:y val="-3.9642613907104672E-7"/>
                </c:manualLayout>
              </c:layout>
              <c:dLblPos val="ctr"/>
              <c:showLegendKey val="0"/>
              <c:showVal val="1"/>
              <c:showCatName val="0"/>
              <c:showSerName val="0"/>
              <c:showPercent val="0"/>
              <c:showBubbleSize val="0"/>
            </c:dLbl>
            <c:dLbl>
              <c:idx val="3"/>
              <c:layout>
                <c:manualLayout>
                  <c:x val="4.2276759200720344E-3"/>
                  <c:y val="-6.58067390857476E-5"/>
                </c:manualLayout>
              </c:layout>
              <c:dLblPos val="ctr"/>
              <c:showLegendKey val="0"/>
              <c:showVal val="1"/>
              <c:showCatName val="0"/>
              <c:showSerName val="0"/>
              <c:showPercent val="0"/>
              <c:showBubbleSize val="0"/>
            </c:dLbl>
            <c:dLbl>
              <c:idx val="4"/>
              <c:layout>
                <c:manualLayout>
                  <c:x val="-1.6872446865194481E-2"/>
                  <c:y val="0"/>
                </c:manualLayout>
              </c:layout>
              <c:dLblPos val="ctr"/>
              <c:showLegendKey val="0"/>
              <c:showVal val="1"/>
              <c:showCatName val="0"/>
              <c:showSerName val="0"/>
              <c:showPercent val="0"/>
              <c:showBubbleSize val="0"/>
            </c:dLbl>
            <c:dLbl>
              <c:idx val="5"/>
              <c:layout>
                <c:manualLayout>
                  <c:x val="-2.2556390977443642E-2"/>
                  <c:y val="4.968805227116499E-3"/>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dLbls>
          <c:cat>
            <c:strRef>
              <c:f>'38（問31）'!$AN$25:$AN$30</c:f>
              <c:strCache>
                <c:ptCount val="6"/>
                <c:pt idx="0">
                  <c:v>100人以上</c:v>
                </c:pt>
                <c:pt idx="1">
                  <c:v>50～99人</c:v>
                </c:pt>
                <c:pt idx="2">
                  <c:v>30～49人</c:v>
                </c:pt>
                <c:pt idx="3">
                  <c:v>10～29人</c:v>
                </c:pt>
                <c:pt idx="4">
                  <c:v>5～9人</c:v>
                </c:pt>
                <c:pt idx="5">
                  <c:v>1～4人</c:v>
                </c:pt>
              </c:strCache>
            </c:strRef>
          </c:cat>
          <c:val>
            <c:numRef>
              <c:f>'38（問31）'!$AR$25:$AR$30</c:f>
              <c:numCache>
                <c:formatCode>0.0%</c:formatCode>
                <c:ptCount val="6"/>
                <c:pt idx="0">
                  <c:v>0.11320754716981132</c:v>
                </c:pt>
                <c:pt idx="1">
                  <c:v>3.1746031746031744E-2</c:v>
                </c:pt>
                <c:pt idx="2">
                  <c:v>9.4736842105263161E-2</c:v>
                </c:pt>
                <c:pt idx="3">
                  <c:v>7.3825503355704702E-2</c:v>
                </c:pt>
                <c:pt idx="4">
                  <c:v>3.205128205128205E-3</c:v>
                </c:pt>
                <c:pt idx="5">
                  <c:v>0</c:v>
                </c:pt>
              </c:numCache>
            </c:numRef>
          </c:val>
        </c:ser>
        <c:ser>
          <c:idx val="4"/>
          <c:order val="4"/>
          <c:tx>
            <c:strRef>
              <c:f>'38（問31）'!$AS$24</c:f>
              <c:strCache>
                <c:ptCount val="1"/>
                <c:pt idx="0">
                  <c:v>30%以上
40%未満</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1009174311926606E-2"/>
                  <c:y val="0"/>
                </c:manualLayout>
              </c:layout>
              <c:dLblPos val="ctr"/>
              <c:showLegendKey val="0"/>
              <c:showVal val="1"/>
              <c:showCatName val="0"/>
              <c:showSerName val="0"/>
              <c:showPercent val="0"/>
              <c:showBubbleSize val="0"/>
            </c:dLbl>
            <c:dLbl>
              <c:idx val="1"/>
              <c:layout>
                <c:manualLayout>
                  <c:x val="1.2574362511255436E-2"/>
                  <c:y val="-3.9642613907104672E-7"/>
                </c:manualLayout>
              </c:layout>
              <c:dLblPos val="ctr"/>
              <c:showLegendKey val="0"/>
              <c:showVal val="1"/>
              <c:showCatName val="0"/>
              <c:showSerName val="0"/>
              <c:showPercent val="0"/>
              <c:showBubbleSize val="0"/>
            </c:dLbl>
            <c:dLbl>
              <c:idx val="3"/>
              <c:layout>
                <c:manualLayout>
                  <c:x val="-3.0000191581892395E-3"/>
                  <c:y val="-6.58067390857476E-5"/>
                </c:manualLayout>
              </c:layout>
              <c:dLblPos val="ctr"/>
              <c:showLegendKey val="0"/>
              <c:showVal val="1"/>
              <c:showCatName val="0"/>
              <c:showSerName val="0"/>
              <c:showPercent val="0"/>
              <c:showBubbleSize val="0"/>
            </c:dLbl>
            <c:dLbl>
              <c:idx val="4"/>
              <c:layout>
                <c:manualLayout>
                  <c:x val="-3.8939375999052749E-3"/>
                  <c:y val="0"/>
                </c:manualLayout>
              </c:layout>
              <c:dLblPos val="ctr"/>
              <c:showLegendKey val="0"/>
              <c:showVal val="1"/>
              <c:showCatName val="0"/>
              <c:showSerName val="0"/>
              <c:showPercent val="0"/>
              <c:showBubbleSize val="0"/>
            </c:dLbl>
            <c:dLbl>
              <c:idx val="5"/>
              <c:layout>
                <c:manualLayout>
                  <c:x val="-8.7716918596854217E-3"/>
                  <c:y val="-6.5806739085793746E-5"/>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dLbls>
          <c:cat>
            <c:strRef>
              <c:f>'38（問31）'!$AN$25:$AN$30</c:f>
              <c:strCache>
                <c:ptCount val="6"/>
                <c:pt idx="0">
                  <c:v>100人以上</c:v>
                </c:pt>
                <c:pt idx="1">
                  <c:v>50～99人</c:v>
                </c:pt>
                <c:pt idx="2">
                  <c:v>30～49人</c:v>
                </c:pt>
                <c:pt idx="3">
                  <c:v>10～29人</c:v>
                </c:pt>
                <c:pt idx="4">
                  <c:v>5～9人</c:v>
                </c:pt>
                <c:pt idx="5">
                  <c:v>1～4人</c:v>
                </c:pt>
              </c:strCache>
            </c:strRef>
          </c:cat>
          <c:val>
            <c:numRef>
              <c:f>'38（問31）'!$AS$25:$AS$30</c:f>
              <c:numCache>
                <c:formatCode>0.0%</c:formatCode>
                <c:ptCount val="6"/>
                <c:pt idx="0">
                  <c:v>7.5471698113207544E-2</c:v>
                </c:pt>
                <c:pt idx="1">
                  <c:v>3.1746031746031744E-2</c:v>
                </c:pt>
                <c:pt idx="2">
                  <c:v>6.3157894736842107E-2</c:v>
                </c:pt>
                <c:pt idx="3">
                  <c:v>7.3825503355704702E-2</c:v>
                </c:pt>
                <c:pt idx="4">
                  <c:v>6.4102564102564097E-2</c:v>
                </c:pt>
                <c:pt idx="5">
                  <c:v>2.5000000000000001E-2</c:v>
                </c:pt>
              </c:numCache>
            </c:numRef>
          </c:val>
        </c:ser>
        <c:ser>
          <c:idx val="5"/>
          <c:order val="5"/>
          <c:tx>
            <c:strRef>
              <c:f>'38（問31）'!$AT$24</c:f>
              <c:strCache>
                <c:ptCount val="1"/>
                <c:pt idx="0">
                  <c:v>40%以上
50%未満</c:v>
                </c:pt>
              </c:strCache>
            </c:strRef>
          </c:tx>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9241565607218805E-2"/>
                  <c:y val="-3.9642613907104672E-7"/>
                </c:manualLayout>
              </c:layout>
              <c:dLblPos val="ctr"/>
              <c:showLegendKey val="0"/>
              <c:showVal val="1"/>
              <c:showCatName val="0"/>
              <c:showSerName val="0"/>
              <c:showPercent val="0"/>
              <c:showBubbleSize val="0"/>
            </c:dLbl>
            <c:dLbl>
              <c:idx val="2"/>
              <c:layout>
                <c:manualLayout>
                  <c:x val="1.677950840086595E-3"/>
                  <c:y val="0"/>
                </c:manualLayout>
              </c:layout>
              <c:dLblPos val="ctr"/>
              <c:showLegendKey val="0"/>
              <c:showVal val="1"/>
              <c:showCatName val="0"/>
              <c:showSerName val="0"/>
              <c:showPercent val="0"/>
              <c:showBubbleSize val="0"/>
            </c:dLbl>
            <c:dLbl>
              <c:idx val="3"/>
              <c:layout>
                <c:manualLayout>
                  <c:x val="1.5728260244841658E-2"/>
                  <c:y val="4.6150076560565122E-17"/>
                </c:manualLayout>
              </c:layout>
              <c:dLblPos val="ctr"/>
              <c:showLegendKey val="0"/>
              <c:showVal val="1"/>
              <c:showCatName val="0"/>
              <c:showSerName val="0"/>
              <c:showPercent val="0"/>
              <c:showBubbleSize val="0"/>
            </c:dLbl>
            <c:dLbl>
              <c:idx val="4"/>
              <c:layout>
                <c:manualLayout>
                  <c:x val="1.167883211678832E-2"/>
                  <c:y val="0"/>
                </c:manualLayout>
              </c:layout>
              <c:showLegendKey val="0"/>
              <c:showVal val="1"/>
              <c:showCatName val="0"/>
              <c:showSerName val="0"/>
              <c:showPercent val="0"/>
              <c:showBubbleSize val="0"/>
            </c:dLbl>
            <c:dLbl>
              <c:idx val="5"/>
              <c:layout>
                <c:manualLayout>
                  <c:x val="2.0518727129911679E-2"/>
                  <c:y val="-6.5806739085793746E-5"/>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dLbls>
          <c:cat>
            <c:strRef>
              <c:f>'38（問31）'!$AN$25:$AN$30</c:f>
              <c:strCache>
                <c:ptCount val="6"/>
                <c:pt idx="0">
                  <c:v>100人以上</c:v>
                </c:pt>
                <c:pt idx="1">
                  <c:v>50～99人</c:v>
                </c:pt>
                <c:pt idx="2">
                  <c:v>30～49人</c:v>
                </c:pt>
                <c:pt idx="3">
                  <c:v>10～29人</c:v>
                </c:pt>
                <c:pt idx="4">
                  <c:v>5～9人</c:v>
                </c:pt>
                <c:pt idx="5">
                  <c:v>1～4人</c:v>
                </c:pt>
              </c:strCache>
            </c:strRef>
          </c:cat>
          <c:val>
            <c:numRef>
              <c:f>'38（問31）'!$AT$25:$AT$30</c:f>
              <c:numCache>
                <c:formatCode>0.0%</c:formatCode>
                <c:ptCount val="6"/>
                <c:pt idx="0">
                  <c:v>0.11320754716981132</c:v>
                </c:pt>
                <c:pt idx="1">
                  <c:v>6.3492063492063489E-2</c:v>
                </c:pt>
                <c:pt idx="2">
                  <c:v>4.2105263157894736E-2</c:v>
                </c:pt>
                <c:pt idx="3">
                  <c:v>6.7114093959731542E-3</c:v>
                </c:pt>
                <c:pt idx="4">
                  <c:v>3.205128205128205E-3</c:v>
                </c:pt>
                <c:pt idx="5">
                  <c:v>8.3333333333333332E-3</c:v>
                </c:pt>
              </c:numCache>
            </c:numRef>
          </c:val>
        </c:ser>
        <c:ser>
          <c:idx val="6"/>
          <c:order val="6"/>
          <c:tx>
            <c:strRef>
              <c:f>'38（問31）'!$AU$24</c:f>
              <c:strCache>
                <c:ptCount val="1"/>
                <c:pt idx="0">
                  <c:v>50%以上</c:v>
                </c:pt>
              </c:strCache>
            </c:strRef>
          </c:tx>
          <c:spPr>
            <a:pattFill prst="dash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3.2713723284589429E-2"/>
                  <c:y val="-6.5806739085793746E-5"/>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dLbls>
          <c:cat>
            <c:strRef>
              <c:f>'38（問31）'!$AN$25:$AN$30</c:f>
              <c:strCache>
                <c:ptCount val="6"/>
                <c:pt idx="0">
                  <c:v>100人以上</c:v>
                </c:pt>
                <c:pt idx="1">
                  <c:v>50～99人</c:v>
                </c:pt>
                <c:pt idx="2">
                  <c:v>30～49人</c:v>
                </c:pt>
                <c:pt idx="3">
                  <c:v>10～29人</c:v>
                </c:pt>
                <c:pt idx="4">
                  <c:v>5～9人</c:v>
                </c:pt>
                <c:pt idx="5">
                  <c:v>1～4人</c:v>
                </c:pt>
              </c:strCache>
            </c:strRef>
          </c:cat>
          <c:val>
            <c:numRef>
              <c:f>'38（問31）'!$AU$25:$AU$30</c:f>
              <c:numCache>
                <c:formatCode>0.0%</c:formatCode>
                <c:ptCount val="6"/>
                <c:pt idx="0">
                  <c:v>7.5471698113207544E-2</c:v>
                </c:pt>
                <c:pt idx="1">
                  <c:v>0.15873015873015872</c:v>
                </c:pt>
                <c:pt idx="2">
                  <c:v>0.2</c:v>
                </c:pt>
                <c:pt idx="3">
                  <c:v>0.19798657718120805</c:v>
                </c:pt>
                <c:pt idx="4">
                  <c:v>0.29166666666666669</c:v>
                </c:pt>
                <c:pt idx="5">
                  <c:v>0.21666666666666667</c:v>
                </c:pt>
              </c:numCache>
            </c:numRef>
          </c:val>
        </c:ser>
        <c:ser>
          <c:idx val="7"/>
          <c:order val="7"/>
          <c:tx>
            <c:strRef>
              <c:f>'38（問31）'!$AV$24</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3625304136253041E-2"/>
                  <c:y val="-9.2300153121130243E-17"/>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dLbls>
          <c:cat>
            <c:strRef>
              <c:f>'38（問31）'!$AN$25:$AN$30</c:f>
              <c:strCache>
                <c:ptCount val="6"/>
                <c:pt idx="0">
                  <c:v>100人以上</c:v>
                </c:pt>
                <c:pt idx="1">
                  <c:v>50～99人</c:v>
                </c:pt>
                <c:pt idx="2">
                  <c:v>30～49人</c:v>
                </c:pt>
                <c:pt idx="3">
                  <c:v>10～29人</c:v>
                </c:pt>
                <c:pt idx="4">
                  <c:v>5～9人</c:v>
                </c:pt>
                <c:pt idx="5">
                  <c:v>1～4人</c:v>
                </c:pt>
              </c:strCache>
            </c:strRef>
          </c:cat>
          <c:val>
            <c:numRef>
              <c:f>'38（問31）'!$AV$25:$AV$30</c:f>
              <c:numCache>
                <c:formatCode>0.0%</c:formatCode>
                <c:ptCount val="6"/>
                <c:pt idx="0">
                  <c:v>1.8867924528301886E-2</c:v>
                </c:pt>
                <c:pt idx="1">
                  <c:v>7.9365079365079361E-2</c:v>
                </c:pt>
                <c:pt idx="2">
                  <c:v>8.4210526315789472E-2</c:v>
                </c:pt>
                <c:pt idx="3">
                  <c:v>0.18120805369127516</c:v>
                </c:pt>
                <c:pt idx="4">
                  <c:v>0.33012820512820512</c:v>
                </c:pt>
                <c:pt idx="5">
                  <c:v>0.5</c:v>
                </c:pt>
              </c:numCache>
            </c:numRef>
          </c:val>
        </c:ser>
        <c:dLbls>
          <c:showLegendKey val="0"/>
          <c:showVal val="0"/>
          <c:showCatName val="0"/>
          <c:showSerName val="0"/>
          <c:showPercent val="0"/>
          <c:showBubbleSize val="0"/>
        </c:dLbls>
        <c:gapWidth val="30"/>
        <c:overlap val="100"/>
        <c:axId val="31319168"/>
        <c:axId val="31320704"/>
      </c:barChart>
      <c:catAx>
        <c:axId val="313191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320704"/>
        <c:crosses val="autoZero"/>
        <c:auto val="1"/>
        <c:lblAlgn val="ctr"/>
        <c:lblOffset val="100"/>
        <c:tickLblSkip val="1"/>
        <c:tickMarkSkip val="1"/>
        <c:noMultiLvlLbl val="0"/>
      </c:catAx>
      <c:valAx>
        <c:axId val="313207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319168"/>
        <c:crosses val="autoZero"/>
        <c:crossBetween val="between"/>
        <c:majorUnit val="0.2"/>
      </c:valAx>
      <c:spPr>
        <a:noFill/>
        <a:ln w="25400">
          <a:noFill/>
        </a:ln>
      </c:spPr>
    </c:plotArea>
    <c:legend>
      <c:legendPos val="r"/>
      <c:layout>
        <c:manualLayout>
          <c:xMode val="edge"/>
          <c:yMode val="edge"/>
          <c:x val="0.84958275758705648"/>
          <c:y val="1.8726591760299626E-2"/>
          <c:w val="0.1350976392574883"/>
          <c:h val="0.8988795501685884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699274154248634"/>
          <c:y val="5.5865921787709499E-3"/>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6069523882804548"/>
          <c:y val="0.13407821229050279"/>
          <c:w val="0.53637419101113992"/>
          <c:h val="0.86592178770949724"/>
        </c:manualLayout>
      </c:layout>
      <c:pie3DChart>
        <c:varyColors val="1"/>
        <c:ser>
          <c:idx val="0"/>
          <c:order val="0"/>
          <c:tx>
            <c:strRef>
              <c:f>'39（問32）'!$AN$6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bubble3D val="0"/>
            <c:spPr>
              <a:solidFill>
                <a:schemeClr val="bg1"/>
              </a:solidFill>
              <a:ln w="12700">
                <a:solidFill>
                  <a:srgbClr val="000000"/>
                </a:solidFill>
                <a:prstDash val="solid"/>
              </a:ln>
            </c:spPr>
          </c:dPt>
          <c:dPt>
            <c:idx val="2"/>
            <c:bubble3D val="0"/>
            <c:spPr>
              <a:pattFill prst="pct10">
                <a:fgClr>
                  <a:schemeClr val="tx1"/>
                </a:fgClr>
                <a:bgClr>
                  <a:schemeClr val="bg1"/>
                </a:bgClr>
              </a:pattFill>
              <a:ln w="12700">
                <a:solidFill>
                  <a:srgbClr val="000000"/>
                </a:solidFill>
                <a:prstDash val="solid"/>
              </a:ln>
            </c:spPr>
          </c:dPt>
          <c:dLbls>
            <c:dLbl>
              <c:idx val="0"/>
              <c:layout>
                <c:manualLayout>
                  <c:x val="8.4138774184171608E-2"/>
                  <c:y val="2.7229724776023107E-2"/>
                </c:manualLayout>
              </c:layout>
              <c:dLblPos val="bestFit"/>
              <c:showLegendKey val="0"/>
              <c:showVal val="1"/>
              <c:showCatName val="1"/>
              <c:showSerName val="0"/>
              <c:showPercent val="0"/>
              <c:showBubbleSize val="0"/>
              <c:separator>
</c:separator>
            </c:dLbl>
            <c:dLbl>
              <c:idx val="1"/>
              <c:layout>
                <c:manualLayout>
                  <c:x val="-7.2700847247514258E-2"/>
                  <c:y val="-1.564245810055866E-2"/>
                </c:manualLayout>
              </c:layout>
              <c:dLblPos val="bestFit"/>
              <c:showLegendKey val="0"/>
              <c:showVal val="1"/>
              <c:showCatName val="1"/>
              <c:showSerName val="0"/>
              <c:showPercent val="0"/>
              <c:showBubbleSize val="0"/>
            </c:dLbl>
            <c:dLbl>
              <c:idx val="2"/>
              <c:layout>
                <c:manualLayout>
                  <c:x val="-0.1955276274504775"/>
                  <c:y val="3.9106145251396648E-2"/>
                </c:manualLayout>
              </c:layout>
              <c:dLblPos val="bestFit"/>
              <c:showLegendKey val="0"/>
              <c:showVal val="1"/>
              <c:showCatName val="1"/>
              <c:showSerName val="0"/>
              <c:showPercent val="0"/>
              <c:showBubbleSize val="0"/>
              <c:separator>
</c:separator>
            </c:dLbl>
            <c:txPr>
              <a:bodyPr/>
              <a:lstStyle/>
              <a:p>
                <a:pPr>
                  <a:defRPr sz="900"/>
                </a:pPr>
                <a:endParaRPr lang="ja-JP"/>
              </a:p>
            </c:txPr>
            <c:showLegendKey val="0"/>
            <c:showVal val="1"/>
            <c:showCatName val="1"/>
            <c:showSerName val="0"/>
            <c:showPercent val="0"/>
            <c:showBubbleSize val="0"/>
            <c:separator>
</c:separator>
            <c:showLeaderLines val="1"/>
          </c:dLbls>
          <c:cat>
            <c:strRef>
              <c:f>'39（問32）'!$AO$5:$AQ$5</c:f>
              <c:strCache>
                <c:ptCount val="3"/>
                <c:pt idx="0">
                  <c:v>している</c:v>
                </c:pt>
                <c:pt idx="1">
                  <c:v>していない</c:v>
                </c:pt>
                <c:pt idx="2">
                  <c:v>無回答</c:v>
                </c:pt>
              </c:strCache>
            </c:strRef>
          </c:cat>
          <c:val>
            <c:numRef>
              <c:f>'39（問32）'!$AO$6:$AQ$6</c:f>
              <c:numCache>
                <c:formatCode>0.0%</c:formatCode>
                <c:ptCount val="3"/>
                <c:pt idx="0">
                  <c:v>0.32731137088204038</c:v>
                </c:pt>
                <c:pt idx="1">
                  <c:v>0.60998937300743894</c:v>
                </c:pt>
                <c:pt idx="2">
                  <c:v>6.2699256110520726E-2</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4701514102268152"/>
          <c:y val="0.64618249534450656"/>
          <c:w val="0.23745911239922368"/>
          <c:h val="0.31658997932521005"/>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7.1104387291981846E-2"/>
          <c:y val="1.3262599469496022E-2"/>
        </c:manualLayout>
      </c:layout>
      <c:overlay val="0"/>
      <c:spPr>
        <a:noFill/>
        <a:ln w="25400">
          <a:noFill/>
        </a:ln>
      </c:spPr>
    </c:title>
    <c:autoTitleDeleted val="0"/>
    <c:plotArea>
      <c:layout>
        <c:manualLayout>
          <c:layoutTarget val="inner"/>
          <c:xMode val="edge"/>
          <c:yMode val="edge"/>
          <c:x val="0.14826032132032529"/>
          <c:y val="7.161803713527852E-2"/>
          <c:w val="0.69289007310927531"/>
          <c:h val="0.85411140583554379"/>
        </c:manualLayout>
      </c:layout>
      <c:barChart>
        <c:barDir val="bar"/>
        <c:grouping val="percentStacked"/>
        <c:varyColors val="0"/>
        <c:ser>
          <c:idx val="0"/>
          <c:order val="0"/>
          <c:tx>
            <c:strRef>
              <c:f>'39（問32）'!$AO$10</c:f>
              <c:strCache>
                <c:ptCount val="1"/>
                <c:pt idx="0">
                  <c:v>している</c:v>
                </c:pt>
              </c:strCache>
            </c:strRef>
          </c:tx>
          <c:spPr>
            <a:pattFill prst="pct60">
              <a:fgClr>
                <a:schemeClr val="tx1"/>
              </a:fgClr>
              <a:bgClr>
                <a:schemeClr val="bg1"/>
              </a:bgClr>
            </a:pattFill>
            <a:ln w="12700">
              <a:solidFill>
                <a:srgbClr val="000000"/>
              </a:solidFill>
              <a:prstDash val="solid"/>
            </a:ln>
          </c:spPr>
          <c:invertIfNegative val="0"/>
          <c:dLbls>
            <c:dLbl>
              <c:idx val="3"/>
              <c:layout>
                <c:manualLayout>
                  <c:x val="2.2848673942341621E-2"/>
                  <c:y val="-9.930588915112123E-4"/>
                </c:manualLayout>
              </c:layout>
              <c:dLblPos val="ctr"/>
              <c:showLegendKey val="0"/>
              <c:showVal val="1"/>
              <c:showCatName val="0"/>
              <c:showSerName val="0"/>
              <c:showPercent val="0"/>
              <c:showBubbleSize val="0"/>
            </c:dLbl>
            <c:dLbl>
              <c:idx val="5"/>
              <c:layout>
                <c:manualLayout>
                  <c:x val="2.0940541453691444E-3"/>
                  <c:y val="4.3526389440047493E-4"/>
                </c:manualLayout>
              </c:layout>
              <c:dLblPos val="ctr"/>
              <c:showLegendKey val="0"/>
              <c:showVal val="1"/>
              <c:showCatName val="0"/>
              <c:showSerName val="0"/>
              <c:showPercent val="0"/>
              <c:showBubbleSize val="0"/>
            </c:dLbl>
            <c:dLbl>
              <c:idx val="10"/>
              <c:layout>
                <c:manualLayout>
                  <c:x val="1.9976706488017956E-2"/>
                  <c:y val="2.6798109122301507E-3"/>
                </c:manualLayout>
              </c:layout>
              <c:dLblPos val="ctr"/>
              <c:showLegendKey val="0"/>
              <c:showVal val="1"/>
              <c:showCatName val="0"/>
              <c:showSerName val="0"/>
              <c:showPercent val="0"/>
              <c:showBubbleSize val="0"/>
            </c:dLbl>
            <c:dLbl>
              <c:idx val="12"/>
              <c:layout>
                <c:manualLayout>
                  <c:x val="3.1160873646301169E-3"/>
                  <c:y val="-1.1969060896565695E-3"/>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'39（問32）'!$AN$11:$AN$23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'39（問32）'!$AO$11:$AO$23</c:f>
              <c:numCache>
                <c:formatCode>0.0%</c:formatCode>
                <c:ptCount val="13"/>
                <c:pt idx="0">
                  <c:v>0</c:v>
                </c:pt>
                <c:pt idx="1">
                  <c:v>0.44067796610169491</c:v>
                </c:pt>
                <c:pt idx="2">
                  <c:v>0.37301587301587302</c:v>
                </c:pt>
                <c:pt idx="3">
                  <c:v>0.44827586206896552</c:v>
                </c:pt>
                <c:pt idx="4">
                  <c:v>0.46511627906976744</c:v>
                </c:pt>
                <c:pt idx="5">
                  <c:v>0.12903225806451613</c:v>
                </c:pt>
                <c:pt idx="6">
                  <c:v>0.23076923076923078</c:v>
                </c:pt>
                <c:pt idx="7">
                  <c:v>0.59090909090909094</c:v>
                </c:pt>
                <c:pt idx="8">
                  <c:v>0.25961538461538464</c:v>
                </c:pt>
                <c:pt idx="9">
                  <c:v>0.38095238095238093</c:v>
                </c:pt>
                <c:pt idx="10">
                  <c:v>0.5</c:v>
                </c:pt>
                <c:pt idx="11">
                  <c:v>0.27272727272727271</c:v>
                </c:pt>
                <c:pt idx="12">
                  <c:v>0.2389937106918239</c:v>
                </c:pt>
              </c:numCache>
            </c:numRef>
          </c:val>
        </c:ser>
        <c:ser>
          <c:idx val="1"/>
          <c:order val="1"/>
          <c:tx>
            <c:strRef>
              <c:f>'39（問32）'!$AP$10</c:f>
              <c:strCache>
                <c:ptCount val="1"/>
                <c:pt idx="0">
                  <c:v>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'39（問32）'!$AN$11:$AN$23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'39（問32）'!$AP$11:$AP$23</c:f>
              <c:numCache>
                <c:formatCode>0.0%</c:formatCode>
                <c:ptCount val="13"/>
                <c:pt idx="0">
                  <c:v>0</c:v>
                </c:pt>
                <c:pt idx="1">
                  <c:v>0.4576271186440678</c:v>
                </c:pt>
                <c:pt idx="2">
                  <c:v>0.52380952380952384</c:v>
                </c:pt>
                <c:pt idx="3">
                  <c:v>0.55172413793103448</c:v>
                </c:pt>
                <c:pt idx="4">
                  <c:v>0.49612403100775193</c:v>
                </c:pt>
                <c:pt idx="5">
                  <c:v>0.77419354838709675</c:v>
                </c:pt>
                <c:pt idx="6">
                  <c:v>0.69230769230769229</c:v>
                </c:pt>
                <c:pt idx="7">
                  <c:v>0.40909090909090912</c:v>
                </c:pt>
                <c:pt idx="8">
                  <c:v>0.68269230769230771</c:v>
                </c:pt>
                <c:pt idx="9">
                  <c:v>0.61904761904761907</c:v>
                </c:pt>
                <c:pt idx="10">
                  <c:v>0.41666666666666669</c:v>
                </c:pt>
                <c:pt idx="11">
                  <c:v>0.6742424242424242</c:v>
                </c:pt>
                <c:pt idx="12">
                  <c:v>0.69182389937106914</c:v>
                </c:pt>
              </c:numCache>
            </c:numRef>
          </c:val>
        </c:ser>
        <c:ser>
          <c:idx val="2"/>
          <c:order val="2"/>
          <c:tx>
            <c:strRef>
              <c:f>'39（問32）'!$AQ$10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6349005920402159E-2"/>
                  <c:y val="-4.0658047717510115E-5"/>
                </c:manualLayout>
              </c:layout>
              <c:dLblPos val="ctr"/>
              <c:showLegendKey val="0"/>
              <c:showVal val="1"/>
              <c:showCatName val="0"/>
              <c:showSerName val="0"/>
              <c:showPercent val="0"/>
              <c:showBubbleSize val="0"/>
            </c:dLbl>
            <c:dLbl>
              <c:idx val="1"/>
              <c:layout>
                <c:manualLayout>
                  <c:x val="2.0297568704063278E-2"/>
                  <c:y val="-2.4211031976440612E-3"/>
                </c:manualLayout>
              </c:layout>
              <c:dLblPos val="ctr"/>
              <c:showLegendKey val="0"/>
              <c:showVal val="1"/>
              <c:showCatName val="0"/>
              <c:showSerName val="0"/>
              <c:showPercent val="0"/>
              <c:showBubbleSize val="0"/>
            </c:dLbl>
            <c:dLbl>
              <c:idx val="2"/>
              <c:layout>
                <c:manualLayout>
                  <c:x val="1.8154311649016642E-2"/>
                  <c:y val="3.5366931918656055E-3"/>
                </c:manualLayout>
              </c:layout>
              <c:showLegendKey val="0"/>
              <c:showVal val="1"/>
              <c:showCatName val="0"/>
              <c:showSerName val="0"/>
              <c:showPercent val="0"/>
              <c:showBubbleSize val="0"/>
            </c:dLbl>
            <c:dLbl>
              <c:idx val="4"/>
              <c:layout>
                <c:manualLayout>
                  <c:x val="1.6165250395118926E-2"/>
                  <c:y val="-1.6051574455050502E-3"/>
                </c:manualLayout>
              </c:layout>
              <c:dLblPos val="ctr"/>
              <c:showLegendKey val="0"/>
              <c:showVal val="1"/>
              <c:showCatName val="0"/>
              <c:showSerName val="0"/>
              <c:showPercent val="0"/>
              <c:showBubbleSize val="0"/>
            </c:dLbl>
            <c:dLbl>
              <c:idx val="8"/>
              <c:layout>
                <c:manualLayout>
                  <c:x val="6.0514372163388806E-3"/>
                  <c:y val="3.5366931918656055E-3"/>
                </c:manualLayout>
              </c:layout>
              <c:showLegendKey val="0"/>
              <c:showVal val="1"/>
              <c:showCatName val="0"/>
              <c:showSerName val="0"/>
              <c:showPercent val="0"/>
              <c:showBubbleSize val="0"/>
            </c:dLbl>
            <c:dLbl>
              <c:idx val="11"/>
              <c:layout>
                <c:manualLayout>
                  <c:x val="2.0171457387796268E-2"/>
                  <c:y val="0"/>
                </c:manualLayout>
              </c:layout>
              <c:showLegendKey val="0"/>
              <c:showVal val="1"/>
              <c:showCatName val="0"/>
              <c:showSerName val="0"/>
              <c:showPercent val="0"/>
              <c:showBubbleSize val="0"/>
            </c:dLbl>
            <c:dLbl>
              <c:idx val="12"/>
              <c:layout>
                <c:manualLayout>
                  <c:x val="2.4205748865355523E-2"/>
                  <c:y val="0"/>
                </c:manualLayout>
              </c:layout>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'39（問32）'!$AN$11:$AN$23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'39（問32）'!$AQ$11:$AQ$23</c:f>
              <c:numCache>
                <c:formatCode>0.0%</c:formatCode>
                <c:ptCount val="13"/>
                <c:pt idx="0">
                  <c:v>0</c:v>
                </c:pt>
                <c:pt idx="1">
                  <c:v>0.10169491525423729</c:v>
                </c:pt>
                <c:pt idx="2">
                  <c:v>0.10317460317460317</c:v>
                </c:pt>
                <c:pt idx="3">
                  <c:v>0</c:v>
                </c:pt>
                <c:pt idx="4">
                  <c:v>3.875968992248062E-2</c:v>
                </c:pt>
                <c:pt idx="5">
                  <c:v>9.6774193548387094E-2</c:v>
                </c:pt>
                <c:pt idx="6">
                  <c:v>7.6923076923076927E-2</c:v>
                </c:pt>
                <c:pt idx="7">
                  <c:v>0</c:v>
                </c:pt>
                <c:pt idx="8">
                  <c:v>5.7692307692307696E-2</c:v>
                </c:pt>
                <c:pt idx="9">
                  <c:v>0</c:v>
                </c:pt>
                <c:pt idx="10">
                  <c:v>8.3333333333333329E-2</c:v>
                </c:pt>
                <c:pt idx="11">
                  <c:v>5.3030303030303032E-2</c:v>
                </c:pt>
                <c:pt idx="12">
                  <c:v>6.9182389937106917E-2</c:v>
                </c:pt>
              </c:numCache>
            </c:numRef>
          </c:val>
        </c:ser>
        <c:dLbls>
          <c:showLegendKey val="0"/>
          <c:showVal val="0"/>
          <c:showCatName val="0"/>
          <c:showSerName val="0"/>
          <c:showPercent val="0"/>
          <c:showBubbleSize val="0"/>
        </c:dLbls>
        <c:gapWidth val="30"/>
        <c:overlap val="100"/>
        <c:axId val="32000256"/>
        <c:axId val="32022528"/>
      </c:barChart>
      <c:catAx>
        <c:axId val="320002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022528"/>
        <c:crosses val="autoZero"/>
        <c:auto val="1"/>
        <c:lblAlgn val="ctr"/>
        <c:lblOffset val="100"/>
        <c:tickLblSkip val="1"/>
        <c:tickMarkSkip val="1"/>
        <c:noMultiLvlLbl val="0"/>
      </c:catAx>
      <c:valAx>
        <c:axId val="320225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000256"/>
        <c:crosses val="autoZero"/>
        <c:crossBetween val="between"/>
      </c:valAx>
      <c:spPr>
        <a:noFill/>
        <a:ln w="25400">
          <a:noFill/>
        </a:ln>
      </c:spPr>
    </c:plotArea>
    <c:legend>
      <c:legendPos val="r"/>
      <c:layout>
        <c:manualLayout>
          <c:xMode val="edge"/>
          <c:yMode val="edge"/>
          <c:x val="0.86384329795386772"/>
          <c:y val="0.34482758620689657"/>
          <c:w val="0.12556748106940485"/>
          <c:h val="0.19098143236074272"/>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6.8078668683812404E-2"/>
          <c:y val="2.2222222222222223E-2"/>
        </c:manualLayout>
      </c:layout>
      <c:overlay val="0"/>
      <c:spPr>
        <a:noFill/>
        <a:ln w="25400">
          <a:noFill/>
        </a:ln>
      </c:spPr>
    </c:title>
    <c:autoTitleDeleted val="0"/>
    <c:plotArea>
      <c:layout>
        <c:manualLayout>
          <c:layoutTarget val="inner"/>
          <c:xMode val="edge"/>
          <c:yMode val="edge"/>
          <c:x val="0.14372174005541738"/>
          <c:y val="0.10222266589698741"/>
          <c:w val="0.69591579395254732"/>
          <c:h val="0.77333668982938297"/>
        </c:manualLayout>
      </c:layout>
      <c:barChart>
        <c:barDir val="bar"/>
        <c:grouping val="percentStacked"/>
        <c:varyColors val="0"/>
        <c:ser>
          <c:idx val="0"/>
          <c:order val="0"/>
          <c:tx>
            <c:strRef>
              <c:f>'39（問32）'!$AO$28</c:f>
              <c:strCache>
                <c:ptCount val="1"/>
                <c:pt idx="0">
                  <c:v>している</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4.727739160803099E-3"/>
                  <c:y val="-2.5186783052283637E-3"/>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'39（問32）'!$AN$29:$AN$34</c:f>
              <c:strCache>
                <c:ptCount val="6"/>
                <c:pt idx="0">
                  <c:v>100人以上</c:v>
                </c:pt>
                <c:pt idx="1">
                  <c:v>50～99人</c:v>
                </c:pt>
                <c:pt idx="2">
                  <c:v>30～49人</c:v>
                </c:pt>
                <c:pt idx="3">
                  <c:v>10～29人</c:v>
                </c:pt>
                <c:pt idx="4">
                  <c:v>5～9人</c:v>
                </c:pt>
                <c:pt idx="5">
                  <c:v>1～4人</c:v>
                </c:pt>
              </c:strCache>
            </c:strRef>
          </c:cat>
          <c:val>
            <c:numRef>
              <c:f>'39（問32）'!$AO$29:$AO$34</c:f>
              <c:numCache>
                <c:formatCode>0.0%</c:formatCode>
                <c:ptCount val="6"/>
                <c:pt idx="0">
                  <c:v>0.92452830188679247</c:v>
                </c:pt>
                <c:pt idx="1">
                  <c:v>0.77777777777777779</c:v>
                </c:pt>
                <c:pt idx="2">
                  <c:v>0.50526315789473686</c:v>
                </c:pt>
                <c:pt idx="3">
                  <c:v>0.33221476510067116</c:v>
                </c:pt>
                <c:pt idx="4">
                  <c:v>0.14743589743589744</c:v>
                </c:pt>
                <c:pt idx="5">
                  <c:v>0.14166666666666666</c:v>
                </c:pt>
              </c:numCache>
            </c:numRef>
          </c:val>
        </c:ser>
        <c:ser>
          <c:idx val="1"/>
          <c:order val="1"/>
          <c:tx>
            <c:strRef>
              <c:f>'39（問32）'!$AP$28</c:f>
              <c:strCache>
                <c:ptCount val="1"/>
                <c:pt idx="0">
                  <c:v>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'39（問32）'!$AN$29:$AN$34</c:f>
              <c:strCache>
                <c:ptCount val="6"/>
                <c:pt idx="0">
                  <c:v>100人以上</c:v>
                </c:pt>
                <c:pt idx="1">
                  <c:v>50～99人</c:v>
                </c:pt>
                <c:pt idx="2">
                  <c:v>30～49人</c:v>
                </c:pt>
                <c:pt idx="3">
                  <c:v>10～29人</c:v>
                </c:pt>
                <c:pt idx="4">
                  <c:v>5～9人</c:v>
                </c:pt>
                <c:pt idx="5">
                  <c:v>1～4人</c:v>
                </c:pt>
              </c:strCache>
            </c:strRef>
          </c:cat>
          <c:val>
            <c:numRef>
              <c:f>'39（問32）'!$AP$29:$AP$34</c:f>
              <c:numCache>
                <c:formatCode>0.0%</c:formatCode>
                <c:ptCount val="6"/>
                <c:pt idx="0">
                  <c:v>7.5471698113207544E-2</c:v>
                </c:pt>
                <c:pt idx="1">
                  <c:v>0.20634920634920634</c:v>
                </c:pt>
                <c:pt idx="2">
                  <c:v>0.48421052631578948</c:v>
                </c:pt>
                <c:pt idx="3">
                  <c:v>0.60067114093959728</c:v>
                </c:pt>
                <c:pt idx="4">
                  <c:v>0.76282051282051277</c:v>
                </c:pt>
                <c:pt idx="5">
                  <c:v>0.78333333333333333</c:v>
                </c:pt>
              </c:numCache>
            </c:numRef>
          </c:val>
        </c:ser>
        <c:ser>
          <c:idx val="2"/>
          <c:order val="2"/>
          <c:tx>
            <c:strRef>
              <c:f>'39（問32）'!$AQ$28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3741825502276967E-2"/>
                  <c:y val="1.9257828594208665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'39（問32）'!$AN$29:$AN$34</c:f>
              <c:strCache>
                <c:ptCount val="6"/>
                <c:pt idx="0">
                  <c:v>100人以上</c:v>
                </c:pt>
                <c:pt idx="1">
                  <c:v>50～99人</c:v>
                </c:pt>
                <c:pt idx="2">
                  <c:v>30～49人</c:v>
                </c:pt>
                <c:pt idx="3">
                  <c:v>10～29人</c:v>
                </c:pt>
                <c:pt idx="4">
                  <c:v>5～9人</c:v>
                </c:pt>
                <c:pt idx="5">
                  <c:v>1～4人</c:v>
                </c:pt>
              </c:strCache>
            </c:strRef>
          </c:cat>
          <c:val>
            <c:numRef>
              <c:f>'39（問32）'!$AQ$29:$AQ$34</c:f>
              <c:numCache>
                <c:formatCode>0.0%</c:formatCode>
                <c:ptCount val="6"/>
                <c:pt idx="0">
                  <c:v>0</c:v>
                </c:pt>
                <c:pt idx="1">
                  <c:v>1.5873015873015872E-2</c:v>
                </c:pt>
                <c:pt idx="2">
                  <c:v>1.0526315789473684E-2</c:v>
                </c:pt>
                <c:pt idx="3">
                  <c:v>6.7114093959731544E-2</c:v>
                </c:pt>
                <c:pt idx="4">
                  <c:v>8.9743589743589744E-2</c:v>
                </c:pt>
                <c:pt idx="5">
                  <c:v>7.4999999999999997E-2</c:v>
                </c:pt>
              </c:numCache>
            </c:numRef>
          </c:val>
        </c:ser>
        <c:dLbls>
          <c:showLegendKey val="0"/>
          <c:showVal val="0"/>
          <c:showCatName val="0"/>
          <c:showSerName val="0"/>
          <c:showPercent val="0"/>
          <c:showBubbleSize val="0"/>
        </c:dLbls>
        <c:gapWidth val="30"/>
        <c:overlap val="100"/>
        <c:axId val="32045696"/>
        <c:axId val="32080256"/>
      </c:barChart>
      <c:catAx>
        <c:axId val="320456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080256"/>
        <c:crosses val="autoZero"/>
        <c:auto val="1"/>
        <c:lblAlgn val="ctr"/>
        <c:lblOffset val="100"/>
        <c:tickLblSkip val="1"/>
        <c:tickMarkSkip val="1"/>
        <c:noMultiLvlLbl val="0"/>
      </c:catAx>
      <c:valAx>
        <c:axId val="320802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045696"/>
        <c:crosses val="autoZero"/>
        <c:crossBetween val="between"/>
      </c:valAx>
      <c:spPr>
        <a:noFill/>
        <a:ln w="25400">
          <a:noFill/>
        </a:ln>
      </c:spPr>
    </c:plotArea>
    <c:legend>
      <c:legendPos val="r"/>
      <c:layout>
        <c:manualLayout>
          <c:xMode val="edge"/>
          <c:yMode val="edge"/>
          <c:x val="0.86233043864978298"/>
          <c:y val="0.38666853310002919"/>
          <c:w val="0.12556748106940485"/>
          <c:h val="0.320001399825021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6.6878980891719744E-2"/>
          <c:y val="4.4673539518900345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4.6709129511677279E-2"/>
          <c:y val="0.12199312714776632"/>
          <c:w val="0.51061571125265393"/>
          <c:h val="0.82646048109965631"/>
        </c:manualLayout>
      </c:layout>
      <c:pie3DChart>
        <c:varyColors val="1"/>
        <c:ser>
          <c:idx val="0"/>
          <c:order val="0"/>
          <c:tx>
            <c:strRef>
              <c:f>'40（問15）'!$AL$5</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5"/>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Lbls>
            <c:dLbl>
              <c:idx val="0"/>
              <c:layout>
                <c:manualLayout>
                  <c:x val="-2.1074276543457545E-3"/>
                  <c:y val="-1.0849365478799685E-2"/>
                </c:manualLayout>
              </c:layout>
              <c:dLblPos val="bestFit"/>
              <c:showLegendKey val="0"/>
              <c:showVal val="0"/>
              <c:showCatName val="1"/>
              <c:showSerName val="0"/>
              <c:showPercent val="1"/>
              <c:showBubbleSize val="0"/>
            </c:dLbl>
            <c:dLbl>
              <c:idx val="1"/>
              <c:layout>
                <c:manualLayout>
                  <c:x val="7.1012922747713855E-2"/>
                  <c:y val="3.6180967069837922E-2"/>
                </c:manualLayout>
              </c:layout>
              <c:dLblPos val="bestFit"/>
              <c:showLegendKey val="0"/>
              <c:showVal val="0"/>
              <c:showCatName val="1"/>
              <c:showSerName val="0"/>
              <c:showPercent val="1"/>
              <c:showBubbleSize val="0"/>
            </c:dLbl>
            <c:dLbl>
              <c:idx val="2"/>
              <c:layout>
                <c:manualLayout>
                  <c:x val="2.7974321681127439E-2"/>
                  <c:y val="-1.0413182888221446E-2"/>
                </c:manualLayout>
              </c:layout>
              <c:dLblPos val="bestFit"/>
              <c:showLegendKey val="0"/>
              <c:showVal val="0"/>
              <c:showCatName val="1"/>
              <c:showSerName val="0"/>
              <c:showPercent val="1"/>
              <c:showBubbleSize val="0"/>
            </c:dLbl>
            <c:dLbl>
              <c:idx val="3"/>
              <c:layout>
                <c:manualLayout>
                  <c:x val="5.0895230452881288E-2"/>
                  <c:y val="-8.6254295532646047E-2"/>
                </c:manualLayout>
              </c:layout>
              <c:dLblPos val="bestFit"/>
              <c:showLegendKey val="0"/>
              <c:showVal val="0"/>
              <c:showCatName val="1"/>
              <c:showSerName val="0"/>
              <c:showPercent val="1"/>
              <c:showBubbleSize val="0"/>
            </c:dLbl>
            <c:dLbl>
              <c:idx val="4"/>
              <c:layout>
                <c:manualLayout>
                  <c:x val="-0.15304378353979636"/>
                  <c:y val="-1.3745704467353952E-2"/>
                </c:manualLayout>
              </c:layout>
              <c:dLblPos val="bestFit"/>
              <c:showLegendKey val="0"/>
              <c:showVal val="0"/>
              <c:showCatName val="1"/>
              <c:showSerName val="0"/>
              <c:showPercent val="1"/>
              <c:showBubbleSize val="0"/>
            </c:dLbl>
            <c:dLbl>
              <c:idx val="5"/>
              <c:layout>
                <c:manualLayout>
                  <c:x val="0.11727903438821739"/>
                  <c:y val="3.4793408555889277E-2"/>
                </c:manualLayout>
              </c:layout>
              <c:dLblPos val="bestFit"/>
              <c:showLegendKey val="0"/>
              <c:showVal val="0"/>
              <c:showCatName val="1"/>
              <c:showSerName val="0"/>
              <c:showPercent val="1"/>
              <c:showBubbleSize val="0"/>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'40（問15）'!$AM$7:$AR$7</c:f>
              <c:strCache>
                <c:ptCount val="6"/>
                <c:pt idx="0">
                  <c:v>４時間未満</c:v>
                </c:pt>
                <c:pt idx="1">
                  <c:v>４時間以上
５時間未満</c:v>
                </c:pt>
                <c:pt idx="2">
                  <c:v>５時間以上
６時間未満</c:v>
                </c:pt>
                <c:pt idx="3">
                  <c:v>６時間以上
７時間未満</c:v>
                </c:pt>
                <c:pt idx="4">
                  <c:v>７時間以上</c:v>
                </c:pt>
                <c:pt idx="5">
                  <c:v>無回答</c:v>
                </c:pt>
              </c:strCache>
            </c:strRef>
          </c:cat>
          <c:val>
            <c:numRef>
              <c:f>'40（問15）'!$AM$5:$AR$5</c:f>
              <c:numCache>
                <c:formatCode>0.0%</c:formatCode>
                <c:ptCount val="6"/>
                <c:pt idx="0">
                  <c:v>6.5887353878852278E-2</c:v>
                </c:pt>
                <c:pt idx="1">
                  <c:v>9.9893730074388953E-2</c:v>
                </c:pt>
                <c:pt idx="2">
                  <c:v>0.18384697130712008</c:v>
                </c:pt>
                <c:pt idx="3">
                  <c:v>0.10945802337938364</c:v>
                </c:pt>
                <c:pt idx="4">
                  <c:v>0.13177470775770456</c:v>
                </c:pt>
                <c:pt idx="5">
                  <c:v>0.40913921360255046</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7033953558352974"/>
          <c:y val="0.12120247855615986"/>
          <c:w val="0.19144390390691612"/>
          <c:h val="0.77134020618556709"/>
        </c:manualLayout>
      </c:layout>
      <c:overlay val="0"/>
      <c:spPr>
        <a:solidFill>
          <a:sysClr val="window" lastClr="FFFFFF"/>
        </a:solidFill>
        <a:ln>
          <a:solidFill>
            <a:sysClr val="windowText" lastClr="000000"/>
          </a:solidFill>
        </a:ln>
      </c:spPr>
      <c:txPr>
        <a:bodyPr/>
        <a:lstStyle/>
        <a:p>
          <a:pPr>
            <a:defRPr sz="700"/>
          </a:pPr>
          <a:endParaRPr lang="ja-JP"/>
        </a:p>
      </c:txPr>
    </c:legend>
    <c:plotVisOnly val="1"/>
    <c:dispBlanksAs val="zero"/>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3069094890746"/>
          <c:y val="9.5969289827255271E-3"/>
        </c:manualLayout>
      </c:layout>
      <c:overlay val="0"/>
      <c:spPr>
        <a:noFill/>
        <a:ln w="25400">
          <a:noFill/>
        </a:ln>
      </c:spPr>
    </c:title>
    <c:autoTitleDeleted val="0"/>
    <c:plotArea>
      <c:layout>
        <c:manualLayout>
          <c:layoutTarget val="inner"/>
          <c:xMode val="edge"/>
          <c:yMode val="edge"/>
          <c:x val="0.15030686103070856"/>
          <c:y val="5.7581573896353169E-2"/>
          <c:w val="0.66871215723866262"/>
          <c:h val="0.8886756238003839"/>
        </c:manualLayout>
      </c:layout>
      <c:barChart>
        <c:barDir val="bar"/>
        <c:grouping val="percentStacked"/>
        <c:varyColors val="0"/>
        <c:ser>
          <c:idx val="0"/>
          <c:order val="0"/>
          <c:tx>
            <c:strRef>
              <c:f>'40（問15）'!$AM$7</c:f>
              <c:strCache>
                <c:ptCount val="1"/>
                <c:pt idx="0">
                  <c:v>４時間未満</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4539877300613498E-2"/>
                  <c:y val="0"/>
                </c:manualLayout>
              </c:layout>
              <c:dLblPos val="ctr"/>
              <c:showLegendKey val="0"/>
              <c:showVal val="1"/>
              <c:showCatName val="0"/>
              <c:showSerName val="0"/>
              <c:showPercent val="0"/>
              <c:showBubbleSize val="0"/>
            </c:dLbl>
            <c:dLbl>
              <c:idx val="1"/>
              <c:layout>
                <c:manualLayout>
                  <c:x val="3.9826151902556265E-3"/>
                  <c:y val="0"/>
                </c:manualLayout>
              </c:layout>
              <c:dLblPos val="ctr"/>
              <c:showLegendKey val="0"/>
              <c:showVal val="1"/>
              <c:showCatName val="0"/>
              <c:showSerName val="0"/>
              <c:showPercent val="0"/>
              <c:showBubbleSize val="0"/>
            </c:dLbl>
            <c:dLbl>
              <c:idx val="2"/>
              <c:layout>
                <c:manualLayout>
                  <c:x val="-2.1522309711286087E-3"/>
                  <c:y val="9.3835554945867131E-17"/>
                </c:manualLayout>
              </c:layout>
              <c:dLblPos val="ctr"/>
              <c:showLegendKey val="0"/>
              <c:showVal val="1"/>
              <c:showCatName val="0"/>
              <c:showSerName val="0"/>
              <c:showPercent val="0"/>
              <c:showBubbleSize val="0"/>
            </c:dLbl>
            <c:dLbl>
              <c:idx val="3"/>
              <c:layout>
                <c:manualLayout>
                  <c:x val="1.8745523054753364E-17"/>
                  <c:y val="9.3835554945867131E-17"/>
                </c:manualLayout>
              </c:layout>
              <c:dLblPos val="ctr"/>
              <c:showLegendKey val="0"/>
              <c:showVal val="1"/>
              <c:showCatName val="0"/>
              <c:showSerName val="0"/>
              <c:showPercent val="0"/>
              <c:showBubbleSize val="0"/>
            </c:dLbl>
            <c:dLbl>
              <c:idx val="6"/>
              <c:layout>
                <c:manualLayout>
                  <c:x val="-1.0224948875255624E-2"/>
                  <c:y val="0"/>
                </c:manualLayout>
              </c:layout>
              <c:dLblPos val="ctr"/>
              <c:showLegendKey val="0"/>
              <c:showVal val="1"/>
              <c:showCatName val="0"/>
              <c:showSerName val="0"/>
              <c:showPercent val="0"/>
              <c:showBubbleSize val="0"/>
            </c:dLbl>
            <c:dLbl>
              <c:idx val="7"/>
              <c:layout>
                <c:manualLayout>
                  <c:x val="1.832444758734119E-2"/>
                  <c:y val="0"/>
                </c:manualLayout>
              </c:layout>
              <c:dLblPos val="ctr"/>
              <c:showLegendKey val="0"/>
              <c:showVal val="1"/>
              <c:showCatName val="0"/>
              <c:showSerName val="0"/>
              <c:showPercent val="0"/>
              <c:showBubbleSize val="0"/>
            </c:dLbl>
            <c:dLbl>
              <c:idx val="8"/>
              <c:layout>
                <c:manualLayout>
                  <c:x val="4.0363269424823411E-3"/>
                  <c:y val="4.664916424312669E-17"/>
                </c:manualLayout>
              </c:layout>
              <c:dLblPos val="ctr"/>
              <c:showLegendKey val="0"/>
              <c:showVal val="1"/>
              <c:showCatName val="0"/>
              <c:showSerName val="0"/>
              <c:showPercent val="0"/>
              <c:showBubbleSize val="0"/>
            </c:dLbl>
            <c:dLbl>
              <c:idx val="9"/>
              <c:layout>
                <c:manualLayout>
                  <c:x val="-4.3046229650741509E-3"/>
                  <c:y val="2.5591810620601407E-3"/>
                </c:manualLayout>
              </c:layout>
              <c:dLblPos val="ctr"/>
              <c:showLegendKey val="0"/>
              <c:showVal val="1"/>
              <c:showCatName val="0"/>
              <c:showSerName val="0"/>
              <c:showPercent val="0"/>
              <c:showBubbleSize val="0"/>
            </c:dLbl>
            <c:dLbl>
              <c:idx val="11"/>
              <c:layout>
                <c:manualLayout>
                  <c:x val="-1.3412047005726874E-4"/>
                  <c:y val="0"/>
                </c:manualLayout>
              </c:layout>
              <c:dLblPos val="ctr"/>
              <c:showLegendKey val="0"/>
              <c:showVal val="1"/>
              <c:showCatName val="0"/>
              <c:showSerName val="0"/>
              <c:showPercent val="0"/>
              <c:showBubbleSize val="0"/>
            </c:dLbl>
            <c:dLbl>
              <c:idx val="12"/>
              <c:layout>
                <c:manualLayout>
                  <c:x val="5.9737854854032815E-3"/>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'40（問15）'!$AL$8:$AL$20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'40（問15）'!$AM$8:$AM$20</c:f>
              <c:numCache>
                <c:formatCode>0.0%</c:formatCode>
                <c:ptCount val="13"/>
                <c:pt idx="0">
                  <c:v>0</c:v>
                </c:pt>
                <c:pt idx="1">
                  <c:v>8.4745762711864403E-2</c:v>
                </c:pt>
                <c:pt idx="2">
                  <c:v>5.5555555555555552E-2</c:v>
                </c:pt>
                <c:pt idx="3">
                  <c:v>3.4482758620689655E-2</c:v>
                </c:pt>
                <c:pt idx="4">
                  <c:v>0.14728682170542637</c:v>
                </c:pt>
                <c:pt idx="5">
                  <c:v>9.6774193548387094E-2</c:v>
                </c:pt>
                <c:pt idx="6">
                  <c:v>7.6923076923076927E-2</c:v>
                </c:pt>
                <c:pt idx="7">
                  <c:v>4.5454545454545456E-2</c:v>
                </c:pt>
                <c:pt idx="8">
                  <c:v>4.807692307692308E-2</c:v>
                </c:pt>
                <c:pt idx="9">
                  <c:v>4.7619047619047616E-2</c:v>
                </c:pt>
                <c:pt idx="10">
                  <c:v>8.3333333333333329E-2</c:v>
                </c:pt>
                <c:pt idx="11">
                  <c:v>3.787878787878788E-2</c:v>
                </c:pt>
                <c:pt idx="12">
                  <c:v>5.0314465408805034E-2</c:v>
                </c:pt>
              </c:numCache>
            </c:numRef>
          </c:val>
        </c:ser>
        <c:ser>
          <c:idx val="1"/>
          <c:order val="1"/>
          <c:tx>
            <c:strRef>
              <c:f>'40（問15）'!$AN$7</c:f>
              <c:strCache>
                <c:ptCount val="1"/>
                <c:pt idx="0">
                  <c:v>４時間以上
５時間未満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4127144298688193E-2"/>
                  <c:y val="0"/>
                </c:manualLayout>
              </c:layout>
              <c:dLblPos val="ctr"/>
              <c:showLegendKey val="0"/>
              <c:showVal val="1"/>
              <c:showCatName val="0"/>
              <c:showSerName val="0"/>
              <c:showPercent val="0"/>
              <c:showBubbleSize val="0"/>
            </c:dLbl>
            <c:dLbl>
              <c:idx val="2"/>
              <c:layout>
                <c:manualLayout>
                  <c:x val="1.4127144298688193E-2"/>
                  <c:y val="0"/>
                </c:manualLayout>
              </c:layout>
              <c:dLblPos val="ctr"/>
              <c:showLegendKey val="0"/>
              <c:showVal val="1"/>
              <c:showCatName val="0"/>
              <c:showSerName val="0"/>
              <c:showPercent val="0"/>
              <c:showBubbleSize val="0"/>
            </c:dLbl>
            <c:dLbl>
              <c:idx val="3"/>
              <c:layout>
                <c:manualLayout>
                  <c:x val="1.2269777627489816E-2"/>
                  <c:y val="9.3835554945867131E-17"/>
                </c:manualLayout>
              </c:layout>
              <c:dLblPos val="ctr"/>
              <c:showLegendKey val="0"/>
              <c:showVal val="1"/>
              <c:showCatName val="0"/>
              <c:showSerName val="0"/>
              <c:showPercent val="0"/>
              <c:showBubbleSize val="0"/>
            </c:dLbl>
            <c:dLbl>
              <c:idx val="6"/>
              <c:layout>
                <c:manualLayout>
                  <c:x val="-4.0899795501022499E-3"/>
                  <c:y val="0"/>
                </c:manualLayout>
              </c:layout>
              <c:dLblPos val="ctr"/>
              <c:showLegendKey val="0"/>
              <c:showVal val="1"/>
              <c:showCatName val="0"/>
              <c:showSerName val="0"/>
              <c:showPercent val="0"/>
              <c:showBubbleSize val="0"/>
            </c:dLbl>
            <c:dLbl>
              <c:idx val="8"/>
              <c:layout>
                <c:manualLayout>
                  <c:x val="6.0544904137235112E-3"/>
                  <c:y val="4.664916424312669E-17"/>
                </c:manualLayout>
              </c:layout>
              <c:dLblPos val="ctr"/>
              <c:showLegendKey val="0"/>
              <c:showVal val="1"/>
              <c:showCatName val="0"/>
              <c:showSerName val="0"/>
              <c:showPercent val="0"/>
              <c:showBubbleSize val="0"/>
            </c:dLbl>
            <c:dLbl>
              <c:idx val="9"/>
              <c:layout>
                <c:manualLayout>
                  <c:x val="7.9116950871938561E-3"/>
                  <c:y val="2.5591810620601407E-3"/>
                </c:manualLayout>
              </c:layout>
              <c:dLblPos val="ctr"/>
              <c:showLegendKey val="0"/>
              <c:showVal val="1"/>
              <c:showCatName val="0"/>
              <c:showSerName val="0"/>
              <c:showPercent val="0"/>
              <c:showBubbleSize val="0"/>
            </c:dLbl>
            <c:dLbl>
              <c:idx val="10"/>
              <c:layout>
                <c:manualLayout>
                  <c:x val="5.8935961225705684E-3"/>
                  <c:y val="0"/>
                </c:manualLayout>
              </c:layout>
              <c:dLblPos val="ctr"/>
              <c:showLegendKey val="0"/>
              <c:showVal val="1"/>
              <c:showCatName val="0"/>
              <c:showSerName val="0"/>
              <c:showPercent val="0"/>
              <c:showBubbleSize val="0"/>
            </c:dLbl>
            <c:dLbl>
              <c:idx val="11"/>
              <c:layout>
                <c:manualLayout>
                  <c:x val="6.1349693251533744E-3"/>
                  <c:y val="0"/>
                </c:manualLayout>
              </c:layout>
              <c:showLegendKey val="0"/>
              <c:showVal val="1"/>
              <c:showCatName val="0"/>
              <c:showSerName val="0"/>
              <c:showPercent val="0"/>
              <c:showBubbleSize val="0"/>
            </c:dLbl>
            <c:dLbl>
              <c:idx val="12"/>
              <c:layout>
                <c:manualLayout>
                  <c:x val="1.6118544997826192E-2"/>
                  <c:y val="2.5591810620601407E-3"/>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'40（問15）'!$AL$8:$AL$20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'40（問15）'!$AN$8:$AN$20</c:f>
              <c:numCache>
                <c:formatCode>0.0%</c:formatCode>
                <c:ptCount val="13"/>
                <c:pt idx="0">
                  <c:v>0</c:v>
                </c:pt>
                <c:pt idx="1">
                  <c:v>8.4745762711864403E-2</c:v>
                </c:pt>
                <c:pt idx="2">
                  <c:v>0.11904761904761904</c:v>
                </c:pt>
                <c:pt idx="3">
                  <c:v>0.10344827586206896</c:v>
                </c:pt>
                <c:pt idx="4">
                  <c:v>0.15503875968992248</c:v>
                </c:pt>
                <c:pt idx="5">
                  <c:v>0.29032258064516131</c:v>
                </c:pt>
                <c:pt idx="6">
                  <c:v>0</c:v>
                </c:pt>
                <c:pt idx="7">
                  <c:v>0.18181818181818182</c:v>
                </c:pt>
                <c:pt idx="8">
                  <c:v>8.1730769230769232E-2</c:v>
                </c:pt>
                <c:pt idx="9">
                  <c:v>0</c:v>
                </c:pt>
                <c:pt idx="10">
                  <c:v>8.3333333333333329E-2</c:v>
                </c:pt>
                <c:pt idx="11">
                  <c:v>5.3030303030303032E-2</c:v>
                </c:pt>
                <c:pt idx="12">
                  <c:v>8.1761006289308172E-2</c:v>
                </c:pt>
              </c:numCache>
            </c:numRef>
          </c:val>
        </c:ser>
        <c:ser>
          <c:idx val="2"/>
          <c:order val="2"/>
          <c:tx>
            <c:strRef>
              <c:f>'40（問15）'!$AO$7</c:f>
              <c:strCache>
                <c:ptCount val="1"/>
                <c:pt idx="0">
                  <c:v>５時間以上
６時間未満</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3.8753505963116872E-3"/>
                  <c:y val="0"/>
                </c:manualLayout>
              </c:layout>
              <c:dLblPos val="ctr"/>
              <c:showLegendKey val="0"/>
              <c:showVal val="1"/>
              <c:showCatName val="0"/>
              <c:showSerName val="0"/>
              <c:showPercent val="0"/>
              <c:showBubbleSize val="0"/>
            </c:dLbl>
            <c:dLbl>
              <c:idx val="3"/>
              <c:layout>
                <c:manualLayout>
                  <c:x val="4.0899795501022499E-3"/>
                  <c:y val="2.5591810620602348E-3"/>
                </c:manualLayout>
              </c:layout>
              <c:dLblPos val="ctr"/>
              <c:showLegendKey val="0"/>
              <c:showVal val="1"/>
              <c:showCatName val="0"/>
              <c:showSerName val="0"/>
              <c:showPercent val="0"/>
              <c:showBubbleSize val="0"/>
            </c:dLbl>
            <c:dLbl>
              <c:idx val="4"/>
              <c:layout>
                <c:manualLayout>
                  <c:x val="-1.2269938650306749E-2"/>
                  <c:y val="0"/>
                </c:manualLayout>
              </c:layout>
              <c:dLblPos val="ctr"/>
              <c:showLegendKey val="0"/>
              <c:showVal val="1"/>
              <c:showCatName val="0"/>
              <c:showSerName val="0"/>
              <c:showPercent val="0"/>
              <c:showBubbleSize val="0"/>
            </c:dLbl>
            <c:dLbl>
              <c:idx val="6"/>
              <c:layout>
                <c:manualLayout>
                  <c:x val="-2.0449897750510872E-3"/>
                  <c:y val="0"/>
                </c:manualLayout>
              </c:layout>
              <c:dLblPos val="ctr"/>
              <c:showLegendKey val="0"/>
              <c:showVal val="1"/>
              <c:showCatName val="0"/>
              <c:showSerName val="0"/>
              <c:showPercent val="0"/>
              <c:showBubbleSize val="0"/>
            </c:dLbl>
            <c:dLbl>
              <c:idx val="12"/>
              <c:layout>
                <c:manualLayout>
                  <c:x val="1.6279428239986651E-2"/>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'40（問15）'!$AL$8:$AL$20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'40（問15）'!$AO$8:$AO$20</c:f>
              <c:numCache>
                <c:formatCode>0.0%</c:formatCode>
                <c:ptCount val="13"/>
                <c:pt idx="0">
                  <c:v>0</c:v>
                </c:pt>
                <c:pt idx="1">
                  <c:v>0.23728813559322035</c:v>
                </c:pt>
                <c:pt idx="2">
                  <c:v>0.17460317460317459</c:v>
                </c:pt>
                <c:pt idx="3">
                  <c:v>0.27586206896551724</c:v>
                </c:pt>
                <c:pt idx="4">
                  <c:v>0.10852713178294573</c:v>
                </c:pt>
                <c:pt idx="5">
                  <c:v>0.29032258064516131</c:v>
                </c:pt>
                <c:pt idx="6">
                  <c:v>0.15384615384615385</c:v>
                </c:pt>
                <c:pt idx="7">
                  <c:v>0.22727272727272727</c:v>
                </c:pt>
                <c:pt idx="8">
                  <c:v>0.22596153846153846</c:v>
                </c:pt>
                <c:pt idx="9">
                  <c:v>0.14285714285714285</c:v>
                </c:pt>
                <c:pt idx="10">
                  <c:v>8.3333333333333329E-2</c:v>
                </c:pt>
                <c:pt idx="11">
                  <c:v>0.24242424242424243</c:v>
                </c:pt>
                <c:pt idx="12">
                  <c:v>0.10062893081761007</c:v>
                </c:pt>
              </c:numCache>
            </c:numRef>
          </c:val>
        </c:ser>
        <c:ser>
          <c:idx val="3"/>
          <c:order val="3"/>
          <c:tx>
            <c:strRef>
              <c:f>'40（問15）'!$AP$7</c:f>
              <c:strCache>
                <c:ptCount val="1"/>
                <c:pt idx="0">
                  <c:v>６時間以上
７時間未満</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1.2269938650306674E-2"/>
                  <c:y val="0"/>
                </c:manualLayout>
              </c:layout>
              <c:dLblPos val="ctr"/>
              <c:showLegendKey val="0"/>
              <c:showVal val="1"/>
              <c:showCatName val="0"/>
              <c:showSerName val="0"/>
              <c:showPercent val="0"/>
              <c:showBubbleSize val="0"/>
            </c:dLbl>
            <c:dLbl>
              <c:idx val="6"/>
              <c:layout>
                <c:manualLayout>
                  <c:x val="4.0899795501022117E-3"/>
                  <c:y val="0"/>
                </c:manualLayout>
              </c:layout>
              <c:dLblPos val="ctr"/>
              <c:showLegendKey val="0"/>
              <c:showVal val="1"/>
              <c:showCatName val="0"/>
              <c:showSerName val="0"/>
              <c:showPercent val="0"/>
              <c:showBubbleSize val="0"/>
            </c:dLbl>
            <c:dLbl>
              <c:idx val="12"/>
              <c:layout>
                <c:manualLayout>
                  <c:x val="6.0544904137235112E-3"/>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'40（問15）'!$AL$8:$AL$20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'40（問15）'!$AP$8:$AP$20</c:f>
              <c:numCache>
                <c:formatCode>0.0%</c:formatCode>
                <c:ptCount val="13"/>
                <c:pt idx="0">
                  <c:v>0</c:v>
                </c:pt>
                <c:pt idx="1">
                  <c:v>0.10169491525423729</c:v>
                </c:pt>
                <c:pt idx="2">
                  <c:v>9.5238095238095233E-2</c:v>
                </c:pt>
                <c:pt idx="3">
                  <c:v>0.17241379310344829</c:v>
                </c:pt>
                <c:pt idx="4">
                  <c:v>9.3023255813953487E-2</c:v>
                </c:pt>
                <c:pt idx="5">
                  <c:v>0.16129032258064516</c:v>
                </c:pt>
                <c:pt idx="6">
                  <c:v>0</c:v>
                </c:pt>
                <c:pt idx="7">
                  <c:v>4.5454545454545456E-2</c:v>
                </c:pt>
                <c:pt idx="8">
                  <c:v>0.13942307692307693</c:v>
                </c:pt>
                <c:pt idx="9">
                  <c:v>0.14285714285714285</c:v>
                </c:pt>
                <c:pt idx="10">
                  <c:v>0</c:v>
                </c:pt>
                <c:pt idx="11">
                  <c:v>0.12878787878787878</c:v>
                </c:pt>
                <c:pt idx="12">
                  <c:v>8.1761006289308172E-2</c:v>
                </c:pt>
              </c:numCache>
            </c:numRef>
          </c:val>
        </c:ser>
        <c:ser>
          <c:idx val="4"/>
          <c:order val="4"/>
          <c:tx>
            <c:strRef>
              <c:f>'40（問15）'!$AQ$7</c:f>
              <c:strCache>
                <c:ptCount val="1"/>
                <c:pt idx="0">
                  <c:v>７時間以上</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4.0899795501022499E-3"/>
                  <c:y val="0"/>
                </c:manualLayout>
              </c:layout>
              <c:dLblPos val="ctr"/>
              <c:showLegendKey val="0"/>
              <c:showVal val="1"/>
              <c:showCatName val="0"/>
              <c:showSerName val="0"/>
              <c:showPercent val="0"/>
              <c:showBubbleSize val="0"/>
            </c:dLbl>
            <c:dLbl>
              <c:idx val="6"/>
              <c:layout>
                <c:manualLayout>
                  <c:x val="0"/>
                  <c:y val="0"/>
                </c:manualLayout>
              </c:layout>
              <c:dLblPos val="ctr"/>
              <c:showLegendKey val="0"/>
              <c:showVal val="1"/>
              <c:showCatName val="0"/>
              <c:showSerName val="0"/>
              <c:showPercent val="0"/>
              <c:showBubbleSize val="0"/>
            </c:dLbl>
            <c:dLbl>
              <c:idx val="7"/>
              <c:layout>
                <c:manualLayout>
                  <c:x val="4.0899795501023245E-3"/>
                  <c:y val="0"/>
                </c:manualLayout>
              </c:layout>
              <c:dLblPos val="ctr"/>
              <c:showLegendKey val="0"/>
              <c:showVal val="1"/>
              <c:showCatName val="0"/>
              <c:showSerName val="0"/>
              <c:showPercent val="0"/>
              <c:showBubbleSize val="0"/>
            </c:dLbl>
            <c:dLbl>
              <c:idx val="10"/>
              <c:layout>
                <c:manualLayout>
                  <c:x val="-1.341320065053218E-4"/>
                  <c:y val="0"/>
                </c:manualLayout>
              </c:layout>
              <c:dLblPos val="ctr"/>
              <c:showLegendKey val="0"/>
              <c:showVal val="1"/>
              <c:showCatName val="0"/>
              <c:showSerName val="0"/>
              <c:showPercent val="0"/>
              <c:showBubbleSize val="0"/>
            </c:dLbl>
            <c:dLbl>
              <c:idx val="12"/>
              <c:layout>
                <c:manualLayout>
                  <c:x val="6.1349693251533744E-3"/>
                  <c:y val="0"/>
                </c:manualLayout>
              </c:layout>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'40（問15）'!$AL$8:$AL$20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'40（問15）'!$AQ$8:$AQ$20</c:f>
              <c:numCache>
                <c:formatCode>0.0%</c:formatCode>
                <c:ptCount val="13"/>
                <c:pt idx="0">
                  <c:v>0</c:v>
                </c:pt>
                <c:pt idx="1">
                  <c:v>0.16949152542372881</c:v>
                </c:pt>
                <c:pt idx="2">
                  <c:v>0.1111111111111111</c:v>
                </c:pt>
                <c:pt idx="3">
                  <c:v>6.8965517241379309E-2</c:v>
                </c:pt>
                <c:pt idx="4">
                  <c:v>0.19379844961240311</c:v>
                </c:pt>
                <c:pt idx="5">
                  <c:v>6.4516129032258063E-2</c:v>
                </c:pt>
                <c:pt idx="6">
                  <c:v>7.6923076923076927E-2</c:v>
                </c:pt>
                <c:pt idx="7">
                  <c:v>0.13636363636363635</c:v>
                </c:pt>
                <c:pt idx="8">
                  <c:v>7.6923076923076927E-2</c:v>
                </c:pt>
                <c:pt idx="9">
                  <c:v>0.2857142857142857</c:v>
                </c:pt>
                <c:pt idx="10">
                  <c:v>0.25</c:v>
                </c:pt>
                <c:pt idx="11">
                  <c:v>0.20454545454545456</c:v>
                </c:pt>
                <c:pt idx="12">
                  <c:v>9.4339622641509441E-2</c:v>
                </c:pt>
              </c:numCache>
            </c:numRef>
          </c:val>
        </c:ser>
        <c:ser>
          <c:idx val="5"/>
          <c:order val="5"/>
          <c:tx>
            <c:strRef>
              <c:f>'40（問15）'!$AR$7</c:f>
              <c:strCache>
                <c:ptCount val="1"/>
                <c:pt idx="0">
                  <c:v>無回答</c:v>
                </c:pt>
              </c:strCache>
            </c:strRef>
          </c:tx>
          <c:spPr>
            <a:solidFill>
              <a:srgbClr val="FFFFFF"/>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'40（問15）'!$AL$8:$AL$20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'40（問15）'!$AR$8:$AR$20</c:f>
              <c:numCache>
                <c:formatCode>0.0%</c:formatCode>
                <c:ptCount val="13"/>
                <c:pt idx="0">
                  <c:v>0</c:v>
                </c:pt>
                <c:pt idx="1">
                  <c:v>0.32203389830508472</c:v>
                </c:pt>
                <c:pt idx="2">
                  <c:v>0.44444444444444442</c:v>
                </c:pt>
                <c:pt idx="3">
                  <c:v>0.34482758620689657</c:v>
                </c:pt>
                <c:pt idx="4">
                  <c:v>0.30232558139534882</c:v>
                </c:pt>
                <c:pt idx="5">
                  <c:v>9.6774193548387094E-2</c:v>
                </c:pt>
                <c:pt idx="6">
                  <c:v>0.69230769230769229</c:v>
                </c:pt>
                <c:pt idx="7">
                  <c:v>0.36363636363636365</c:v>
                </c:pt>
                <c:pt idx="8">
                  <c:v>0.42788461538461536</c:v>
                </c:pt>
                <c:pt idx="9">
                  <c:v>0.38095238095238093</c:v>
                </c:pt>
                <c:pt idx="10">
                  <c:v>0.5</c:v>
                </c:pt>
                <c:pt idx="11">
                  <c:v>0.33333333333333331</c:v>
                </c:pt>
                <c:pt idx="12">
                  <c:v>0.5911949685534591</c:v>
                </c:pt>
              </c:numCache>
            </c:numRef>
          </c:val>
        </c:ser>
        <c:dLbls>
          <c:showLegendKey val="0"/>
          <c:showVal val="0"/>
          <c:showCatName val="0"/>
          <c:showSerName val="0"/>
          <c:showPercent val="0"/>
          <c:showBubbleSize val="0"/>
        </c:dLbls>
        <c:gapWidth val="30"/>
        <c:overlap val="100"/>
        <c:axId val="30810496"/>
        <c:axId val="30812032"/>
      </c:barChart>
      <c:catAx>
        <c:axId val="308104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0812032"/>
        <c:crosses val="autoZero"/>
        <c:auto val="1"/>
        <c:lblAlgn val="ctr"/>
        <c:lblOffset val="100"/>
        <c:tickLblSkip val="1"/>
        <c:tickMarkSkip val="1"/>
        <c:noMultiLvlLbl val="0"/>
      </c:catAx>
      <c:valAx>
        <c:axId val="3081203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0810496"/>
        <c:crosses val="autoZero"/>
        <c:crossBetween val="between"/>
      </c:valAx>
      <c:spPr>
        <a:noFill/>
        <a:ln w="25400">
          <a:noFill/>
        </a:ln>
      </c:spPr>
    </c:plotArea>
    <c:legend>
      <c:legendPos val="r"/>
      <c:layout>
        <c:manualLayout>
          <c:xMode val="edge"/>
          <c:yMode val="edge"/>
          <c:x val="0.86349757660660509"/>
          <c:y val="0.31861804222648754"/>
          <c:w val="0.12883451685103775"/>
          <c:h val="0.35316698656429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000015907102521"/>
          <c:y val="1.7793594306049824E-2"/>
        </c:manualLayout>
      </c:layout>
      <c:overlay val="0"/>
      <c:spPr>
        <a:noFill/>
        <a:ln w="25400">
          <a:noFill/>
        </a:ln>
      </c:spPr>
    </c:title>
    <c:autoTitleDeleted val="0"/>
    <c:plotArea>
      <c:layout>
        <c:manualLayout>
          <c:layoutTarget val="inner"/>
          <c:xMode val="edge"/>
          <c:yMode val="edge"/>
          <c:x val="0.12424260807677569"/>
          <c:y val="0.13167259786476868"/>
          <c:w val="0.68787980569336782"/>
          <c:h val="0.76868327402135228"/>
        </c:manualLayout>
      </c:layout>
      <c:barChart>
        <c:barDir val="bar"/>
        <c:grouping val="percentStacked"/>
        <c:varyColors val="0"/>
        <c:ser>
          <c:idx val="0"/>
          <c:order val="0"/>
          <c:tx>
            <c:strRef>
              <c:f>'40（問15）'!$AM$22</c:f>
              <c:strCache>
                <c:ptCount val="1"/>
                <c:pt idx="0">
                  <c:v>４時間未満</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0086693708740952E-3"/>
                  <c:y val="-2.6097271648873074E-3"/>
                </c:manualLayout>
              </c:layout>
              <c:dLblPos val="ctr"/>
              <c:showLegendKey val="0"/>
              <c:showVal val="1"/>
              <c:showCatName val="0"/>
              <c:showSerName val="0"/>
              <c:showPercent val="0"/>
              <c:showBubbleSize val="0"/>
            </c:dLbl>
            <c:dLbl>
              <c:idx val="2"/>
              <c:layout>
                <c:manualLayout>
                  <c:x val="1.4010566725021784E-2"/>
                  <c:y val="0"/>
                </c:manualLayout>
              </c:layout>
              <c:dLblPos val="ctr"/>
              <c:showLegendKey val="0"/>
              <c:showVal val="1"/>
              <c:showCatName val="0"/>
              <c:showSerName val="0"/>
              <c:showPercent val="0"/>
              <c:showBubbleSize val="0"/>
            </c:dLbl>
            <c:dLbl>
              <c:idx val="3"/>
              <c:layout>
                <c:manualLayout>
                  <c:x val="1.9940179461615153E-3"/>
                  <c:y val="0"/>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'40（問15）'!$AL$23:$AL$28</c:f>
              <c:strCache>
                <c:ptCount val="6"/>
                <c:pt idx="0">
                  <c:v>100人以上</c:v>
                </c:pt>
                <c:pt idx="1">
                  <c:v>50～99人</c:v>
                </c:pt>
                <c:pt idx="2">
                  <c:v>30～49人</c:v>
                </c:pt>
                <c:pt idx="3">
                  <c:v>10～29人</c:v>
                </c:pt>
                <c:pt idx="4">
                  <c:v>5～9人</c:v>
                </c:pt>
                <c:pt idx="5">
                  <c:v>1～4人</c:v>
                </c:pt>
              </c:strCache>
            </c:strRef>
          </c:cat>
          <c:val>
            <c:numRef>
              <c:f>'40（問15）'!$AM$23:$AM$28</c:f>
              <c:numCache>
                <c:formatCode>0.0%</c:formatCode>
                <c:ptCount val="6"/>
                <c:pt idx="0">
                  <c:v>3.7735849056603772E-2</c:v>
                </c:pt>
                <c:pt idx="1">
                  <c:v>1.5873015873015872E-2</c:v>
                </c:pt>
                <c:pt idx="2">
                  <c:v>2.1052631578947368E-2</c:v>
                </c:pt>
                <c:pt idx="3">
                  <c:v>5.0335570469798654E-2</c:v>
                </c:pt>
                <c:pt idx="4">
                  <c:v>0.11217948717948718</c:v>
                </c:pt>
                <c:pt idx="5">
                  <c:v>5.8333333333333334E-2</c:v>
                </c:pt>
              </c:numCache>
            </c:numRef>
          </c:val>
        </c:ser>
        <c:ser>
          <c:idx val="1"/>
          <c:order val="1"/>
          <c:tx>
            <c:strRef>
              <c:f>'40（問15）'!$AN$22</c:f>
              <c:strCache>
                <c:ptCount val="1"/>
                <c:pt idx="0">
                  <c:v>４時間以上
５時間未満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1713990296667464E-4"/>
                  <c:y val="9.4899169632265714E-4"/>
                </c:manualLayout>
              </c:layout>
              <c:dLblPos val="ctr"/>
              <c:showLegendKey val="0"/>
              <c:showVal val="1"/>
              <c:showCatName val="0"/>
              <c:showSerName val="0"/>
              <c:showPercent val="0"/>
              <c:showBubbleSize val="0"/>
            </c:dLbl>
            <c:dLbl>
              <c:idx val="1"/>
              <c:layout>
                <c:manualLayout>
                  <c:x val="-9.5458522230175771E-4"/>
                  <c:y val="-2.3724792408066428E-4"/>
                </c:manualLayout>
              </c:layout>
              <c:dLblPos val="ctr"/>
              <c:showLegendKey val="0"/>
              <c:showVal val="1"/>
              <c:showCatName val="0"/>
              <c:showSerName val="0"/>
              <c:showPercent val="0"/>
              <c:showBubbleSize val="0"/>
            </c:dLbl>
            <c:dLbl>
              <c:idx val="2"/>
              <c:layout>
                <c:manualLayout>
                  <c:x val="1.9940189294519985E-2"/>
                  <c:y val="0"/>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'40（問15）'!$AL$23:$AL$28</c:f>
              <c:strCache>
                <c:ptCount val="6"/>
                <c:pt idx="0">
                  <c:v>100人以上</c:v>
                </c:pt>
                <c:pt idx="1">
                  <c:v>50～99人</c:v>
                </c:pt>
                <c:pt idx="2">
                  <c:v>30～49人</c:v>
                </c:pt>
                <c:pt idx="3">
                  <c:v>10～29人</c:v>
                </c:pt>
                <c:pt idx="4">
                  <c:v>5～9人</c:v>
                </c:pt>
                <c:pt idx="5">
                  <c:v>1～4人</c:v>
                </c:pt>
              </c:strCache>
            </c:strRef>
          </c:cat>
          <c:val>
            <c:numRef>
              <c:f>'40（問15）'!$AN$23:$AN$28</c:f>
              <c:numCache>
                <c:formatCode>0.0%</c:formatCode>
                <c:ptCount val="6"/>
                <c:pt idx="0">
                  <c:v>0.13207547169811321</c:v>
                </c:pt>
                <c:pt idx="1">
                  <c:v>0.1111111111111111</c:v>
                </c:pt>
                <c:pt idx="2">
                  <c:v>8.4210526315789472E-2</c:v>
                </c:pt>
                <c:pt idx="3">
                  <c:v>7.7181208053691275E-2</c:v>
                </c:pt>
                <c:pt idx="4">
                  <c:v>0.11538461538461539</c:v>
                </c:pt>
                <c:pt idx="5">
                  <c:v>0.10833333333333334</c:v>
                </c:pt>
              </c:numCache>
            </c:numRef>
          </c:val>
        </c:ser>
        <c:ser>
          <c:idx val="2"/>
          <c:order val="2"/>
          <c:tx>
            <c:strRef>
              <c:f>'40（問15）'!$AO$22</c:f>
              <c:strCache>
                <c:ptCount val="1"/>
                <c:pt idx="0">
                  <c:v>５時間以上
６時間未満</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'40（問15）'!$AL$23:$AL$28</c:f>
              <c:strCache>
                <c:ptCount val="6"/>
                <c:pt idx="0">
                  <c:v>100人以上</c:v>
                </c:pt>
                <c:pt idx="1">
                  <c:v>50～99人</c:v>
                </c:pt>
                <c:pt idx="2">
                  <c:v>30～49人</c:v>
                </c:pt>
                <c:pt idx="3">
                  <c:v>10～29人</c:v>
                </c:pt>
                <c:pt idx="4">
                  <c:v>5～9人</c:v>
                </c:pt>
                <c:pt idx="5">
                  <c:v>1～4人</c:v>
                </c:pt>
              </c:strCache>
            </c:strRef>
          </c:cat>
          <c:val>
            <c:numRef>
              <c:f>'40（問15）'!$AO$23:$AO$28</c:f>
              <c:numCache>
                <c:formatCode>0.0%</c:formatCode>
                <c:ptCount val="6"/>
                <c:pt idx="0">
                  <c:v>0.28301886792452829</c:v>
                </c:pt>
                <c:pt idx="1">
                  <c:v>0.30158730158730157</c:v>
                </c:pt>
                <c:pt idx="2">
                  <c:v>0.21052631578947367</c:v>
                </c:pt>
                <c:pt idx="3">
                  <c:v>0.21140939597315436</c:v>
                </c:pt>
                <c:pt idx="4">
                  <c:v>0.14102564102564102</c:v>
                </c:pt>
                <c:pt idx="5">
                  <c:v>0.1</c:v>
                </c:pt>
              </c:numCache>
            </c:numRef>
          </c:val>
        </c:ser>
        <c:ser>
          <c:idx val="3"/>
          <c:order val="3"/>
          <c:tx>
            <c:strRef>
              <c:f>'40（問15）'!$AP$22</c:f>
              <c:strCache>
                <c:ptCount val="1"/>
                <c:pt idx="0">
                  <c:v>６時間以上
７時間未満</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8.0808080808080808E-3"/>
                  <c:y val="0"/>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'40（問15）'!$AL$23:$AL$28</c:f>
              <c:strCache>
                <c:ptCount val="6"/>
                <c:pt idx="0">
                  <c:v>100人以上</c:v>
                </c:pt>
                <c:pt idx="1">
                  <c:v>50～99人</c:v>
                </c:pt>
                <c:pt idx="2">
                  <c:v>30～49人</c:v>
                </c:pt>
                <c:pt idx="3">
                  <c:v>10～29人</c:v>
                </c:pt>
                <c:pt idx="4">
                  <c:v>5～9人</c:v>
                </c:pt>
                <c:pt idx="5">
                  <c:v>1～4人</c:v>
                </c:pt>
              </c:strCache>
            </c:strRef>
          </c:cat>
          <c:val>
            <c:numRef>
              <c:f>'40（問15）'!$AP$23:$AP$28</c:f>
              <c:numCache>
                <c:formatCode>0.0%</c:formatCode>
                <c:ptCount val="6"/>
                <c:pt idx="0">
                  <c:v>7.5471698113207544E-2</c:v>
                </c:pt>
                <c:pt idx="1">
                  <c:v>6.3492063492063489E-2</c:v>
                </c:pt>
                <c:pt idx="2">
                  <c:v>0.1368421052631579</c:v>
                </c:pt>
                <c:pt idx="3">
                  <c:v>0.14093959731543623</c:v>
                </c:pt>
                <c:pt idx="4">
                  <c:v>8.9743589743589744E-2</c:v>
                </c:pt>
                <c:pt idx="5">
                  <c:v>0.1</c:v>
                </c:pt>
              </c:numCache>
            </c:numRef>
          </c:val>
        </c:ser>
        <c:ser>
          <c:idx val="4"/>
          <c:order val="4"/>
          <c:tx>
            <c:strRef>
              <c:f>'40（問15）'!$AQ$22</c:f>
              <c:strCache>
                <c:ptCount val="1"/>
                <c:pt idx="0">
                  <c:v>７時間以上</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'40（問15）'!$AL$23:$AL$28</c:f>
              <c:strCache>
                <c:ptCount val="6"/>
                <c:pt idx="0">
                  <c:v>100人以上</c:v>
                </c:pt>
                <c:pt idx="1">
                  <c:v>50～99人</c:v>
                </c:pt>
                <c:pt idx="2">
                  <c:v>30～49人</c:v>
                </c:pt>
                <c:pt idx="3">
                  <c:v>10～29人</c:v>
                </c:pt>
                <c:pt idx="4">
                  <c:v>5～9人</c:v>
                </c:pt>
                <c:pt idx="5">
                  <c:v>1～4人</c:v>
                </c:pt>
              </c:strCache>
            </c:strRef>
          </c:cat>
          <c:val>
            <c:numRef>
              <c:f>'40（問15）'!$AQ$23:$AQ$28</c:f>
              <c:numCache>
                <c:formatCode>0.0%</c:formatCode>
                <c:ptCount val="6"/>
                <c:pt idx="0">
                  <c:v>0.18867924528301888</c:v>
                </c:pt>
                <c:pt idx="1">
                  <c:v>0.25396825396825395</c:v>
                </c:pt>
                <c:pt idx="2">
                  <c:v>0.25263157894736843</c:v>
                </c:pt>
                <c:pt idx="3">
                  <c:v>0.13422818791946309</c:v>
                </c:pt>
                <c:pt idx="4">
                  <c:v>8.9743589743589744E-2</c:v>
                </c:pt>
                <c:pt idx="5">
                  <c:v>0.05</c:v>
                </c:pt>
              </c:numCache>
            </c:numRef>
          </c:val>
        </c:ser>
        <c:ser>
          <c:idx val="5"/>
          <c:order val="5"/>
          <c:tx>
            <c:strRef>
              <c:f>'40（問15）'!$AR$22</c:f>
              <c:strCache>
                <c:ptCount val="1"/>
                <c:pt idx="0">
                  <c:v>無回答</c:v>
                </c:pt>
              </c:strCache>
            </c:strRef>
          </c:tx>
          <c:spPr>
            <a:solidFill>
              <a:srgbClr val="FFFFFF"/>
            </a:solidFill>
            <a:ln w="12700">
              <a:solidFill>
                <a:srgbClr val="000000"/>
              </a:solidFill>
              <a:prstDash val="solid"/>
            </a:ln>
          </c:spPr>
          <c:invertIfNegative val="0"/>
          <c:dLbls>
            <c:numFmt formatCode="0.0%;\-#;;" sourceLinked="0"/>
            <c:spPr>
              <a:no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'40（問15）'!$AL$23:$AL$28</c:f>
              <c:strCache>
                <c:ptCount val="6"/>
                <c:pt idx="0">
                  <c:v>100人以上</c:v>
                </c:pt>
                <c:pt idx="1">
                  <c:v>50～99人</c:v>
                </c:pt>
                <c:pt idx="2">
                  <c:v>30～49人</c:v>
                </c:pt>
                <c:pt idx="3">
                  <c:v>10～29人</c:v>
                </c:pt>
                <c:pt idx="4">
                  <c:v>5～9人</c:v>
                </c:pt>
                <c:pt idx="5">
                  <c:v>1～4人</c:v>
                </c:pt>
              </c:strCache>
            </c:strRef>
          </c:cat>
          <c:val>
            <c:numRef>
              <c:f>'40（問15）'!$AR$23:$AR$28</c:f>
              <c:numCache>
                <c:formatCode>0.0%</c:formatCode>
                <c:ptCount val="6"/>
                <c:pt idx="0">
                  <c:v>0.28301886792452829</c:v>
                </c:pt>
                <c:pt idx="1">
                  <c:v>0.25396825396825395</c:v>
                </c:pt>
                <c:pt idx="2">
                  <c:v>0.29473684210526313</c:v>
                </c:pt>
                <c:pt idx="3">
                  <c:v>0.38590604026845637</c:v>
                </c:pt>
                <c:pt idx="4">
                  <c:v>0.45192307692307693</c:v>
                </c:pt>
                <c:pt idx="5">
                  <c:v>0.58333333333333337</c:v>
                </c:pt>
              </c:numCache>
            </c:numRef>
          </c:val>
        </c:ser>
        <c:dLbls>
          <c:showLegendKey val="0"/>
          <c:showVal val="0"/>
          <c:showCatName val="0"/>
          <c:showSerName val="0"/>
          <c:showPercent val="0"/>
          <c:showBubbleSize val="0"/>
        </c:dLbls>
        <c:gapWidth val="50"/>
        <c:overlap val="100"/>
        <c:axId val="32539008"/>
        <c:axId val="32540544"/>
      </c:barChart>
      <c:catAx>
        <c:axId val="325390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540544"/>
        <c:crosses val="autoZero"/>
        <c:auto val="1"/>
        <c:lblAlgn val="ctr"/>
        <c:lblOffset val="100"/>
        <c:tickLblSkip val="1"/>
        <c:tickMarkSkip val="1"/>
        <c:noMultiLvlLbl val="0"/>
      </c:catAx>
      <c:valAx>
        <c:axId val="325405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539008"/>
        <c:crosses val="autoZero"/>
        <c:crossBetween val="between"/>
      </c:valAx>
      <c:spPr>
        <a:noFill/>
        <a:ln w="25400">
          <a:noFill/>
        </a:ln>
      </c:spPr>
    </c:plotArea>
    <c:legend>
      <c:legendPos val="r"/>
      <c:layout>
        <c:manualLayout>
          <c:xMode val="edge"/>
          <c:yMode val="edge"/>
          <c:x val="0.85909218165911072"/>
          <c:y val="0.14590747330960854"/>
          <c:w val="0.12575773482860098"/>
          <c:h val="0.7473309608540925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060256775132022"/>
          <c:y val="2.4390243902439025E-2"/>
        </c:manualLayout>
      </c:layout>
      <c:overlay val="0"/>
      <c:spPr>
        <a:noFill/>
        <a:ln w="25400">
          <a:noFill/>
        </a:ln>
      </c:spPr>
    </c:title>
    <c:autoTitleDeleted val="0"/>
    <c:plotArea>
      <c:layout>
        <c:manualLayout>
          <c:layoutTarget val="inner"/>
          <c:xMode val="edge"/>
          <c:yMode val="edge"/>
          <c:x val="0.14307239436681862"/>
          <c:y val="0.13658569118161962"/>
          <c:w val="0.74096440029973432"/>
          <c:h val="0.73658712030087725"/>
        </c:manualLayout>
      </c:layout>
      <c:barChart>
        <c:barDir val="bar"/>
        <c:grouping val="percentStacked"/>
        <c:varyColors val="0"/>
        <c:ser>
          <c:idx val="0"/>
          <c:order val="0"/>
          <c:tx>
            <c:strRef>
              <c:f>'26（問21）'!$AO$28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dLbls>
          <c:cat>
            <c:strRef>
              <c:f>'26（問21）'!$AN$29:$AN$34</c:f>
              <c:strCache>
                <c:ptCount val="6"/>
                <c:pt idx="0">
                  <c:v>100人以上</c:v>
                </c:pt>
                <c:pt idx="1">
                  <c:v>50～99人</c:v>
                </c:pt>
                <c:pt idx="2">
                  <c:v>30～49人</c:v>
                </c:pt>
                <c:pt idx="3">
                  <c:v>10～29人</c:v>
                </c:pt>
                <c:pt idx="4">
                  <c:v>5～9人</c:v>
                </c:pt>
                <c:pt idx="5">
                  <c:v>1～4人</c:v>
                </c:pt>
              </c:strCache>
            </c:strRef>
          </c:cat>
          <c:val>
            <c:numRef>
              <c:f>'26（問21）'!$AO$29:$AO$34</c:f>
              <c:numCache>
                <c:formatCode>0.0%</c:formatCode>
                <c:ptCount val="6"/>
                <c:pt idx="0">
                  <c:v>0.98113207547169812</c:v>
                </c:pt>
                <c:pt idx="1">
                  <c:v>0.98412698412698407</c:v>
                </c:pt>
                <c:pt idx="2">
                  <c:v>0.94736842105263153</c:v>
                </c:pt>
                <c:pt idx="3">
                  <c:v>0.70469798657718119</c:v>
                </c:pt>
                <c:pt idx="4">
                  <c:v>0.47115384615384615</c:v>
                </c:pt>
                <c:pt idx="5">
                  <c:v>0.4</c:v>
                </c:pt>
              </c:numCache>
            </c:numRef>
          </c:val>
        </c:ser>
        <c:ser>
          <c:idx val="1"/>
          <c:order val="1"/>
          <c:tx>
            <c:strRef>
              <c:f>'26（問21）'!$AP$28</c:f>
              <c:strCache>
                <c:ptCount val="1"/>
                <c:pt idx="0">
                  <c:v>なし</c:v>
                </c:pt>
              </c:strCache>
            </c:strRef>
          </c:tx>
          <c:spPr>
            <a:solidFill>
              <a:schemeClr val="bg1"/>
            </a:solidFill>
            <a:ln w="12700">
              <a:solidFill>
                <a:srgbClr val="000000"/>
              </a:solidFill>
              <a:prstDash val="solid"/>
            </a:ln>
          </c:spPr>
          <c:invertIfNegative val="0"/>
          <c:dLbls>
            <c:dLbl>
              <c:idx val="0"/>
              <c:layout>
                <c:manualLayout>
                  <c:x val="3.1222844132435253E-2"/>
                  <c:y val="-7.3132321874399848E-4"/>
                </c:manualLayout>
              </c:layout>
              <c:dLblPos val="ctr"/>
              <c:showLegendKey val="0"/>
              <c:showVal val="1"/>
              <c:showCatName val="0"/>
              <c:showSerName val="0"/>
              <c:showPercent val="0"/>
              <c:showBubbleSize val="0"/>
            </c:dLbl>
            <c:dLbl>
              <c:idx val="1"/>
              <c:layout>
                <c:manualLayout>
                  <c:x val="-2.6575909938968471E-2"/>
                  <c:y val="-1.5444210952730588E-3"/>
                </c:manualLayout>
              </c:layout>
              <c:dLblPos val="ctr"/>
              <c:showLegendKey val="0"/>
              <c:showVal val="1"/>
              <c:showCatName val="0"/>
              <c:showSerName val="0"/>
              <c:showPercent val="0"/>
              <c:showBubbleSize val="0"/>
            </c:dLbl>
            <c:dLbl>
              <c:idx val="2"/>
              <c:layout>
                <c:manualLayout>
                  <c:x val="-2.4096385542168676E-2"/>
                  <c:y val="6.4308681672025723E-3"/>
                </c:manualLayout>
              </c:layout>
              <c:showLegendKey val="0"/>
              <c:showVal val="1"/>
              <c:showCatName val="0"/>
              <c:showSerName val="0"/>
              <c:showPercent val="0"/>
              <c:showBubbleSize val="0"/>
            </c:dLbl>
            <c:dLbl>
              <c:idx val="3"/>
              <c:layout>
                <c:manualLayout>
                  <c:x val="-2.0080321285140562E-2"/>
                  <c:y val="0"/>
                </c:manualLayout>
              </c:layout>
              <c:showLegendKey val="0"/>
              <c:showVal val="1"/>
              <c:showCatName val="0"/>
              <c:showSerName val="0"/>
              <c:showPercent val="0"/>
              <c:showBubbleSize val="0"/>
            </c:dLbl>
            <c:dLbl>
              <c:idx val="4"/>
              <c:layout>
                <c:manualLayout>
                  <c:x val="-1.0040160642570281E-2"/>
                  <c:y val="0"/>
                </c:manualLayout>
              </c:layout>
              <c:showLegendKey val="0"/>
              <c:showVal val="1"/>
              <c:showCatName val="0"/>
              <c:showSerName val="0"/>
              <c:showPercent val="0"/>
              <c:showBubbleSize val="0"/>
            </c:dLbl>
            <c:dLbl>
              <c:idx val="5"/>
              <c:layout>
                <c:manualLayout>
                  <c:x val="-1.2048192771084338E-2"/>
                  <c:y val="0"/>
                </c:manualLayout>
              </c:layout>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'26（問21）'!$AN$29:$AN$34</c:f>
              <c:strCache>
                <c:ptCount val="6"/>
                <c:pt idx="0">
                  <c:v>100人以上</c:v>
                </c:pt>
                <c:pt idx="1">
                  <c:v>50～99人</c:v>
                </c:pt>
                <c:pt idx="2">
                  <c:v>30～49人</c:v>
                </c:pt>
                <c:pt idx="3">
                  <c:v>10～29人</c:v>
                </c:pt>
                <c:pt idx="4">
                  <c:v>5～9人</c:v>
                </c:pt>
                <c:pt idx="5">
                  <c:v>1～4人</c:v>
                </c:pt>
              </c:strCache>
            </c:strRef>
          </c:cat>
          <c:val>
            <c:numRef>
              <c:f>'26（問21）'!$AP$29:$AP$34</c:f>
              <c:numCache>
                <c:formatCode>0.0%</c:formatCode>
                <c:ptCount val="6"/>
                <c:pt idx="0">
                  <c:v>1.8867924528301886E-2</c:v>
                </c:pt>
                <c:pt idx="1">
                  <c:v>1.5873015873015872E-2</c:v>
                </c:pt>
                <c:pt idx="2">
                  <c:v>2.1052631578947368E-2</c:v>
                </c:pt>
                <c:pt idx="3">
                  <c:v>5.0335570469798654E-2</c:v>
                </c:pt>
                <c:pt idx="4">
                  <c:v>5.4487179487179488E-2</c:v>
                </c:pt>
                <c:pt idx="5">
                  <c:v>4.1666666666666664E-2</c:v>
                </c:pt>
              </c:numCache>
            </c:numRef>
          </c:val>
        </c:ser>
        <c:ser>
          <c:idx val="2"/>
          <c:order val="2"/>
          <c:tx>
            <c:strRef>
              <c:f>'26（問21）'!$AQ$28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1.4056224899598393E-2"/>
                  <c:y val="-6.4308681672025723E-3"/>
                </c:manualLayout>
              </c:layout>
              <c:showLegendKey val="0"/>
              <c:showVal val="1"/>
              <c:showCatName val="0"/>
              <c:showSerName val="0"/>
              <c:showPercent val="0"/>
              <c:showBubbleSize val="0"/>
            </c:dLbl>
            <c:dLbl>
              <c:idx val="2"/>
              <c:layout>
                <c:manualLayout>
                  <c:x val="1.8072289156626505E-2"/>
                  <c:y val="0"/>
                </c:manualLayout>
              </c:layout>
              <c:showLegendKey val="0"/>
              <c:showVal val="1"/>
              <c:showCatName val="0"/>
              <c:showSerName val="0"/>
              <c:showPercent val="0"/>
              <c:showBubbleSize val="0"/>
            </c:dLbl>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'26（問21）'!$AN$29:$AN$34</c:f>
              <c:strCache>
                <c:ptCount val="6"/>
                <c:pt idx="0">
                  <c:v>100人以上</c:v>
                </c:pt>
                <c:pt idx="1">
                  <c:v>50～99人</c:v>
                </c:pt>
                <c:pt idx="2">
                  <c:v>30～49人</c:v>
                </c:pt>
                <c:pt idx="3">
                  <c:v>10～29人</c:v>
                </c:pt>
                <c:pt idx="4">
                  <c:v>5～9人</c:v>
                </c:pt>
                <c:pt idx="5">
                  <c:v>1～4人</c:v>
                </c:pt>
              </c:strCache>
            </c:strRef>
          </c:cat>
          <c:val>
            <c:numRef>
              <c:f>'26（問21）'!$AQ$29:$AQ$34</c:f>
              <c:numCache>
                <c:formatCode>0.0%</c:formatCode>
                <c:ptCount val="6"/>
                <c:pt idx="0">
                  <c:v>0</c:v>
                </c:pt>
                <c:pt idx="1">
                  <c:v>0</c:v>
                </c:pt>
                <c:pt idx="2">
                  <c:v>3.1578947368421054E-2</c:v>
                </c:pt>
                <c:pt idx="3">
                  <c:v>0.24496644295302014</c:v>
                </c:pt>
                <c:pt idx="4">
                  <c:v>0.47435897435897434</c:v>
                </c:pt>
                <c:pt idx="5">
                  <c:v>0.55833333333333335</c:v>
                </c:pt>
              </c:numCache>
            </c:numRef>
          </c:val>
        </c:ser>
        <c:dLbls>
          <c:showLegendKey val="0"/>
          <c:showVal val="0"/>
          <c:showCatName val="0"/>
          <c:showSerName val="0"/>
          <c:showPercent val="0"/>
          <c:showBubbleSize val="0"/>
        </c:dLbls>
        <c:gapWidth val="30"/>
        <c:overlap val="100"/>
        <c:axId val="88180992"/>
        <c:axId val="88203264"/>
      </c:barChart>
      <c:catAx>
        <c:axId val="881809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203264"/>
        <c:crosses val="autoZero"/>
        <c:auto val="1"/>
        <c:lblAlgn val="ctr"/>
        <c:lblOffset val="100"/>
        <c:tickLblSkip val="1"/>
        <c:tickMarkSkip val="1"/>
        <c:noMultiLvlLbl val="0"/>
      </c:catAx>
      <c:valAx>
        <c:axId val="8820326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88180992"/>
        <c:crosses val="autoZero"/>
        <c:crossBetween val="between"/>
        <c:majorUnit val="0.2"/>
      </c:valAx>
      <c:spPr>
        <a:noFill/>
        <a:ln w="25400">
          <a:noFill/>
        </a:ln>
      </c:spPr>
    </c:plotArea>
    <c:legend>
      <c:legendPos val="r"/>
      <c:layout>
        <c:manualLayout>
          <c:xMode val="edge"/>
          <c:yMode val="edge"/>
          <c:x val="0.9036150902823894"/>
          <c:y val="0.30731758530183723"/>
          <c:w val="8.8855421686746983E-2"/>
          <c:h val="0.3707327315792842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4077250674244234"/>
          <c:y val="4.6511627906976744E-2"/>
        </c:manualLayout>
      </c:layout>
      <c:overlay val="0"/>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5518853531738286"/>
          <c:y val="0.20930293597021302"/>
          <c:w val="0.69880769036101897"/>
          <c:h val="0.60465299395715066"/>
        </c:manualLayout>
      </c:layout>
      <c:barChart>
        <c:barDir val="bar"/>
        <c:grouping val="clustered"/>
        <c:varyColors val="0"/>
        <c:ser>
          <c:idx val="0"/>
          <c:order val="0"/>
          <c:tx>
            <c:strRef>
              <c:f>'41（問13）'!$AG$6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invertIfNegative val="0"/>
            <c:bubble3D val="0"/>
            <c:spPr>
              <a:solidFill>
                <a:schemeClr val="bg1">
                  <a:lumMod val="75000"/>
                </a:schemeClr>
              </a:solidFill>
              <a:ln w="12700">
                <a:solidFill>
                  <a:srgbClr val="000000"/>
                </a:solidFill>
                <a:prstDash val="solid"/>
              </a:ln>
            </c:spPr>
          </c:dPt>
          <c:dLbls>
            <c:dLbl>
              <c:idx val="0"/>
              <c:layout>
                <c:manualLayout>
                  <c:x val="5.8362222652331803E-3"/>
                  <c:y val="9.6897748197406798E-3"/>
                </c:manualLayout>
              </c:layout>
              <c:dLblPos val="outEnd"/>
              <c:showLegendKey val="0"/>
              <c:showVal val="1"/>
              <c:showCatName val="0"/>
              <c:showSerName val="0"/>
              <c:showPercent val="0"/>
              <c:showBubbleSize val="0"/>
            </c:dLbl>
            <c:dLbl>
              <c:idx val="1"/>
              <c:layout>
                <c:manualLayout>
                  <c:x val="-5.5496887427868404E-3"/>
                  <c:y val="9.6895599607281571E-3"/>
                </c:manualLayout>
              </c:layout>
              <c:dLblPos val="outEnd"/>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'41（問13）'!$AH$5:$AI$5</c:f>
              <c:strCache>
                <c:ptCount val="2"/>
                <c:pt idx="0">
                  <c:v>女性</c:v>
                </c:pt>
                <c:pt idx="1">
                  <c:v>男性</c:v>
                </c:pt>
              </c:strCache>
            </c:strRef>
          </c:cat>
          <c:val>
            <c:numRef>
              <c:f>'41（問13）'!$AH$6:$AI$6</c:f>
              <c:numCache>
                <c:formatCode>#,###.0"円"</c:formatCode>
                <c:ptCount val="2"/>
                <c:pt idx="0">
                  <c:v>993.63874345549743</c:v>
                </c:pt>
                <c:pt idx="1">
                  <c:v>1044.0273037542663</c:v>
                </c:pt>
              </c:numCache>
            </c:numRef>
          </c:val>
        </c:ser>
        <c:dLbls>
          <c:showLegendKey val="0"/>
          <c:showVal val="0"/>
          <c:showCatName val="0"/>
          <c:showSerName val="0"/>
          <c:showPercent val="0"/>
          <c:showBubbleSize val="0"/>
        </c:dLbls>
        <c:gapWidth val="200"/>
        <c:axId val="31694848"/>
        <c:axId val="31696384"/>
      </c:barChart>
      <c:catAx>
        <c:axId val="316948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1696384"/>
        <c:crosses val="autoZero"/>
        <c:auto val="1"/>
        <c:lblAlgn val="ctr"/>
        <c:lblOffset val="100"/>
        <c:tickLblSkip val="1"/>
        <c:tickMarkSkip val="1"/>
        <c:noMultiLvlLbl val="0"/>
      </c:catAx>
      <c:valAx>
        <c:axId val="31696384"/>
        <c:scaling>
          <c:orientation val="minMax"/>
          <c:max val="1300"/>
          <c:min val="0"/>
        </c:scaling>
        <c:delete val="0"/>
        <c:axPos val="b"/>
        <c:numFmt formatCode="#,###&quot;円&quot;"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1694848"/>
        <c:crosses val="autoZero"/>
        <c:crossBetween val="between"/>
        <c:majorUnit val="500"/>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25753027859469374"/>
          <c:y val="1.7793594306049824E-2"/>
        </c:manualLayout>
      </c:layout>
      <c:overlay val="0"/>
      <c:spPr>
        <a:noFill/>
        <a:ln w="25400">
          <a:noFill/>
        </a:ln>
      </c:spPr>
    </c:title>
    <c:autoTitleDeleted val="0"/>
    <c:plotArea>
      <c:layout>
        <c:manualLayout>
          <c:layoutTarget val="inner"/>
          <c:xMode val="edge"/>
          <c:yMode val="edge"/>
          <c:x val="0.13403624314365112"/>
          <c:y val="0.11387900355871886"/>
          <c:w val="0.79518130763873929"/>
          <c:h val="0.78647686832740216"/>
        </c:manualLayout>
      </c:layout>
      <c:barChart>
        <c:barDir val="bar"/>
        <c:grouping val="clustered"/>
        <c:varyColors val="0"/>
        <c:ser>
          <c:idx val="1"/>
          <c:order val="0"/>
          <c:tx>
            <c:strRef>
              <c:f>'41（問13）'!$AH$30</c:f>
              <c:strCache>
                <c:ptCount val="1"/>
                <c:pt idx="0">
                  <c:v>女性</c:v>
                </c:pt>
              </c:strCache>
            </c:strRef>
          </c:tx>
          <c:spPr>
            <a:solidFill>
              <a:srgbClr val="FFFFFF"/>
            </a:solidFill>
            <a:ln w="12700">
              <a:solidFill>
                <a:srgbClr val="000000"/>
              </a:solidFill>
              <a:prstDash val="solid"/>
            </a:ln>
          </c:spPr>
          <c:invertIfNegative val="0"/>
          <c:dLbls>
            <c:dLbl>
              <c:idx val="6"/>
              <c:spPr>
                <a:noFill/>
                <a:ln w="25400">
                  <a:noFill/>
                </a:ln>
              </c:spPr>
              <c:txPr>
                <a:bodyPr/>
                <a:lstStyle/>
                <a:p>
                  <a:pPr algn="r">
                    <a:defRPr sz="6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spPr>
              <a:noFill/>
              <a:ln w="25400">
                <a:noFill/>
              </a:ln>
            </c:spPr>
            <c:txPr>
              <a:bodyPr/>
              <a:lstStyle/>
              <a:p>
                <a:pPr algn="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dLbls>
          <c:cat>
            <c:strRef>
              <c:f>'41（問13）'!$AG$31:$AG$36</c:f>
              <c:strCache>
                <c:ptCount val="6"/>
                <c:pt idx="0">
                  <c:v>100人以上</c:v>
                </c:pt>
                <c:pt idx="1">
                  <c:v>50～99人</c:v>
                </c:pt>
                <c:pt idx="2">
                  <c:v>30～49人</c:v>
                </c:pt>
                <c:pt idx="3">
                  <c:v>10～29人</c:v>
                </c:pt>
                <c:pt idx="4">
                  <c:v>5～9人</c:v>
                </c:pt>
                <c:pt idx="5">
                  <c:v>1～4人</c:v>
                </c:pt>
              </c:strCache>
            </c:strRef>
          </c:cat>
          <c:val>
            <c:numRef>
              <c:f>'41（問13）'!$AH$31:$AH$36</c:f>
              <c:numCache>
                <c:formatCode>#,###.0"円"</c:formatCode>
                <c:ptCount val="6"/>
                <c:pt idx="0">
                  <c:v>1001.0612244897959</c:v>
                </c:pt>
                <c:pt idx="1">
                  <c:v>978.66666666666663</c:v>
                </c:pt>
                <c:pt idx="2">
                  <c:v>986.05479452054794</c:v>
                </c:pt>
                <c:pt idx="3">
                  <c:v>995.78378378378375</c:v>
                </c:pt>
                <c:pt idx="4">
                  <c:v>995.1204819277109</c:v>
                </c:pt>
                <c:pt idx="5">
                  <c:v>1001.3695652173913</c:v>
                </c:pt>
              </c:numCache>
            </c:numRef>
          </c:val>
        </c:ser>
        <c:ser>
          <c:idx val="0"/>
          <c:order val="1"/>
          <c:tx>
            <c:strRef>
              <c:f>'41（問13）'!$AI$30</c:f>
              <c:strCache>
                <c:ptCount val="1"/>
                <c:pt idx="0">
                  <c:v>男性</c:v>
                </c:pt>
              </c:strCache>
            </c:strRef>
          </c:tx>
          <c:spPr>
            <a:solidFill>
              <a:srgbClr val="C0C0C0"/>
            </a:solidFill>
            <a:ln w="12700">
              <a:solidFill>
                <a:srgbClr val="000000"/>
              </a:solidFill>
              <a:prstDash val="solid"/>
            </a:ln>
          </c:spPr>
          <c:invertIfNegative val="0"/>
          <c:dLbls>
            <c:dLbl>
              <c:idx val="6"/>
              <c:spPr>
                <a:noFill/>
                <a:ln w="25400">
                  <a:noFill/>
                </a:ln>
              </c:spPr>
              <c:txPr>
                <a:bodyPr/>
                <a:lstStyle/>
                <a:p>
                  <a:pPr algn="r">
                    <a:defRPr sz="6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spPr>
              <a:noFill/>
              <a:ln w="25400">
                <a:noFill/>
              </a:ln>
            </c:spPr>
            <c:txPr>
              <a:bodyPr/>
              <a:lstStyle/>
              <a:p>
                <a:pPr algn="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dLbls>
          <c:cat>
            <c:strRef>
              <c:f>'41（問13）'!$AG$31:$AG$36</c:f>
              <c:strCache>
                <c:ptCount val="6"/>
                <c:pt idx="0">
                  <c:v>100人以上</c:v>
                </c:pt>
                <c:pt idx="1">
                  <c:v>50～99人</c:v>
                </c:pt>
                <c:pt idx="2">
                  <c:v>30～49人</c:v>
                </c:pt>
                <c:pt idx="3">
                  <c:v>10～29人</c:v>
                </c:pt>
                <c:pt idx="4">
                  <c:v>5～9人</c:v>
                </c:pt>
                <c:pt idx="5">
                  <c:v>1～4人</c:v>
                </c:pt>
              </c:strCache>
            </c:strRef>
          </c:cat>
          <c:val>
            <c:numRef>
              <c:f>'41（問13）'!$AI$31:$AI$36</c:f>
              <c:numCache>
                <c:formatCode>#,###.0"円"</c:formatCode>
                <c:ptCount val="6"/>
                <c:pt idx="0">
                  <c:v>1032.0454545454545</c:v>
                </c:pt>
                <c:pt idx="1">
                  <c:v>1039.9230769230769</c:v>
                </c:pt>
                <c:pt idx="2">
                  <c:v>1010.02</c:v>
                </c:pt>
                <c:pt idx="3">
                  <c:v>1071.0098039215686</c:v>
                </c:pt>
                <c:pt idx="4">
                  <c:v>1012.5510204081633</c:v>
                </c:pt>
                <c:pt idx="5">
                  <c:v>1174.8888888888889</c:v>
                </c:pt>
              </c:numCache>
            </c:numRef>
          </c:val>
        </c:ser>
        <c:dLbls>
          <c:showLegendKey val="0"/>
          <c:showVal val="0"/>
          <c:showCatName val="0"/>
          <c:showSerName val="0"/>
          <c:showPercent val="0"/>
          <c:showBubbleSize val="0"/>
        </c:dLbls>
        <c:gapWidth val="70"/>
        <c:overlap val="-20"/>
        <c:axId val="91442560"/>
        <c:axId val="91468928"/>
      </c:barChart>
      <c:catAx>
        <c:axId val="914425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468928"/>
        <c:crosses val="autoZero"/>
        <c:auto val="0"/>
        <c:lblAlgn val="ctr"/>
        <c:lblOffset val="100"/>
        <c:tickLblSkip val="1"/>
        <c:tickMarkSkip val="1"/>
        <c:noMultiLvlLbl val="0"/>
      </c:catAx>
      <c:valAx>
        <c:axId val="91468928"/>
        <c:scaling>
          <c:orientation val="minMax"/>
          <c:min val="0"/>
        </c:scaling>
        <c:delete val="0"/>
        <c:axPos val="b"/>
        <c:numFmt formatCode="#,###.0&quot;円&quot;"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442560"/>
        <c:crosses val="autoZero"/>
        <c:crossBetween val="between"/>
      </c:valAx>
      <c:spPr>
        <a:solidFill>
          <a:srgbClr val="FFFFFF"/>
        </a:solidFill>
        <a:ln w="25400">
          <a:noFill/>
        </a:ln>
      </c:spPr>
    </c:plotArea>
    <c:legend>
      <c:legendPos val="r"/>
      <c:layout>
        <c:manualLayout>
          <c:xMode val="edge"/>
          <c:yMode val="edge"/>
          <c:x val="0.87650665654744964"/>
          <c:y val="0.36654804270462632"/>
          <c:w val="8.8855421686746983E-2"/>
          <c:h val="0.2633451957295373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752001679790026"/>
          <c:y val="4.3478260869565216E-2"/>
        </c:manualLayout>
      </c:layout>
      <c:overlay val="0"/>
      <c:spPr>
        <a:noFill/>
        <a:ln w="25400">
          <a:noFill/>
        </a:ln>
      </c:spPr>
    </c:title>
    <c:autoTitleDeleted val="0"/>
    <c:plotArea>
      <c:layout>
        <c:manualLayout>
          <c:layoutTarget val="inner"/>
          <c:xMode val="edge"/>
          <c:yMode val="edge"/>
          <c:x val="0.17280013500010546"/>
          <c:y val="0.11521751360554688"/>
          <c:w val="0.64800050625039551"/>
          <c:h val="0.80217476453673209"/>
        </c:manualLayout>
      </c:layout>
      <c:barChart>
        <c:barDir val="bar"/>
        <c:grouping val="clustered"/>
        <c:varyColors val="0"/>
        <c:ser>
          <c:idx val="0"/>
          <c:order val="0"/>
          <c:tx>
            <c:strRef>
              <c:f>'41（問13）'!$AH$10</c:f>
              <c:strCache>
                <c:ptCount val="1"/>
                <c:pt idx="0">
                  <c:v>女性</c:v>
                </c:pt>
              </c:strCache>
            </c:strRef>
          </c:tx>
          <c:spPr>
            <a:solidFill>
              <a:srgbClr val="FFFFFF"/>
            </a:solidFill>
            <a:ln w="12700">
              <a:solidFill>
                <a:srgbClr val="000000"/>
              </a:solidFill>
              <a:prstDash val="solid"/>
            </a:ln>
          </c:spPr>
          <c:invertIfNegative val="0"/>
          <c:dLbls>
            <c:numFmt formatCode="##,##0.0&quot;円&quot;;\-#;;"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'41（問13）'!$AG$11:$AG$23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'41（問13）'!$AH$11:$AH$23</c:f>
              <c:numCache>
                <c:formatCode>#,###.0"円"</c:formatCode>
                <c:ptCount val="13"/>
                <c:pt idx="0">
                  <c:v>0</c:v>
                </c:pt>
                <c:pt idx="1">
                  <c:v>1004</c:v>
                </c:pt>
                <c:pt idx="2">
                  <c:v>958.88311688311683</c:v>
                </c:pt>
                <c:pt idx="3">
                  <c:v>1046.0869565217392</c:v>
                </c:pt>
                <c:pt idx="4">
                  <c:v>1136.8</c:v>
                </c:pt>
                <c:pt idx="5">
                  <c:v>927.46428571428567</c:v>
                </c:pt>
                <c:pt idx="6">
                  <c:v>1255.6666666666667</c:v>
                </c:pt>
                <c:pt idx="7">
                  <c:v>920</c:v>
                </c:pt>
                <c:pt idx="8">
                  <c:v>943.7933884297521</c:v>
                </c:pt>
                <c:pt idx="9">
                  <c:v>873</c:v>
                </c:pt>
                <c:pt idx="10">
                  <c:v>1064.5</c:v>
                </c:pt>
                <c:pt idx="11">
                  <c:v>897.70238095238096</c:v>
                </c:pt>
                <c:pt idx="12">
                  <c:v>1014.0338983050848</c:v>
                </c:pt>
              </c:numCache>
            </c:numRef>
          </c:val>
        </c:ser>
        <c:ser>
          <c:idx val="1"/>
          <c:order val="1"/>
          <c:tx>
            <c:strRef>
              <c:f>'41（問13）'!$AI$10</c:f>
              <c:strCache>
                <c:ptCount val="1"/>
                <c:pt idx="0">
                  <c:v>男性</c:v>
                </c:pt>
              </c:strCache>
            </c:strRef>
          </c:tx>
          <c:spPr>
            <a:solidFill>
              <a:schemeClr val="bg1">
                <a:lumMod val="75000"/>
              </a:schemeClr>
            </a:solidFill>
            <a:ln w="12700">
              <a:solidFill>
                <a:srgbClr val="000000"/>
              </a:solidFill>
              <a:prstDash val="solid"/>
            </a:ln>
          </c:spPr>
          <c:invertIfNegative val="0"/>
          <c:dLbls>
            <c:dLbl>
              <c:idx val="12"/>
              <c:layout>
                <c:manualLayout>
                  <c:x val="1.2999910305392541E-2"/>
                  <c:y val="3.50805568260201E-3"/>
                </c:manualLayout>
              </c:layout>
              <c:dLblPos val="outEnd"/>
              <c:showLegendKey val="0"/>
              <c:showVal val="1"/>
              <c:showCatName val="0"/>
              <c:showSerName val="0"/>
              <c:showPercent val="0"/>
              <c:showBubbleSize val="0"/>
            </c:dLbl>
            <c:numFmt formatCode="##,##0.0&quot;円&quot;;\-#;;"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'41（問13）'!$AG$11:$AG$23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'41（問13）'!$AI$11:$AI$23</c:f>
              <c:numCache>
                <c:formatCode>#,###.0"円"</c:formatCode>
                <c:ptCount val="13"/>
                <c:pt idx="0">
                  <c:v>0</c:v>
                </c:pt>
                <c:pt idx="1">
                  <c:v>1002.7142857142857</c:v>
                </c:pt>
                <c:pt idx="2">
                  <c:v>1073</c:v>
                </c:pt>
                <c:pt idx="3">
                  <c:v>1086.3636363636363</c:v>
                </c:pt>
                <c:pt idx="4">
                  <c:v>1155.9545454545455</c:v>
                </c:pt>
                <c:pt idx="5">
                  <c:v>941.9375</c:v>
                </c:pt>
                <c:pt idx="6">
                  <c:v>908</c:v>
                </c:pt>
                <c:pt idx="7">
                  <c:v>1072</c:v>
                </c:pt>
                <c:pt idx="8">
                  <c:v>1038.9344262295083</c:v>
                </c:pt>
                <c:pt idx="9">
                  <c:v>1087.25</c:v>
                </c:pt>
                <c:pt idx="10">
                  <c:v>1328.5</c:v>
                </c:pt>
                <c:pt idx="11">
                  <c:v>970.07017543859649</c:v>
                </c:pt>
                <c:pt idx="12">
                  <c:v>1009.6666666666666</c:v>
                </c:pt>
              </c:numCache>
            </c:numRef>
          </c:val>
        </c:ser>
        <c:dLbls>
          <c:showLegendKey val="0"/>
          <c:showVal val="0"/>
          <c:showCatName val="0"/>
          <c:showSerName val="0"/>
          <c:showPercent val="0"/>
          <c:showBubbleSize val="0"/>
        </c:dLbls>
        <c:gapWidth val="70"/>
        <c:overlap val="-20"/>
        <c:axId val="31808128"/>
        <c:axId val="31818112"/>
      </c:barChart>
      <c:catAx>
        <c:axId val="318081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818112"/>
        <c:crosses val="autoZero"/>
        <c:auto val="1"/>
        <c:lblAlgn val="ctr"/>
        <c:lblOffset val="100"/>
        <c:tickLblSkip val="1"/>
        <c:tickMarkSkip val="1"/>
        <c:noMultiLvlLbl val="0"/>
      </c:catAx>
      <c:valAx>
        <c:axId val="31818112"/>
        <c:scaling>
          <c:orientation val="minMax"/>
          <c:max val="1400"/>
        </c:scaling>
        <c:delete val="0"/>
        <c:axPos val="b"/>
        <c:majorGridlines>
          <c:spPr>
            <a:ln w="3175">
              <a:solidFill>
                <a:srgbClr val="FFFFFF"/>
              </a:solidFill>
              <a:prstDash val="solid"/>
            </a:ln>
          </c:spPr>
        </c:majorGridlines>
        <c:numFmt formatCode="#,###.0&quot;円&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808128"/>
        <c:crosses val="autoZero"/>
        <c:crossBetween val="between"/>
      </c:valAx>
      <c:spPr>
        <a:noFill/>
        <a:ln w="25400">
          <a:noFill/>
        </a:ln>
      </c:spPr>
    </c:plotArea>
    <c:legend>
      <c:legendPos val="r"/>
      <c:layout>
        <c:manualLayout>
          <c:xMode val="edge"/>
          <c:yMode val="edge"/>
          <c:x val="0.78880067191601044"/>
          <c:y val="0.33478306516033318"/>
          <c:w val="8.9600000000000013E-2"/>
          <c:h val="0.1847828369279926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963090444313353"/>
          <c:y val="2.9795158286778398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20195473937093369"/>
          <c:y val="0.17318435754189945"/>
          <c:w val="0.52660220404045588"/>
          <c:h val="0.8044692737430168"/>
        </c:manualLayout>
      </c:layout>
      <c:pie3DChart>
        <c:varyColors val="1"/>
        <c:ser>
          <c:idx val="0"/>
          <c:order val="0"/>
          <c:tx>
            <c:strRef>
              <c:f>'42（問20）'!$AN$6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bubble3D val="0"/>
            <c:spPr>
              <a:solidFill>
                <a:schemeClr val="bg1"/>
              </a:solidFill>
              <a:ln w="12700">
                <a:solidFill>
                  <a:srgbClr val="000000"/>
                </a:solidFill>
                <a:prstDash val="solid"/>
              </a:ln>
            </c:spPr>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Lbls>
            <c:dLbl>
              <c:idx val="0"/>
              <c:layout>
                <c:manualLayout>
                  <c:x val="7.9371104670548101E-2"/>
                  <c:y val="-9.8063021451927468E-2"/>
                </c:manualLayout>
              </c:layout>
              <c:dLblPos val="bestFit"/>
              <c:showLegendKey val="0"/>
              <c:showVal val="0"/>
              <c:showCatName val="1"/>
              <c:showSerName val="0"/>
              <c:showPercent val="1"/>
              <c:showBubbleSize val="0"/>
            </c:dLbl>
            <c:dLbl>
              <c:idx val="1"/>
              <c:layout>
                <c:manualLayout>
                  <c:x val="-0.12503218856600579"/>
                  <c:y val="0"/>
                </c:manualLayout>
              </c:layout>
              <c:dLblPos val="bestFit"/>
              <c:showLegendKey val="0"/>
              <c:showVal val="0"/>
              <c:showCatName val="1"/>
              <c:showSerName val="0"/>
              <c:showPercent val="1"/>
              <c:showBubbleSize val="0"/>
            </c:dLbl>
            <c:dLbl>
              <c:idx val="2"/>
              <c:layout>
                <c:manualLayout>
                  <c:x val="-0.10406251335846861"/>
                  <c:y val="8.9665830877285593E-2"/>
                </c:manualLayout>
              </c:layout>
              <c:dLblPos val="bestFit"/>
              <c:showLegendKey val="0"/>
              <c:showVal val="0"/>
              <c:showCatName val="1"/>
              <c:showSerName val="0"/>
              <c:showPercent val="1"/>
              <c:showBubbleSize val="0"/>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'42（問20）'!$AO$5:$AQ$5</c:f>
              <c:strCache>
                <c:ptCount val="3"/>
                <c:pt idx="0">
                  <c:v>あり</c:v>
                </c:pt>
                <c:pt idx="1">
                  <c:v>なし</c:v>
                </c:pt>
                <c:pt idx="2">
                  <c:v>無回答</c:v>
                </c:pt>
              </c:strCache>
            </c:strRef>
          </c:cat>
          <c:val>
            <c:numRef>
              <c:f>'42（問20）'!$AO$6:$AQ$6</c:f>
              <c:numCache>
                <c:formatCode>0.0%</c:formatCode>
                <c:ptCount val="3"/>
                <c:pt idx="0">
                  <c:v>0.4112646121147715</c:v>
                </c:pt>
                <c:pt idx="1">
                  <c:v>0.42189160467587672</c:v>
                </c:pt>
                <c:pt idx="2">
                  <c:v>0.16684378320935175</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221635162054246"/>
          <c:y val="0.41340782122905029"/>
          <c:w val="0.18188925081433227"/>
          <c:h val="0.3376078828135310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826037063067571"/>
          <c:y val="1.6286644951140065E-2"/>
        </c:manualLayout>
      </c:layout>
      <c:overlay val="0"/>
      <c:spPr>
        <a:noFill/>
        <a:ln w="25400">
          <a:noFill/>
        </a:ln>
      </c:spPr>
    </c:title>
    <c:autoTitleDeleted val="0"/>
    <c:plotArea>
      <c:layout>
        <c:manualLayout>
          <c:layoutTarget val="inner"/>
          <c:xMode val="edge"/>
          <c:yMode val="edge"/>
          <c:x val="0.14826032132032529"/>
          <c:y val="9.4462690958830031E-2"/>
          <c:w val="0.72466014196363082"/>
          <c:h val="0.81433354274853476"/>
        </c:manualLayout>
      </c:layout>
      <c:barChart>
        <c:barDir val="bar"/>
        <c:grouping val="percentStacked"/>
        <c:varyColors val="0"/>
        <c:ser>
          <c:idx val="0"/>
          <c:order val="0"/>
          <c:tx>
            <c:strRef>
              <c:f>'42（問20）'!$AO$10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3.9389129280850638E-3"/>
                  <c:y val="-9.6865457349406279E-4"/>
                </c:manualLayout>
              </c:layout>
              <c:dLblPos val="ctr"/>
              <c:showLegendKey val="0"/>
              <c:showVal val="1"/>
              <c:showCatName val="0"/>
              <c:showSerName val="0"/>
              <c:showPercent val="0"/>
              <c:showBubbleSize val="0"/>
            </c:dLbl>
            <c:dLbl>
              <c:idx val="10"/>
              <c:numFmt formatCode="0.0%;\-#;;" sourceLinked="0"/>
              <c:spPr>
                <a:solidFill>
                  <a:schemeClr val="bg1"/>
                </a:solidFill>
                <a:ln w="3175">
                  <a:solidFill>
                    <a:sysClr val="windowText" lastClr="000000"/>
                  </a:solid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'42（問20）'!$AN$11:$AN$23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'42（問20）'!$AO$11:$AO$23</c:f>
              <c:numCache>
                <c:formatCode>0.0%</c:formatCode>
                <c:ptCount val="13"/>
                <c:pt idx="0">
                  <c:v>0</c:v>
                </c:pt>
                <c:pt idx="1">
                  <c:v>0.44067796610169491</c:v>
                </c:pt>
                <c:pt idx="2">
                  <c:v>0.47619047619047616</c:v>
                </c:pt>
                <c:pt idx="3">
                  <c:v>0.55172413793103448</c:v>
                </c:pt>
                <c:pt idx="4">
                  <c:v>0.58139534883720934</c:v>
                </c:pt>
                <c:pt idx="5">
                  <c:v>0.22580645161290322</c:v>
                </c:pt>
                <c:pt idx="6">
                  <c:v>7.6923076923076927E-2</c:v>
                </c:pt>
                <c:pt idx="7">
                  <c:v>0.59090909090909094</c:v>
                </c:pt>
                <c:pt idx="8">
                  <c:v>0.42788461538461536</c:v>
                </c:pt>
                <c:pt idx="9">
                  <c:v>0.38095238095238093</c:v>
                </c:pt>
                <c:pt idx="10">
                  <c:v>0.5</c:v>
                </c:pt>
                <c:pt idx="11">
                  <c:v>0.40909090909090912</c:v>
                </c:pt>
                <c:pt idx="12">
                  <c:v>0.20125786163522014</c:v>
                </c:pt>
              </c:numCache>
            </c:numRef>
          </c:val>
        </c:ser>
        <c:ser>
          <c:idx val="1"/>
          <c:order val="1"/>
          <c:tx>
            <c:strRef>
              <c:f>'42（問20）'!$AP$10</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'42（問20）'!$AN$11:$AN$23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'42（問20）'!$AP$11:$AP$23</c:f>
              <c:numCache>
                <c:formatCode>0.0%</c:formatCode>
                <c:ptCount val="13"/>
                <c:pt idx="0">
                  <c:v>0</c:v>
                </c:pt>
                <c:pt idx="1">
                  <c:v>0.42372881355932202</c:v>
                </c:pt>
                <c:pt idx="2">
                  <c:v>0.38095238095238093</c:v>
                </c:pt>
                <c:pt idx="3">
                  <c:v>0.44827586206896552</c:v>
                </c:pt>
                <c:pt idx="4">
                  <c:v>0.36434108527131781</c:v>
                </c:pt>
                <c:pt idx="5">
                  <c:v>0.74193548387096775</c:v>
                </c:pt>
                <c:pt idx="6">
                  <c:v>0.46153846153846156</c:v>
                </c:pt>
                <c:pt idx="7">
                  <c:v>0.22727272727272727</c:v>
                </c:pt>
                <c:pt idx="8">
                  <c:v>0.39423076923076922</c:v>
                </c:pt>
                <c:pt idx="9">
                  <c:v>0.42857142857142855</c:v>
                </c:pt>
                <c:pt idx="10">
                  <c:v>0.41666666666666669</c:v>
                </c:pt>
                <c:pt idx="11">
                  <c:v>0.42424242424242425</c:v>
                </c:pt>
                <c:pt idx="12">
                  <c:v>0.49056603773584906</c:v>
                </c:pt>
              </c:numCache>
            </c:numRef>
          </c:val>
        </c:ser>
        <c:ser>
          <c:idx val="2"/>
          <c:order val="2"/>
          <c:tx>
            <c:strRef>
              <c:f>'42（問20）'!$AQ$10</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9374724528571598E-2"/>
                  <c:y val="-3.6413689331178879E-3"/>
                </c:manualLayout>
              </c:layout>
              <c:numFmt formatCode="0.0%;\-#;;" sourceLinked="0"/>
              <c:spPr>
                <a:solidFill>
                  <a:schemeClr val="bg1"/>
                </a:solidFill>
                <a:ln w="3175">
                  <a:solidFill>
                    <a:schemeClr val="tx1"/>
                  </a:solid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dLbl>
            <c:dLbl>
              <c:idx val="1"/>
              <c:layout>
                <c:manualLayout>
                  <c:x val="2.4331860181622533E-2"/>
                  <c:y val="-3.9754802636641105E-3"/>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'42（問20）'!$AN$11:$AN$23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'42（問20）'!$AQ$11:$AQ$23</c:f>
              <c:numCache>
                <c:formatCode>0.0%</c:formatCode>
                <c:ptCount val="13"/>
                <c:pt idx="0">
                  <c:v>0</c:v>
                </c:pt>
                <c:pt idx="1">
                  <c:v>0.13559322033898305</c:v>
                </c:pt>
                <c:pt idx="2">
                  <c:v>0.14285714285714285</c:v>
                </c:pt>
                <c:pt idx="3">
                  <c:v>0</c:v>
                </c:pt>
                <c:pt idx="4">
                  <c:v>5.4263565891472867E-2</c:v>
                </c:pt>
                <c:pt idx="5">
                  <c:v>3.2258064516129031E-2</c:v>
                </c:pt>
                <c:pt idx="6">
                  <c:v>0.46153846153846156</c:v>
                </c:pt>
                <c:pt idx="7">
                  <c:v>0.18181818181818182</c:v>
                </c:pt>
                <c:pt idx="8">
                  <c:v>0.17788461538461539</c:v>
                </c:pt>
                <c:pt idx="9">
                  <c:v>0.19047619047619047</c:v>
                </c:pt>
                <c:pt idx="10">
                  <c:v>8.3333333333333329E-2</c:v>
                </c:pt>
                <c:pt idx="11">
                  <c:v>0.16666666666666666</c:v>
                </c:pt>
                <c:pt idx="12">
                  <c:v>0.3081761006289308</c:v>
                </c:pt>
              </c:numCache>
            </c:numRef>
          </c:val>
        </c:ser>
        <c:dLbls>
          <c:showLegendKey val="0"/>
          <c:showVal val="0"/>
          <c:showCatName val="0"/>
          <c:showSerName val="0"/>
          <c:showPercent val="0"/>
          <c:showBubbleSize val="0"/>
        </c:dLbls>
        <c:gapWidth val="20"/>
        <c:overlap val="100"/>
        <c:axId val="31761152"/>
        <c:axId val="31762688"/>
      </c:barChart>
      <c:catAx>
        <c:axId val="317611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762688"/>
        <c:crosses val="autoZero"/>
        <c:auto val="1"/>
        <c:lblAlgn val="ctr"/>
        <c:lblOffset val="100"/>
        <c:tickLblSkip val="1"/>
        <c:tickMarkSkip val="1"/>
        <c:noMultiLvlLbl val="0"/>
      </c:catAx>
      <c:valAx>
        <c:axId val="3176268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761152"/>
        <c:crosses val="autoZero"/>
        <c:crossBetween val="between"/>
      </c:valAx>
      <c:spPr>
        <a:noFill/>
        <a:ln w="25400">
          <a:noFill/>
        </a:ln>
      </c:spPr>
    </c:plotArea>
    <c:legend>
      <c:legendPos val="r"/>
      <c:layout>
        <c:manualLayout>
          <c:xMode val="edge"/>
          <c:yMode val="edge"/>
          <c:x val="0.89863906194781629"/>
          <c:y val="0.34202022792753511"/>
          <c:w val="8.9258698940998471E-2"/>
          <c:h val="0.2345280292732137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規模別</a:t>
            </a:r>
          </a:p>
        </c:rich>
      </c:tx>
      <c:layout>
        <c:manualLayout>
          <c:xMode val="edge"/>
          <c:yMode val="edge"/>
          <c:x val="0.14826037063067571"/>
          <c:y val="2.3255813953488372E-2"/>
        </c:manualLayout>
      </c:layout>
      <c:overlay val="0"/>
      <c:spPr>
        <a:noFill/>
        <a:ln w="25400">
          <a:noFill/>
        </a:ln>
      </c:spPr>
    </c:title>
    <c:autoTitleDeleted val="0"/>
    <c:plotArea>
      <c:layout>
        <c:manualLayout>
          <c:layoutTarget val="inner"/>
          <c:xMode val="edge"/>
          <c:yMode val="edge"/>
          <c:x val="0.13010599626069363"/>
          <c:y val="0.15348837209302327"/>
          <c:w val="0.74130160660162647"/>
          <c:h val="0.71627906976744182"/>
        </c:manualLayout>
      </c:layout>
      <c:barChart>
        <c:barDir val="bar"/>
        <c:grouping val="percentStacked"/>
        <c:varyColors val="0"/>
        <c:ser>
          <c:idx val="0"/>
          <c:order val="0"/>
          <c:tx>
            <c:strRef>
              <c:f>'42（問20）'!$AO$28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spPr>
              <a:solidFill>
                <a:schemeClr val="bg1"/>
              </a:solidFill>
              <a:ln w="3175">
                <a:solidFill>
                  <a:schemeClr val="tx1"/>
                </a:solidFill>
              </a:ln>
            </c:spPr>
            <c:showLegendKey val="0"/>
            <c:showVal val="1"/>
            <c:showCatName val="0"/>
            <c:showSerName val="0"/>
            <c:showPercent val="0"/>
            <c:showBubbleSize val="0"/>
            <c:showLeaderLines val="0"/>
          </c:dLbls>
          <c:cat>
            <c:strRef>
              <c:f>'42（問20）'!$AN$29:$AN$34</c:f>
              <c:strCache>
                <c:ptCount val="6"/>
                <c:pt idx="0">
                  <c:v>100人以上</c:v>
                </c:pt>
                <c:pt idx="1">
                  <c:v>50～99人</c:v>
                </c:pt>
                <c:pt idx="2">
                  <c:v>30～49人</c:v>
                </c:pt>
                <c:pt idx="3">
                  <c:v>10～29人</c:v>
                </c:pt>
                <c:pt idx="4">
                  <c:v>5～9人</c:v>
                </c:pt>
                <c:pt idx="5">
                  <c:v>1～4人</c:v>
                </c:pt>
              </c:strCache>
            </c:strRef>
          </c:cat>
          <c:val>
            <c:numRef>
              <c:f>'42（問20）'!$AO$29:$AO$34</c:f>
              <c:numCache>
                <c:formatCode>0.0%</c:formatCode>
                <c:ptCount val="6"/>
                <c:pt idx="0">
                  <c:v>0.92452830188679247</c:v>
                </c:pt>
                <c:pt idx="1">
                  <c:v>0.76190476190476186</c:v>
                </c:pt>
                <c:pt idx="2">
                  <c:v>0.65263157894736845</c:v>
                </c:pt>
                <c:pt idx="3">
                  <c:v>0.42281879194630873</c:v>
                </c:pt>
                <c:pt idx="4">
                  <c:v>0.24679487179487181</c:v>
                </c:pt>
                <c:pt idx="5">
                  <c:v>0.20833333333333334</c:v>
                </c:pt>
              </c:numCache>
            </c:numRef>
          </c:val>
        </c:ser>
        <c:ser>
          <c:idx val="1"/>
          <c:order val="1"/>
          <c:tx>
            <c:strRef>
              <c:f>'42（問20）'!$AP$28</c:f>
              <c:strCache>
                <c:ptCount val="1"/>
                <c:pt idx="0">
                  <c:v>なし</c:v>
                </c:pt>
              </c:strCache>
            </c:strRef>
          </c:tx>
          <c:spPr>
            <a:solidFill>
              <a:schemeClr val="bg1"/>
            </a:solidFill>
            <a:ln w="12700">
              <a:solidFill>
                <a:srgbClr val="000000"/>
              </a:solidFill>
              <a:prstDash val="solid"/>
            </a:ln>
          </c:spPr>
          <c:invertIfNegative val="0"/>
          <c:dLbls>
            <c:dLbl>
              <c:idx val="0"/>
              <c:layout>
                <c:manualLayout>
                  <c:x val="-1.2102874432677761E-2"/>
                  <c:y val="0"/>
                </c:manualLayout>
              </c:layout>
              <c:showLegendKey val="0"/>
              <c:showVal val="1"/>
              <c:showCatName val="0"/>
              <c:showSerName val="0"/>
              <c:showPercent val="0"/>
              <c:showBubbleSize val="0"/>
            </c:dLbl>
            <c:spPr>
              <a:solidFill>
                <a:schemeClr val="bg1"/>
              </a:solidFill>
              <a:ln w="3175">
                <a:solidFill>
                  <a:schemeClr val="tx1"/>
                </a:solidFill>
              </a:ln>
            </c:spPr>
            <c:showLegendKey val="0"/>
            <c:showVal val="1"/>
            <c:showCatName val="0"/>
            <c:showSerName val="0"/>
            <c:showPercent val="0"/>
            <c:showBubbleSize val="0"/>
            <c:showLeaderLines val="0"/>
          </c:dLbls>
          <c:cat>
            <c:strRef>
              <c:f>'42（問20）'!$AN$29:$AN$34</c:f>
              <c:strCache>
                <c:ptCount val="6"/>
                <c:pt idx="0">
                  <c:v>100人以上</c:v>
                </c:pt>
                <c:pt idx="1">
                  <c:v>50～99人</c:v>
                </c:pt>
                <c:pt idx="2">
                  <c:v>30～49人</c:v>
                </c:pt>
                <c:pt idx="3">
                  <c:v>10～29人</c:v>
                </c:pt>
                <c:pt idx="4">
                  <c:v>5～9人</c:v>
                </c:pt>
                <c:pt idx="5">
                  <c:v>1～4人</c:v>
                </c:pt>
              </c:strCache>
            </c:strRef>
          </c:cat>
          <c:val>
            <c:numRef>
              <c:f>'42（問20）'!$AP$29:$AP$34</c:f>
              <c:numCache>
                <c:formatCode>0.0%</c:formatCode>
                <c:ptCount val="6"/>
                <c:pt idx="0">
                  <c:v>5.6603773584905662E-2</c:v>
                </c:pt>
                <c:pt idx="1">
                  <c:v>0.14285714285714285</c:v>
                </c:pt>
                <c:pt idx="2">
                  <c:v>0.25263157894736843</c:v>
                </c:pt>
                <c:pt idx="3">
                  <c:v>0.42953020134228187</c:v>
                </c:pt>
                <c:pt idx="4">
                  <c:v>0.5608974358974359</c:v>
                </c:pt>
                <c:pt idx="5">
                  <c:v>0.48333333333333334</c:v>
                </c:pt>
              </c:numCache>
            </c:numRef>
          </c:val>
        </c:ser>
        <c:ser>
          <c:idx val="2"/>
          <c:order val="2"/>
          <c:tx>
            <c:strRef>
              <c:f>'42（問20）'!$AQ$28</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solidFill>
                <a:schemeClr val="bg1"/>
              </a:solidFill>
              <a:ln w="3175">
                <a:solidFill>
                  <a:schemeClr val="tx1"/>
                </a:solidFill>
              </a:ln>
            </c:spPr>
            <c:showLegendKey val="0"/>
            <c:showVal val="1"/>
            <c:showCatName val="0"/>
            <c:showSerName val="0"/>
            <c:showPercent val="0"/>
            <c:showBubbleSize val="0"/>
            <c:showLeaderLines val="0"/>
          </c:dLbls>
          <c:cat>
            <c:strRef>
              <c:f>'42（問20）'!$AN$29:$AN$34</c:f>
              <c:strCache>
                <c:ptCount val="6"/>
                <c:pt idx="0">
                  <c:v>100人以上</c:v>
                </c:pt>
                <c:pt idx="1">
                  <c:v>50～99人</c:v>
                </c:pt>
                <c:pt idx="2">
                  <c:v>30～49人</c:v>
                </c:pt>
                <c:pt idx="3">
                  <c:v>10～29人</c:v>
                </c:pt>
                <c:pt idx="4">
                  <c:v>5～9人</c:v>
                </c:pt>
                <c:pt idx="5">
                  <c:v>1～4人</c:v>
                </c:pt>
              </c:strCache>
            </c:strRef>
          </c:cat>
          <c:val>
            <c:numRef>
              <c:f>'42（問20）'!$AQ$29:$AQ$34</c:f>
              <c:numCache>
                <c:formatCode>0.0%</c:formatCode>
                <c:ptCount val="6"/>
                <c:pt idx="0">
                  <c:v>1.8867924528301886E-2</c:v>
                </c:pt>
                <c:pt idx="1">
                  <c:v>9.5238095238095233E-2</c:v>
                </c:pt>
                <c:pt idx="2">
                  <c:v>9.4736842105263161E-2</c:v>
                </c:pt>
                <c:pt idx="3">
                  <c:v>0.1476510067114094</c:v>
                </c:pt>
                <c:pt idx="4">
                  <c:v>0.19230769230769232</c:v>
                </c:pt>
                <c:pt idx="5">
                  <c:v>0.30833333333333335</c:v>
                </c:pt>
              </c:numCache>
            </c:numRef>
          </c:val>
        </c:ser>
        <c:dLbls>
          <c:showLegendKey val="0"/>
          <c:showVal val="0"/>
          <c:showCatName val="0"/>
          <c:showSerName val="0"/>
          <c:showPercent val="0"/>
          <c:showBubbleSize val="0"/>
        </c:dLbls>
        <c:gapWidth val="30"/>
        <c:overlap val="100"/>
        <c:axId val="33105024"/>
        <c:axId val="33106560"/>
      </c:barChart>
      <c:catAx>
        <c:axId val="331050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3106560"/>
        <c:crosses val="autoZero"/>
        <c:auto val="1"/>
        <c:lblAlgn val="ctr"/>
        <c:lblOffset val="100"/>
        <c:tickLblSkip val="1"/>
        <c:tickMarkSkip val="1"/>
        <c:noMultiLvlLbl val="0"/>
      </c:catAx>
      <c:valAx>
        <c:axId val="3310656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a:pPr>
            <a:endParaRPr lang="ja-JP"/>
          </a:p>
        </c:txPr>
        <c:crossAx val="33105024"/>
        <c:crosses val="autoZero"/>
        <c:crossBetween val="between"/>
      </c:valAx>
      <c:spPr>
        <a:noFill/>
        <a:ln w="25400">
          <a:noFill/>
        </a:ln>
      </c:spPr>
    </c:plotArea>
    <c:legend>
      <c:legendPos val="r"/>
      <c:layout>
        <c:manualLayout>
          <c:xMode val="edge"/>
          <c:yMode val="edge"/>
          <c:x val="0.90469049916415512"/>
          <c:y val="0.35813953488372091"/>
          <c:w val="8.9258698940998471E-2"/>
          <c:h val="0.33488372093023261"/>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solidFill>
      <a:srgbClr val="FFFFFF"/>
    </a:solidFill>
    <a:ln w="9525">
      <a:noFill/>
    </a:ln>
  </c:spPr>
  <c:txPr>
    <a:bodyPr/>
    <a:lstStyle/>
    <a:p>
      <a:pPr algn="ctr">
        <a:defRPr lang="ja-JP" altLang="en-US" sz="600" b="0" i="0" u="none" strike="noStrike" kern="1200"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5000030878493127"/>
          <c:y val="4.3333333333333335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6666697545159795"/>
          <c:y val="0.21666666666666667"/>
          <c:w val="0.48823591168750963"/>
          <c:h val="0.78333333333333333"/>
        </c:manualLayout>
      </c:layout>
      <c:pie3DChart>
        <c:varyColors val="1"/>
        <c:ser>
          <c:idx val="0"/>
          <c:order val="0"/>
          <c:tx>
            <c:strRef>
              <c:f>'43（問22）'!$AN$6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bubble3D val="0"/>
            <c:spPr>
              <a:solidFill>
                <a:schemeClr val="bg1"/>
              </a:solidFill>
              <a:ln w="12700">
                <a:solidFill>
                  <a:srgbClr val="000000"/>
                </a:solidFill>
                <a:prstDash val="solid"/>
              </a:ln>
            </c:spPr>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Lbls>
            <c:dLbl>
              <c:idx val="0"/>
              <c:layout>
                <c:manualLayout>
                  <c:x val="8.5544851011270656E-2"/>
                  <c:y val="-1.4188976377952909E-3"/>
                </c:manualLayout>
              </c:layout>
              <c:dLblPos val="bestFit"/>
              <c:showLegendKey val="0"/>
              <c:showVal val="0"/>
              <c:showCatName val="1"/>
              <c:showSerName val="0"/>
              <c:showPercent val="1"/>
              <c:showBubbleSize val="0"/>
            </c:dLbl>
            <c:dLbl>
              <c:idx val="1"/>
              <c:layout>
                <c:manualLayout>
                  <c:x val="0.12692203180484793"/>
                  <c:y val="0"/>
                </c:manualLayout>
              </c:layout>
              <c:dLblPos val="bestFit"/>
              <c:showLegendKey val="0"/>
              <c:showVal val="0"/>
              <c:showCatName val="1"/>
              <c:showSerName val="0"/>
              <c:showPercent val="1"/>
              <c:showBubbleSize val="0"/>
            </c:dLbl>
            <c:dLbl>
              <c:idx val="2"/>
              <c:layout>
                <c:manualLayout>
                  <c:x val="-9.5338891462096648E-2"/>
                  <c:y val="4.0119685039370079E-2"/>
                </c:manualLayout>
              </c:layout>
              <c:dLblPos val="bestFit"/>
              <c:showLegendKey val="0"/>
              <c:showVal val="0"/>
              <c:showCatName val="1"/>
              <c:showSerName val="0"/>
              <c:showPercent val="1"/>
              <c:showBubbleSize val="0"/>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'43（問22）'!$AO$5:$AQ$5</c:f>
              <c:strCache>
                <c:ptCount val="3"/>
                <c:pt idx="0">
                  <c:v>あり</c:v>
                </c:pt>
                <c:pt idx="1">
                  <c:v>なし</c:v>
                </c:pt>
                <c:pt idx="2">
                  <c:v>無回答</c:v>
                </c:pt>
              </c:strCache>
            </c:strRef>
          </c:cat>
          <c:val>
            <c:numRef>
              <c:f>'43（問22）'!$AO$6:$AQ$6</c:f>
              <c:numCache>
                <c:formatCode>0.0%</c:formatCode>
                <c:ptCount val="3"/>
                <c:pt idx="0">
                  <c:v>8.1827842720510094E-2</c:v>
                </c:pt>
                <c:pt idx="1">
                  <c:v>0.72369819341126462</c:v>
                </c:pt>
                <c:pt idx="2">
                  <c:v>0.1944739638682253</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82365292573722"/>
          <c:y val="0.36499999999999999"/>
          <c:w val="0.16423529411764703"/>
          <c:h val="0.3021590551181102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37593984962405"/>
          <c:y val="1.2886597938144329E-2"/>
        </c:manualLayout>
      </c:layout>
      <c:overlay val="0"/>
      <c:spPr>
        <a:noFill/>
        <a:ln w="25400">
          <a:noFill/>
        </a:ln>
      </c:spPr>
    </c:title>
    <c:autoTitleDeleted val="0"/>
    <c:plotArea>
      <c:layout>
        <c:manualLayout>
          <c:layoutTarget val="inner"/>
          <c:xMode val="edge"/>
          <c:yMode val="edge"/>
          <c:x val="0.14736842105263157"/>
          <c:y val="9.793826758097865E-2"/>
          <c:w val="0.6646616541353384"/>
          <c:h val="0.82989795160724011"/>
        </c:manualLayout>
      </c:layout>
      <c:barChart>
        <c:barDir val="bar"/>
        <c:grouping val="percentStacked"/>
        <c:varyColors val="0"/>
        <c:ser>
          <c:idx val="0"/>
          <c:order val="0"/>
          <c:tx>
            <c:strRef>
              <c:f>'43（問22）'!$AO$10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8070175438596509E-2"/>
                  <c:y val="0"/>
                </c:manualLayout>
              </c:layout>
              <c:dLblPos val="ctr"/>
              <c:showLegendKey val="0"/>
              <c:showVal val="1"/>
              <c:showCatName val="0"/>
              <c:showSerName val="0"/>
              <c:showPercent val="0"/>
              <c:showBubbleSize val="0"/>
            </c:dLbl>
            <c:dLbl>
              <c:idx val="5"/>
              <c:layout>
                <c:manualLayout>
                  <c:x val="1.2030075187969943E-2"/>
                  <c:y val="-6.30004176891711E-17"/>
                </c:manualLayout>
              </c:layout>
              <c:dLblPos val="ctr"/>
              <c:showLegendKey val="0"/>
              <c:showVal val="1"/>
              <c:showCatName val="0"/>
              <c:showSerName val="0"/>
              <c:showPercent val="0"/>
              <c:showBubbleSize val="0"/>
            </c:dLbl>
            <c:dLbl>
              <c:idx val="8"/>
              <c:layout>
                <c:manualLayout>
                  <c:x val="1.0025062656641623E-2"/>
                  <c:y val="0"/>
                </c:manualLayout>
              </c:layout>
              <c:showLegendKey val="0"/>
              <c:showVal val="1"/>
              <c:showCatName val="0"/>
              <c:showSerName val="0"/>
              <c:showPercent val="0"/>
              <c:showBubbleSize val="0"/>
            </c:dLbl>
            <c:dLbl>
              <c:idx val="9"/>
              <c:layout>
                <c:manualLayout>
                  <c:x val="1.6039942375624099E-2"/>
                  <c:y val="0"/>
                </c:manualLayout>
              </c:layout>
              <c:dLblPos val="ctr"/>
              <c:showLegendKey val="0"/>
              <c:showVal val="1"/>
              <c:showCatName val="0"/>
              <c:showSerName val="0"/>
              <c:showPercent val="0"/>
              <c:showBubbleSize val="0"/>
            </c:dLbl>
            <c:dLbl>
              <c:idx val="11"/>
              <c:layout>
                <c:manualLayout>
                  <c:x val="1.0025062656641623E-2"/>
                  <c:y val="-3.4364261168384879E-3"/>
                </c:manualLayout>
              </c:layout>
              <c:showLegendKey val="0"/>
              <c:showVal val="1"/>
              <c:showCatName val="0"/>
              <c:showSerName val="0"/>
              <c:showPercent val="0"/>
              <c:showBubbleSize val="0"/>
            </c:dLbl>
            <c:dLbl>
              <c:idx val="12"/>
              <c:layout>
                <c:manualLayout>
                  <c:x val="4.0100250626566416E-3"/>
                  <c:y val="0"/>
                </c:manualLayout>
              </c:layout>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'43（問22）'!$AN$11:$AN$23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'43（問22）'!$AO$11:$AO$23</c:f>
              <c:numCache>
                <c:formatCode>0.0%</c:formatCode>
                <c:ptCount val="13"/>
                <c:pt idx="0">
                  <c:v>0</c:v>
                </c:pt>
                <c:pt idx="1">
                  <c:v>0.10169491525423729</c:v>
                </c:pt>
                <c:pt idx="2">
                  <c:v>2.3809523809523808E-2</c:v>
                </c:pt>
                <c:pt idx="3">
                  <c:v>6.8965517241379309E-2</c:v>
                </c:pt>
                <c:pt idx="4">
                  <c:v>0.17054263565891473</c:v>
                </c:pt>
                <c:pt idx="5">
                  <c:v>3.2258064516129031E-2</c:v>
                </c:pt>
                <c:pt idx="6">
                  <c:v>0</c:v>
                </c:pt>
                <c:pt idx="7">
                  <c:v>0.18181818181818182</c:v>
                </c:pt>
                <c:pt idx="8">
                  <c:v>7.6923076923076927E-2</c:v>
                </c:pt>
                <c:pt idx="9">
                  <c:v>4.7619047619047616E-2</c:v>
                </c:pt>
                <c:pt idx="10">
                  <c:v>0</c:v>
                </c:pt>
                <c:pt idx="11">
                  <c:v>6.8181818181818177E-2</c:v>
                </c:pt>
                <c:pt idx="12">
                  <c:v>8.1761006289308172E-2</c:v>
                </c:pt>
              </c:numCache>
            </c:numRef>
          </c:val>
        </c:ser>
        <c:ser>
          <c:idx val="1"/>
          <c:order val="1"/>
          <c:tx>
            <c:strRef>
              <c:f>'43（問22）'!$AP$10</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'43（問22）'!$AN$11:$AN$23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'43（問22）'!$AP$11:$AP$23</c:f>
              <c:numCache>
                <c:formatCode>0.0%</c:formatCode>
                <c:ptCount val="13"/>
                <c:pt idx="0">
                  <c:v>0</c:v>
                </c:pt>
                <c:pt idx="1">
                  <c:v>0.74576271186440679</c:v>
                </c:pt>
                <c:pt idx="2">
                  <c:v>0.83333333333333337</c:v>
                </c:pt>
                <c:pt idx="3">
                  <c:v>0.89655172413793105</c:v>
                </c:pt>
                <c:pt idx="4">
                  <c:v>0.77519379844961245</c:v>
                </c:pt>
                <c:pt idx="5">
                  <c:v>0.93548387096774188</c:v>
                </c:pt>
                <c:pt idx="6">
                  <c:v>0.53846153846153844</c:v>
                </c:pt>
                <c:pt idx="7">
                  <c:v>0.63636363636363635</c:v>
                </c:pt>
                <c:pt idx="8">
                  <c:v>0.70192307692307687</c:v>
                </c:pt>
                <c:pt idx="9">
                  <c:v>0.76190476190476186</c:v>
                </c:pt>
                <c:pt idx="10">
                  <c:v>0.91666666666666663</c:v>
                </c:pt>
                <c:pt idx="11">
                  <c:v>0.75</c:v>
                </c:pt>
                <c:pt idx="12">
                  <c:v>0.52830188679245282</c:v>
                </c:pt>
              </c:numCache>
            </c:numRef>
          </c:val>
        </c:ser>
        <c:ser>
          <c:idx val="2"/>
          <c:order val="2"/>
          <c:tx>
            <c:strRef>
              <c:f>'43（問22）'!$AQ$10</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'43（問22）'!$AN$11:$AN$23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'43（問22）'!$AQ$11:$AQ$23</c:f>
              <c:numCache>
                <c:formatCode>0.0%</c:formatCode>
                <c:ptCount val="13"/>
                <c:pt idx="0">
                  <c:v>0</c:v>
                </c:pt>
                <c:pt idx="1">
                  <c:v>0.15254237288135594</c:v>
                </c:pt>
                <c:pt idx="2">
                  <c:v>0.14285714285714285</c:v>
                </c:pt>
                <c:pt idx="3">
                  <c:v>3.4482758620689655E-2</c:v>
                </c:pt>
                <c:pt idx="4">
                  <c:v>5.4263565891472867E-2</c:v>
                </c:pt>
                <c:pt idx="5">
                  <c:v>3.2258064516129031E-2</c:v>
                </c:pt>
                <c:pt idx="6">
                  <c:v>0.46153846153846156</c:v>
                </c:pt>
                <c:pt idx="7">
                  <c:v>0.18181818181818182</c:v>
                </c:pt>
                <c:pt idx="8">
                  <c:v>0.22115384615384615</c:v>
                </c:pt>
                <c:pt idx="9">
                  <c:v>0.19047619047619047</c:v>
                </c:pt>
                <c:pt idx="10">
                  <c:v>8.3333333333333329E-2</c:v>
                </c:pt>
                <c:pt idx="11">
                  <c:v>0.18181818181818182</c:v>
                </c:pt>
                <c:pt idx="12">
                  <c:v>0.38993710691823902</c:v>
                </c:pt>
              </c:numCache>
            </c:numRef>
          </c:val>
        </c:ser>
        <c:dLbls>
          <c:showLegendKey val="0"/>
          <c:showVal val="0"/>
          <c:showCatName val="0"/>
          <c:showSerName val="0"/>
          <c:showPercent val="0"/>
          <c:showBubbleSize val="0"/>
        </c:dLbls>
        <c:gapWidth val="10"/>
        <c:overlap val="100"/>
        <c:axId val="32946432"/>
        <c:axId val="32968704"/>
      </c:barChart>
      <c:catAx>
        <c:axId val="329464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968704"/>
        <c:crosses val="autoZero"/>
        <c:auto val="1"/>
        <c:lblAlgn val="ctr"/>
        <c:lblOffset val="100"/>
        <c:tickLblSkip val="1"/>
        <c:tickMarkSkip val="1"/>
        <c:noMultiLvlLbl val="0"/>
      </c:catAx>
      <c:valAx>
        <c:axId val="329687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946432"/>
        <c:crosses val="autoZero"/>
        <c:crossBetween val="between"/>
        <c:majorUnit val="0.2"/>
      </c:valAx>
      <c:spPr>
        <a:noFill/>
        <a:ln w="25400">
          <a:noFill/>
        </a:ln>
      </c:spPr>
    </c:plotArea>
    <c:legend>
      <c:legendPos val="r"/>
      <c:layout>
        <c:manualLayout>
          <c:xMode val="edge"/>
          <c:yMode val="edge"/>
          <c:x val="0.88721804511278191"/>
          <c:y val="0.68041318288822139"/>
          <c:w val="8.8721804511278202E-2"/>
          <c:h val="0.177835322131125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187969924812031"/>
          <c:y val="2.3474178403755867E-2"/>
        </c:manualLayout>
      </c:layout>
      <c:overlay val="0"/>
      <c:spPr>
        <a:noFill/>
        <a:ln w="25400">
          <a:noFill/>
        </a:ln>
      </c:spPr>
    </c:title>
    <c:autoTitleDeleted val="0"/>
    <c:plotArea>
      <c:layout>
        <c:manualLayout>
          <c:layoutTarget val="inner"/>
          <c:xMode val="edge"/>
          <c:yMode val="edge"/>
          <c:x val="0.13233082706766916"/>
          <c:y val="0.15493028778924492"/>
          <c:w val="0.68120300751879703"/>
          <c:h val="0.71361829527167364"/>
        </c:manualLayout>
      </c:layout>
      <c:barChart>
        <c:barDir val="bar"/>
        <c:grouping val="percentStacked"/>
        <c:varyColors val="0"/>
        <c:ser>
          <c:idx val="0"/>
          <c:order val="0"/>
          <c:tx>
            <c:strRef>
              <c:f>'43（問22）'!$AO$28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1.6040100250626584E-2"/>
                  <c:y val="0"/>
                </c:manualLayout>
              </c:layout>
              <c:showLegendKey val="0"/>
              <c:showVal val="1"/>
              <c:showCatName val="0"/>
              <c:showSerName val="0"/>
              <c:showPercent val="0"/>
              <c:showBubbleSize val="0"/>
            </c:dLbl>
            <c:dLbl>
              <c:idx val="1"/>
              <c:layout>
                <c:manualLayout>
                  <c:x val="1.2030075187969906E-2"/>
                  <c:y val="0"/>
                </c:manualLayout>
              </c:layout>
              <c:showLegendKey val="0"/>
              <c:showVal val="1"/>
              <c:showCatName val="0"/>
              <c:showSerName val="0"/>
              <c:showPercent val="0"/>
              <c:showBubbleSize val="0"/>
            </c:dLbl>
            <c:dLbl>
              <c:idx val="2"/>
              <c:layout>
                <c:manualLayout>
                  <c:x val="1.4035087719298227E-2"/>
                  <c:y val="0"/>
                </c:manualLayout>
              </c:layout>
              <c:showLegendKey val="0"/>
              <c:showVal val="1"/>
              <c:showCatName val="0"/>
              <c:showSerName val="0"/>
              <c:showPercent val="0"/>
              <c:showBubbleSize val="0"/>
            </c:dLbl>
            <c:dLbl>
              <c:idx val="5"/>
              <c:layout>
                <c:manualLayout>
                  <c:x val="1.4035087719298263E-2"/>
                  <c:y val="0"/>
                </c:manualLayout>
              </c:layout>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'43（問22）'!$AN$29:$AN$34</c:f>
              <c:strCache>
                <c:ptCount val="6"/>
                <c:pt idx="0">
                  <c:v>100人以上</c:v>
                </c:pt>
                <c:pt idx="1">
                  <c:v>50～99人</c:v>
                </c:pt>
                <c:pt idx="2">
                  <c:v>30～49人</c:v>
                </c:pt>
                <c:pt idx="3">
                  <c:v>10～29人</c:v>
                </c:pt>
                <c:pt idx="4">
                  <c:v>5～9人</c:v>
                </c:pt>
                <c:pt idx="5">
                  <c:v>1～4人</c:v>
                </c:pt>
              </c:strCache>
            </c:strRef>
          </c:cat>
          <c:val>
            <c:numRef>
              <c:f>'43（問22）'!$AO$29:$AO$34</c:f>
              <c:numCache>
                <c:formatCode>0.0%</c:formatCode>
                <c:ptCount val="6"/>
                <c:pt idx="0">
                  <c:v>7.5471698113207544E-2</c:v>
                </c:pt>
                <c:pt idx="1">
                  <c:v>4.7619047619047616E-2</c:v>
                </c:pt>
                <c:pt idx="2">
                  <c:v>7.3684210526315783E-2</c:v>
                </c:pt>
                <c:pt idx="3">
                  <c:v>7.7181208053691275E-2</c:v>
                </c:pt>
                <c:pt idx="4">
                  <c:v>0.10256410256410256</c:v>
                </c:pt>
                <c:pt idx="5">
                  <c:v>6.6666666666666666E-2</c:v>
                </c:pt>
              </c:numCache>
            </c:numRef>
          </c:val>
        </c:ser>
        <c:ser>
          <c:idx val="1"/>
          <c:order val="1"/>
          <c:tx>
            <c:strRef>
              <c:f>'43（問22）'!$AP$28</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w="3175"/>
            </c:spPr>
            <c:txPr>
              <a:bodyPr/>
              <a:lstStyle/>
              <a:p>
                <a:pPr>
                  <a:defRPr sz="700"/>
                </a:pPr>
                <a:endParaRPr lang="ja-JP"/>
              </a:p>
            </c:txPr>
            <c:showLegendKey val="0"/>
            <c:showVal val="1"/>
            <c:showCatName val="0"/>
            <c:showSerName val="0"/>
            <c:showPercent val="0"/>
            <c:showBubbleSize val="0"/>
            <c:showLeaderLines val="0"/>
          </c:dLbls>
          <c:cat>
            <c:strRef>
              <c:f>'43（問22）'!$AN$29:$AN$34</c:f>
              <c:strCache>
                <c:ptCount val="6"/>
                <c:pt idx="0">
                  <c:v>100人以上</c:v>
                </c:pt>
                <c:pt idx="1">
                  <c:v>50～99人</c:v>
                </c:pt>
                <c:pt idx="2">
                  <c:v>30～49人</c:v>
                </c:pt>
                <c:pt idx="3">
                  <c:v>10～29人</c:v>
                </c:pt>
                <c:pt idx="4">
                  <c:v>5～9人</c:v>
                </c:pt>
                <c:pt idx="5">
                  <c:v>1～4人</c:v>
                </c:pt>
              </c:strCache>
            </c:strRef>
          </c:cat>
          <c:val>
            <c:numRef>
              <c:f>'43（問22）'!$AP$29:$AP$34</c:f>
              <c:numCache>
                <c:formatCode>0.0%</c:formatCode>
                <c:ptCount val="6"/>
                <c:pt idx="0">
                  <c:v>0.90566037735849059</c:v>
                </c:pt>
                <c:pt idx="1">
                  <c:v>0.88888888888888884</c:v>
                </c:pt>
                <c:pt idx="2">
                  <c:v>0.82105263157894737</c:v>
                </c:pt>
                <c:pt idx="3">
                  <c:v>0.77516778523489938</c:v>
                </c:pt>
                <c:pt idx="4">
                  <c:v>0.63782051282051277</c:v>
                </c:pt>
                <c:pt idx="5">
                  <c:v>0.57499999999999996</c:v>
                </c:pt>
              </c:numCache>
            </c:numRef>
          </c:val>
        </c:ser>
        <c:ser>
          <c:idx val="2"/>
          <c:order val="2"/>
          <c:tx>
            <c:strRef>
              <c:f>'43（問22）'!$AQ$28</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'43（問22）'!$AN$29:$AN$34</c:f>
              <c:strCache>
                <c:ptCount val="6"/>
                <c:pt idx="0">
                  <c:v>100人以上</c:v>
                </c:pt>
                <c:pt idx="1">
                  <c:v>50～99人</c:v>
                </c:pt>
                <c:pt idx="2">
                  <c:v>30～49人</c:v>
                </c:pt>
                <c:pt idx="3">
                  <c:v>10～29人</c:v>
                </c:pt>
                <c:pt idx="4">
                  <c:v>5～9人</c:v>
                </c:pt>
                <c:pt idx="5">
                  <c:v>1～4人</c:v>
                </c:pt>
              </c:strCache>
            </c:strRef>
          </c:cat>
          <c:val>
            <c:numRef>
              <c:f>'43（問22）'!$AQ$29:$AQ$34</c:f>
              <c:numCache>
                <c:formatCode>0.0%</c:formatCode>
                <c:ptCount val="6"/>
                <c:pt idx="0">
                  <c:v>1.8867924528301886E-2</c:v>
                </c:pt>
                <c:pt idx="1">
                  <c:v>6.3492063492063489E-2</c:v>
                </c:pt>
                <c:pt idx="2">
                  <c:v>0.10526315789473684</c:v>
                </c:pt>
                <c:pt idx="3">
                  <c:v>0.1476510067114094</c:v>
                </c:pt>
                <c:pt idx="4">
                  <c:v>0.25961538461538464</c:v>
                </c:pt>
                <c:pt idx="5">
                  <c:v>0.35833333333333334</c:v>
                </c:pt>
              </c:numCache>
            </c:numRef>
          </c:val>
        </c:ser>
        <c:dLbls>
          <c:showLegendKey val="0"/>
          <c:showVal val="0"/>
          <c:showCatName val="0"/>
          <c:showSerName val="0"/>
          <c:showPercent val="0"/>
          <c:showBubbleSize val="0"/>
        </c:dLbls>
        <c:gapWidth val="20"/>
        <c:overlap val="100"/>
        <c:axId val="33008256"/>
        <c:axId val="33034624"/>
      </c:barChart>
      <c:catAx>
        <c:axId val="330082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034624"/>
        <c:crosses val="autoZero"/>
        <c:auto val="1"/>
        <c:lblAlgn val="ctr"/>
        <c:lblOffset val="100"/>
        <c:tickLblSkip val="1"/>
        <c:tickMarkSkip val="1"/>
        <c:noMultiLvlLbl val="0"/>
      </c:catAx>
      <c:valAx>
        <c:axId val="3303462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008256"/>
        <c:crosses val="autoZero"/>
        <c:crossBetween val="between"/>
      </c:valAx>
      <c:spPr>
        <a:noFill/>
        <a:ln w="25400">
          <a:noFill/>
        </a:ln>
      </c:spPr>
    </c:plotArea>
    <c:legend>
      <c:legendPos val="r"/>
      <c:layout>
        <c:manualLayout>
          <c:xMode val="edge"/>
          <c:yMode val="edge"/>
          <c:x val="0.88872180451127825"/>
          <c:y val="0.55868791049006195"/>
          <c:w val="8.8721804511278202E-2"/>
          <c:h val="0.3427244833832390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3.9915059161294161E-2"/>
          <c:y val="4.2124542124542128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2.4811558749331077E-2"/>
          <c:y val="0.18498168498168499"/>
          <c:w val="0.54261193079020464"/>
          <c:h val="0.80769230769230771"/>
        </c:manualLayout>
      </c:layout>
      <c:pie3DChart>
        <c:varyColors val="1"/>
        <c:ser>
          <c:idx val="0"/>
          <c:order val="0"/>
          <c:tx>
            <c:strRef>
              <c:f>'44（問33）'!$AR$6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2"/>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3"/>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4"/>
            <c:bubble3D val="0"/>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Lbls>
            <c:dLbl>
              <c:idx val="0"/>
              <c:layout>
                <c:manualLayout>
                  <c:x val="0.12701543375039276"/>
                  <c:y val="-4.1054483574168611E-3"/>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dLbl>
            <c:dLbl>
              <c:idx val="1"/>
              <c:layout>
                <c:manualLayout>
                  <c:x val="0.10192832692030002"/>
                  <c:y val="0.13659254131695076"/>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dLbl>
            <c:dLbl>
              <c:idx val="2"/>
              <c:layout>
                <c:manualLayout>
                  <c:x val="8.6299892125134836E-3"/>
                  <c:y val="0.18829396325459319"/>
                </c:manualLayout>
              </c:layout>
              <c:dLblPos val="bestFit"/>
              <c:showLegendKey val="0"/>
              <c:showVal val="0"/>
              <c:showCatName val="1"/>
              <c:showSerName val="0"/>
              <c:showPercent val="1"/>
              <c:showBubbleSize val="0"/>
            </c:dLbl>
            <c:dLbl>
              <c:idx val="3"/>
              <c:layout>
                <c:manualLayout>
                  <c:x val="8.8457049664908388E-2"/>
                  <c:y val="-0.14300020189783963"/>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dLbl>
            <c:dLbl>
              <c:idx val="4"/>
              <c:layout>
                <c:manualLayout>
                  <c:x val="7.7326062397540113E-2"/>
                  <c:y val="-9.2832626690894406E-3"/>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dLbl>
            <c:numFmt formatCode="0.0%" sourceLinked="0"/>
            <c:spPr>
              <a:noFill/>
              <a:ln w="25400">
                <a:noFill/>
              </a:ln>
            </c:spPr>
            <c:txPr>
              <a:bodyPr/>
              <a:lstStyle/>
              <a:p>
                <a:pPr>
                  <a:defRPr sz="925"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dLbls>
          <c:cat>
            <c:strRef>
              <c:f>'44（問33）'!$AS$5:$AW$5</c:f>
              <c:strCache>
                <c:ptCount val="5"/>
                <c:pt idx="0">
                  <c:v>策定した</c:v>
                </c:pt>
                <c:pt idx="1">
                  <c:v>策定中</c:v>
                </c:pt>
                <c:pt idx="2">
                  <c:v>策定しない</c:v>
                </c:pt>
                <c:pt idx="3">
                  <c:v>知らない</c:v>
                </c:pt>
                <c:pt idx="4">
                  <c:v>無回答</c:v>
                </c:pt>
              </c:strCache>
            </c:strRef>
          </c:cat>
          <c:val>
            <c:numRef>
              <c:f>'44（問33）'!$AS$6:$AW$6</c:f>
              <c:numCache>
                <c:formatCode>0.0%</c:formatCode>
                <c:ptCount val="5"/>
                <c:pt idx="0">
                  <c:v>7.3326248671625932E-2</c:v>
                </c:pt>
                <c:pt idx="1">
                  <c:v>5.6323060573857602E-2</c:v>
                </c:pt>
                <c:pt idx="2">
                  <c:v>0.35600425079702447</c:v>
                </c:pt>
                <c:pt idx="3">
                  <c:v>0.44952178533475029</c:v>
                </c:pt>
                <c:pt idx="4">
                  <c:v>6.482465462274177E-2</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651564185544763"/>
          <c:y val="0.2708055723803755"/>
          <c:w val="0.21622437971952535"/>
          <c:h val="0.50989010989010985"/>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layout>
        <c:manualLayout>
          <c:xMode val="edge"/>
          <c:yMode val="edge"/>
          <c:x val="0.36632243978352264"/>
          <c:y val="3.7558685446009391E-2"/>
        </c:manualLayout>
      </c:layout>
      <c:overlay val="0"/>
      <c:txPr>
        <a:bodyPr/>
        <a:lstStyle/>
        <a:p>
          <a:pPr>
            <a:defRPr sz="1050" b="0"/>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7.2328857401762911E-2"/>
          <c:y val="0.27615926877764535"/>
          <c:w val="0.72408758943243268"/>
          <c:h val="0.67912759226782837"/>
        </c:manualLayout>
      </c:layout>
      <c:pie3DChart>
        <c:varyColors val="1"/>
        <c:ser>
          <c:idx val="0"/>
          <c:order val="0"/>
          <c:tx>
            <c:strRef>
              <c:f>'26（問21）'!$AN$6</c:f>
              <c:strCache>
                <c:ptCount val="1"/>
                <c:pt idx="0">
                  <c:v>全　体</c:v>
                </c:pt>
              </c:strCache>
            </c:strRef>
          </c:tx>
          <c:dPt>
            <c:idx val="0"/>
            <c:bubble3D val="0"/>
            <c:spPr>
              <a:pattFill prst="pct60">
                <a:fgClr>
                  <a:schemeClr val="tx1"/>
                </a:fgClr>
                <a:bgClr>
                  <a:schemeClr val="bg1"/>
                </a:bgClr>
              </a:pattFill>
              <a:ln>
                <a:solidFill>
                  <a:schemeClr val="tx1"/>
                </a:solidFill>
              </a:ln>
            </c:spPr>
          </c:dPt>
          <c:dPt>
            <c:idx val="1"/>
            <c:bubble3D val="0"/>
            <c:spPr>
              <a:solidFill>
                <a:schemeClr val="bg1"/>
              </a:solidFill>
              <a:ln>
                <a:solidFill>
                  <a:sysClr val="windowText" lastClr="000000"/>
                </a:solidFill>
              </a:ln>
            </c:spPr>
          </c:dPt>
          <c:dPt>
            <c:idx val="2"/>
            <c:bubble3D val="0"/>
            <c:spPr>
              <a:pattFill prst="pct10">
                <a:fgClr>
                  <a:schemeClr val="tx1"/>
                </a:fgClr>
                <a:bgClr>
                  <a:schemeClr val="bg1"/>
                </a:bgClr>
              </a:pattFill>
              <a:ln>
                <a:solidFill>
                  <a:schemeClr val="tx1"/>
                </a:solidFill>
              </a:ln>
            </c:spPr>
          </c:dPt>
          <c:dLbls>
            <c:dLbl>
              <c:idx val="0"/>
              <c:layout>
                <c:manualLayout>
                  <c:x val="9.8328416912487712E-2"/>
                  <c:y val="-3.9062979842028326E-4"/>
                </c:manualLayout>
              </c:layout>
              <c:spPr/>
              <c:txPr>
                <a:bodyPr/>
                <a:lstStyle/>
                <a:p>
                  <a:pPr>
                    <a:defRPr sz="900">
                      <a:latin typeface="+mn-ea"/>
                      <a:ea typeface="+mn-ea"/>
                    </a:defRPr>
                  </a:pPr>
                  <a:endParaRPr lang="ja-JP"/>
                </a:p>
              </c:txPr>
              <c:dLblPos val="bestFit"/>
              <c:showLegendKey val="0"/>
              <c:showVal val="1"/>
              <c:showCatName val="1"/>
              <c:showSerName val="0"/>
              <c:showPercent val="0"/>
              <c:showBubbleSize val="0"/>
              <c:separator>
</c:separator>
            </c:dLbl>
            <c:dLbl>
              <c:idx val="1"/>
              <c:layout>
                <c:manualLayout>
                  <c:x val="-0.20058997050147492"/>
                  <c:y val="-3.7558685446009391E-2"/>
                </c:manualLayout>
              </c:layout>
              <c:spPr/>
              <c:txPr>
                <a:bodyPr/>
                <a:lstStyle/>
                <a:p>
                  <a:pPr>
                    <a:defRPr sz="900">
                      <a:latin typeface="+mn-ea"/>
                      <a:ea typeface="+mn-ea"/>
                    </a:defRPr>
                  </a:pPr>
                  <a:endParaRPr lang="ja-JP"/>
                </a:p>
              </c:txPr>
              <c:dLblPos val="bestFit"/>
              <c:showLegendKey val="0"/>
              <c:showVal val="1"/>
              <c:showCatName val="1"/>
              <c:showSerName val="0"/>
              <c:showPercent val="0"/>
              <c:showBubbleSize val="0"/>
              <c:separator>
</c:separator>
            </c:dLbl>
            <c:dLbl>
              <c:idx val="2"/>
              <c:layout>
                <c:manualLayout>
                  <c:x val="-1.1799413683727392E-2"/>
                  <c:y val="-8.7637062295262969E-2"/>
                </c:manualLayout>
              </c:layout>
              <c:dLblPos val="bestFit"/>
              <c:showLegendKey val="0"/>
              <c:showVal val="1"/>
              <c:showCatName val="1"/>
              <c:showSerName val="0"/>
              <c:showPercent val="0"/>
              <c:showBubbleSize val="0"/>
            </c:dLbl>
            <c:txPr>
              <a:bodyPr/>
              <a:lstStyle/>
              <a:p>
                <a:pPr>
                  <a:defRPr sz="900"/>
                </a:pPr>
                <a:endParaRPr lang="ja-JP"/>
              </a:p>
            </c:txPr>
            <c:dLblPos val="outEnd"/>
            <c:showLegendKey val="0"/>
            <c:showVal val="1"/>
            <c:showCatName val="1"/>
            <c:showSerName val="0"/>
            <c:showPercent val="0"/>
            <c:showBubbleSize val="0"/>
            <c:separator>
</c:separator>
            <c:showLeaderLines val="1"/>
          </c:dLbls>
          <c:cat>
            <c:strRef>
              <c:f>'26（問21）'!$AO$5:$AQ$5</c:f>
              <c:strCache>
                <c:ptCount val="3"/>
                <c:pt idx="0">
                  <c:v>あり</c:v>
                </c:pt>
                <c:pt idx="1">
                  <c:v>なし</c:v>
                </c:pt>
                <c:pt idx="2">
                  <c:v>無回答</c:v>
                </c:pt>
              </c:strCache>
            </c:strRef>
          </c:cat>
          <c:val>
            <c:numRef>
              <c:f>'26（問21）'!$AO$6:$AQ$6</c:f>
              <c:numCache>
                <c:formatCode>0.0%</c:formatCode>
                <c:ptCount val="3"/>
                <c:pt idx="0">
                  <c:v>0.64718384697130715</c:v>
                </c:pt>
                <c:pt idx="1">
                  <c:v>4.3570669500531352E-2</c:v>
                </c:pt>
                <c:pt idx="2">
                  <c:v>0.30924548352816156</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84424623913161"/>
          <c:y val="0.25476667529234903"/>
          <c:w val="0.15256048746119122"/>
          <c:h val="0.29422202506376843"/>
        </c:manualLayout>
      </c:layout>
      <c:overlay val="0"/>
      <c:spPr>
        <a:ln>
          <a:solidFill>
            <a:sysClr val="windowText" lastClr="000000"/>
          </a:solidFill>
        </a:ln>
      </c:spPr>
      <c:txPr>
        <a:bodyPr/>
        <a:lstStyle/>
        <a:p>
          <a:pPr>
            <a:defRPr sz="80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457847136577806"/>
          <c:y val="1.3054830287206266E-2"/>
        </c:manualLayout>
      </c:layout>
      <c:overlay val="0"/>
      <c:spPr>
        <a:noFill/>
        <a:ln w="25400">
          <a:noFill/>
        </a:ln>
      </c:spPr>
    </c:title>
    <c:autoTitleDeleted val="0"/>
    <c:plotArea>
      <c:layout>
        <c:manualLayout>
          <c:layoutTarget val="inner"/>
          <c:xMode val="edge"/>
          <c:yMode val="edge"/>
          <c:x val="0.14759046997840236"/>
          <c:y val="9.6605744125326368E-2"/>
          <c:w val="0.66716916531053316"/>
          <c:h val="0.83028720626631858"/>
        </c:manualLayout>
      </c:layout>
      <c:barChart>
        <c:barDir val="bar"/>
        <c:grouping val="percentStacked"/>
        <c:varyColors val="0"/>
        <c:ser>
          <c:idx val="0"/>
          <c:order val="0"/>
          <c:tx>
            <c:strRef>
              <c:f>'44（問33）'!$AS$10</c:f>
              <c:strCache>
                <c:ptCount val="1"/>
                <c:pt idx="0">
                  <c:v>策定した</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072289156626505E-2"/>
                  <c:y val="0"/>
                </c:manualLayout>
              </c:layout>
              <c:dLblPos val="ctr"/>
              <c:showLegendKey val="0"/>
              <c:showVal val="1"/>
              <c:showCatName val="0"/>
              <c:showSerName val="0"/>
              <c:showPercent val="0"/>
              <c:showBubbleSize val="0"/>
            </c:dLbl>
            <c:dLbl>
              <c:idx val="2"/>
              <c:layout>
                <c:manualLayout>
                  <c:x val="-1.0040160642570281E-2"/>
                  <c:y val="0"/>
                </c:manualLayout>
              </c:layout>
              <c:dLblPos val="ctr"/>
              <c:showLegendKey val="0"/>
              <c:showVal val="1"/>
              <c:showCatName val="0"/>
              <c:showSerName val="0"/>
              <c:showPercent val="0"/>
              <c:showBubbleSize val="0"/>
            </c:dLbl>
            <c:dLbl>
              <c:idx val="8"/>
              <c:layout>
                <c:manualLayout>
                  <c:x val="1.0040160642570281E-2"/>
                  <c:y val="0"/>
                </c:manualLayout>
              </c:layout>
              <c:dLblPos val="ctr"/>
              <c:showLegendKey val="0"/>
              <c:showVal val="1"/>
              <c:showCatName val="0"/>
              <c:showSerName val="0"/>
              <c:showPercent val="0"/>
              <c:showBubbleSize val="0"/>
            </c:dLbl>
            <c:dLbl>
              <c:idx val="9"/>
              <c:layout>
                <c:manualLayout>
                  <c:x val="1.2048192771084338E-2"/>
                  <c:y val="0"/>
                </c:manualLayout>
              </c:layout>
              <c:dLblPos val="ctr"/>
              <c:showLegendKey val="0"/>
              <c:showVal val="1"/>
              <c:showCatName val="0"/>
              <c:showSerName val="0"/>
              <c:showPercent val="0"/>
              <c:showBubbleSize val="0"/>
            </c:dLbl>
            <c:dLbl>
              <c:idx val="10"/>
              <c:layout>
                <c:manualLayout>
                  <c:x val="2.2088353413654619E-2"/>
                  <c:y val="0"/>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'44（問33）'!$AR$11:$AR$23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'44（問33）'!$AS$11:$AS$23</c:f>
              <c:numCache>
                <c:formatCode>0.0%</c:formatCode>
                <c:ptCount val="13"/>
                <c:pt idx="0">
                  <c:v>0</c:v>
                </c:pt>
                <c:pt idx="1">
                  <c:v>3.3898305084745763E-2</c:v>
                </c:pt>
                <c:pt idx="2">
                  <c:v>0.10317460317460317</c:v>
                </c:pt>
                <c:pt idx="3">
                  <c:v>0.13793103448275862</c:v>
                </c:pt>
                <c:pt idx="4">
                  <c:v>0.13178294573643412</c:v>
                </c:pt>
                <c:pt idx="5">
                  <c:v>0</c:v>
                </c:pt>
                <c:pt idx="6">
                  <c:v>0</c:v>
                </c:pt>
                <c:pt idx="7">
                  <c:v>0.13636363636363635</c:v>
                </c:pt>
                <c:pt idx="8">
                  <c:v>4.807692307692308E-2</c:v>
                </c:pt>
                <c:pt idx="9">
                  <c:v>0.19047619047619047</c:v>
                </c:pt>
                <c:pt idx="10">
                  <c:v>0.16666666666666666</c:v>
                </c:pt>
                <c:pt idx="11">
                  <c:v>3.0303030303030304E-2</c:v>
                </c:pt>
                <c:pt idx="12">
                  <c:v>6.2893081761006289E-2</c:v>
                </c:pt>
              </c:numCache>
            </c:numRef>
          </c:val>
        </c:ser>
        <c:ser>
          <c:idx val="1"/>
          <c:order val="1"/>
          <c:tx>
            <c:strRef>
              <c:f>'44（問33）'!$AT$10</c:f>
              <c:strCache>
                <c:ptCount val="1"/>
                <c:pt idx="0">
                  <c:v>策定中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6064257028112448E-2"/>
                  <c:y val="0"/>
                </c:manualLayout>
              </c:layout>
              <c:dLblPos val="ctr"/>
              <c:showLegendKey val="0"/>
              <c:showVal val="1"/>
              <c:showCatName val="0"/>
              <c:showSerName val="0"/>
              <c:showPercent val="0"/>
              <c:showBubbleSize val="0"/>
            </c:dLbl>
            <c:dLbl>
              <c:idx val="5"/>
              <c:layout>
                <c:manualLayout>
                  <c:x val="4.4927840993169623E-3"/>
                  <c:y val="0"/>
                </c:manualLayout>
              </c:layout>
              <c:dLblPos val="ctr"/>
              <c:showLegendKey val="0"/>
              <c:showVal val="1"/>
              <c:showCatName val="0"/>
              <c:showSerName val="0"/>
              <c:showPercent val="0"/>
              <c:showBubbleSize val="0"/>
            </c:dLbl>
            <c:dLbl>
              <c:idx val="8"/>
              <c:layout>
                <c:manualLayout>
                  <c:x val="2.8112449799196786E-2"/>
                  <c:y val="0"/>
                </c:manualLayout>
              </c:layout>
              <c:dLblPos val="ctr"/>
              <c:showLegendKey val="0"/>
              <c:showVal val="1"/>
              <c:showCatName val="0"/>
              <c:showSerName val="0"/>
              <c:showPercent val="0"/>
              <c:showBubbleSize val="0"/>
            </c:dLbl>
            <c:dLbl>
              <c:idx val="10"/>
              <c:layout>
                <c:manualLayout>
                  <c:x val="8.0321285140562242E-3"/>
                  <c:y val="0"/>
                </c:manualLayout>
              </c:layout>
              <c:dLblPos val="ctr"/>
              <c:showLegendKey val="0"/>
              <c:showVal val="1"/>
              <c:showCatName val="0"/>
              <c:showSerName val="0"/>
              <c:showPercent val="0"/>
              <c:showBubbleSize val="0"/>
            </c:dLbl>
            <c:dLbl>
              <c:idx val="11"/>
              <c:layout>
                <c:manualLayout>
                  <c:x val="8.0321285140562242E-3"/>
                  <c:y val="0"/>
                </c:manualLayout>
              </c:layout>
              <c:dLblPos val="ctr"/>
              <c:showLegendKey val="0"/>
              <c:showVal val="1"/>
              <c:showCatName val="0"/>
              <c:showSerName val="0"/>
              <c:showPercent val="0"/>
              <c:showBubbleSize val="0"/>
            </c:dLbl>
            <c:dLbl>
              <c:idx val="12"/>
              <c:layout>
                <c:manualLayout>
                  <c:x val="1.0040160642570281E-2"/>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'44（問33）'!$AR$11:$AR$23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'44（問33）'!$AT$11:$AT$23</c:f>
              <c:numCache>
                <c:formatCode>0.0%</c:formatCode>
                <c:ptCount val="13"/>
                <c:pt idx="0">
                  <c:v>0</c:v>
                </c:pt>
                <c:pt idx="1">
                  <c:v>0.10169491525423729</c:v>
                </c:pt>
                <c:pt idx="2">
                  <c:v>2.3809523809523808E-2</c:v>
                </c:pt>
                <c:pt idx="3">
                  <c:v>0</c:v>
                </c:pt>
                <c:pt idx="4">
                  <c:v>4.6511627906976744E-2</c:v>
                </c:pt>
                <c:pt idx="5">
                  <c:v>6.4516129032258063E-2</c:v>
                </c:pt>
                <c:pt idx="6">
                  <c:v>0</c:v>
                </c:pt>
                <c:pt idx="7">
                  <c:v>0</c:v>
                </c:pt>
                <c:pt idx="8">
                  <c:v>7.6923076923076927E-2</c:v>
                </c:pt>
                <c:pt idx="9">
                  <c:v>0</c:v>
                </c:pt>
                <c:pt idx="10">
                  <c:v>0.25</c:v>
                </c:pt>
                <c:pt idx="11">
                  <c:v>6.8181818181818177E-2</c:v>
                </c:pt>
                <c:pt idx="12">
                  <c:v>5.0314465408805034E-2</c:v>
                </c:pt>
              </c:numCache>
            </c:numRef>
          </c:val>
        </c:ser>
        <c:ser>
          <c:idx val="2"/>
          <c:order val="2"/>
          <c:tx>
            <c:strRef>
              <c:f>'44（問33）'!$AU$10</c:f>
              <c:strCache>
                <c:ptCount val="1"/>
                <c:pt idx="0">
                  <c:v>策定しない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2.4096385542168676E-2"/>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'44（問33）'!$AR$11:$AR$23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'44（問33）'!$AU$11:$AU$23</c:f>
              <c:numCache>
                <c:formatCode>0.0%</c:formatCode>
                <c:ptCount val="13"/>
                <c:pt idx="0">
                  <c:v>0</c:v>
                </c:pt>
                <c:pt idx="1">
                  <c:v>0.33898305084745761</c:v>
                </c:pt>
                <c:pt idx="2">
                  <c:v>0.3968253968253968</c:v>
                </c:pt>
                <c:pt idx="3">
                  <c:v>0.51724137931034486</c:v>
                </c:pt>
                <c:pt idx="4">
                  <c:v>0.2868217054263566</c:v>
                </c:pt>
                <c:pt idx="5">
                  <c:v>0.25806451612903225</c:v>
                </c:pt>
                <c:pt idx="6">
                  <c:v>0.61538461538461542</c:v>
                </c:pt>
                <c:pt idx="7">
                  <c:v>0.63636363636363635</c:v>
                </c:pt>
                <c:pt idx="8">
                  <c:v>0.35576923076923078</c:v>
                </c:pt>
                <c:pt idx="9">
                  <c:v>0.47619047619047616</c:v>
                </c:pt>
                <c:pt idx="10">
                  <c:v>8.3333333333333329E-2</c:v>
                </c:pt>
                <c:pt idx="11">
                  <c:v>0.35606060606060608</c:v>
                </c:pt>
                <c:pt idx="12">
                  <c:v>0.32075471698113206</c:v>
                </c:pt>
              </c:numCache>
            </c:numRef>
          </c:val>
        </c:ser>
        <c:ser>
          <c:idx val="3"/>
          <c:order val="3"/>
          <c:tx>
            <c:strRef>
              <c:f>'44（問33）'!$AV$10</c:f>
              <c:strCache>
                <c:ptCount val="1"/>
                <c:pt idx="0">
                  <c:v>知らない</c:v>
                </c:pt>
              </c:strCache>
            </c:strRef>
          </c:tx>
          <c:spPr>
            <a:solidFill>
              <a:srgbClr val="FFFFFF"/>
            </a:solidFill>
            <a:ln w="12700">
              <a:solidFill>
                <a:srgbClr val="000000"/>
              </a:solidFill>
              <a:prstDash val="solid"/>
            </a:ln>
          </c:spPr>
          <c:invertIfNegative val="0"/>
          <c:dLbls>
            <c:numFmt formatCode="0.0%;\-#;;" sourceLinked="0"/>
            <c:spPr>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'44（問33）'!$AR$11:$AR$23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'44（問33）'!$AV$11:$AV$23</c:f>
              <c:numCache>
                <c:formatCode>0.0%</c:formatCode>
                <c:ptCount val="13"/>
                <c:pt idx="0">
                  <c:v>0</c:v>
                </c:pt>
                <c:pt idx="1">
                  <c:v>0.4576271186440678</c:v>
                </c:pt>
                <c:pt idx="2">
                  <c:v>0.36507936507936506</c:v>
                </c:pt>
                <c:pt idx="3">
                  <c:v>0.34482758620689657</c:v>
                </c:pt>
                <c:pt idx="4">
                  <c:v>0.48837209302325579</c:v>
                </c:pt>
                <c:pt idx="5">
                  <c:v>0.61290322580645162</c:v>
                </c:pt>
                <c:pt idx="6">
                  <c:v>0.23076923076923078</c:v>
                </c:pt>
                <c:pt idx="7">
                  <c:v>0.22727272727272727</c:v>
                </c:pt>
                <c:pt idx="8">
                  <c:v>0.4375</c:v>
                </c:pt>
                <c:pt idx="9">
                  <c:v>0.33333333333333331</c:v>
                </c:pt>
                <c:pt idx="10">
                  <c:v>0.41666666666666669</c:v>
                </c:pt>
                <c:pt idx="11">
                  <c:v>0.5</c:v>
                </c:pt>
                <c:pt idx="12">
                  <c:v>0.50943396226415094</c:v>
                </c:pt>
              </c:numCache>
            </c:numRef>
          </c:val>
        </c:ser>
        <c:ser>
          <c:idx val="4"/>
          <c:order val="4"/>
          <c:tx>
            <c:strRef>
              <c:f>'44（問33）'!$AW$10</c:f>
              <c:strCache>
                <c:ptCount val="1"/>
                <c:pt idx="0">
                  <c:v>無回答</c:v>
                </c:pt>
              </c:strCache>
            </c:strRef>
          </c:tx>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10"/>
            <c:invertIfNegative val="0"/>
            <c:bubble3D val="0"/>
          </c:dPt>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'44（問33）'!$AR$11:$AR$23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'44（問33）'!$AW$11:$AW$23</c:f>
              <c:numCache>
                <c:formatCode>0.0%</c:formatCode>
                <c:ptCount val="13"/>
                <c:pt idx="0">
                  <c:v>0</c:v>
                </c:pt>
                <c:pt idx="1">
                  <c:v>6.7796610169491525E-2</c:v>
                </c:pt>
                <c:pt idx="2">
                  <c:v>0.1111111111111111</c:v>
                </c:pt>
                <c:pt idx="3">
                  <c:v>0</c:v>
                </c:pt>
                <c:pt idx="4">
                  <c:v>4.6511627906976744E-2</c:v>
                </c:pt>
                <c:pt idx="5">
                  <c:v>6.4516129032258063E-2</c:v>
                </c:pt>
                <c:pt idx="6">
                  <c:v>0.15384615384615385</c:v>
                </c:pt>
                <c:pt idx="7">
                  <c:v>0</c:v>
                </c:pt>
                <c:pt idx="8">
                  <c:v>8.1730769230769232E-2</c:v>
                </c:pt>
                <c:pt idx="9">
                  <c:v>0</c:v>
                </c:pt>
                <c:pt idx="10">
                  <c:v>8.3333333333333329E-2</c:v>
                </c:pt>
                <c:pt idx="11">
                  <c:v>4.5454545454545456E-2</c:v>
                </c:pt>
                <c:pt idx="12">
                  <c:v>5.6603773584905662E-2</c:v>
                </c:pt>
              </c:numCache>
            </c:numRef>
          </c:val>
        </c:ser>
        <c:dLbls>
          <c:showLegendKey val="0"/>
          <c:showVal val="0"/>
          <c:showCatName val="0"/>
          <c:showSerName val="0"/>
          <c:showPercent val="0"/>
          <c:showBubbleSize val="0"/>
        </c:dLbls>
        <c:gapWidth val="20"/>
        <c:overlap val="100"/>
        <c:axId val="32678656"/>
        <c:axId val="32680192"/>
      </c:barChart>
      <c:catAx>
        <c:axId val="326786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680192"/>
        <c:crosses val="autoZero"/>
        <c:auto val="1"/>
        <c:lblAlgn val="ctr"/>
        <c:lblOffset val="100"/>
        <c:tickLblSkip val="1"/>
        <c:tickMarkSkip val="1"/>
        <c:noMultiLvlLbl val="0"/>
      </c:catAx>
      <c:valAx>
        <c:axId val="326801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678656"/>
        <c:crosses val="autoZero"/>
        <c:crossBetween val="between"/>
      </c:valAx>
      <c:spPr>
        <a:noFill/>
        <a:ln w="25400">
          <a:noFill/>
        </a:ln>
      </c:spPr>
    </c:plotArea>
    <c:legend>
      <c:legendPos val="r"/>
      <c:layout>
        <c:manualLayout>
          <c:xMode val="edge"/>
          <c:yMode val="edge"/>
          <c:x val="0.8629524396799797"/>
          <c:y val="0.21671018276762402"/>
          <c:w val="0.1149599974701957"/>
          <c:h val="0.4073107049608355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2631578947368421"/>
          <c:y val="2.2123893805309734E-2"/>
        </c:manualLayout>
      </c:layout>
      <c:overlay val="0"/>
      <c:spPr>
        <a:noFill/>
        <a:ln w="25400">
          <a:noFill/>
        </a:ln>
      </c:spPr>
    </c:title>
    <c:autoTitleDeleted val="0"/>
    <c:plotArea>
      <c:layout>
        <c:manualLayout>
          <c:layoutTarget val="inner"/>
          <c:xMode val="edge"/>
          <c:yMode val="edge"/>
          <c:x val="0.15037593984962405"/>
          <c:y val="0.12831886130838052"/>
          <c:w val="0.68721804511278195"/>
          <c:h val="0.7477892262453899"/>
        </c:manualLayout>
      </c:layout>
      <c:barChart>
        <c:barDir val="bar"/>
        <c:grouping val="percentStacked"/>
        <c:varyColors val="0"/>
        <c:ser>
          <c:idx val="0"/>
          <c:order val="0"/>
          <c:tx>
            <c:strRef>
              <c:f>'44（問33）'!$AS$28</c:f>
              <c:strCache>
                <c:ptCount val="1"/>
                <c:pt idx="0">
                  <c:v>策定した</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6.0744629143579454E-3"/>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'44（問33）'!$AR$29:$AR$34</c:f>
              <c:strCache>
                <c:ptCount val="6"/>
                <c:pt idx="0">
                  <c:v>100人以上</c:v>
                </c:pt>
                <c:pt idx="1">
                  <c:v>50～99人</c:v>
                </c:pt>
                <c:pt idx="2">
                  <c:v>30～49人</c:v>
                </c:pt>
                <c:pt idx="3">
                  <c:v>10～29人</c:v>
                </c:pt>
                <c:pt idx="4">
                  <c:v>5～9人</c:v>
                </c:pt>
                <c:pt idx="5">
                  <c:v>1～4人</c:v>
                </c:pt>
              </c:strCache>
            </c:strRef>
          </c:cat>
          <c:val>
            <c:numRef>
              <c:f>'44（問33）'!$AS$29:$AS$34</c:f>
              <c:numCache>
                <c:formatCode>0.0%</c:formatCode>
                <c:ptCount val="6"/>
                <c:pt idx="0">
                  <c:v>0.60377358490566035</c:v>
                </c:pt>
                <c:pt idx="1">
                  <c:v>0.17460317460317459</c:v>
                </c:pt>
                <c:pt idx="2">
                  <c:v>9.4736842105263161E-2</c:v>
                </c:pt>
                <c:pt idx="3">
                  <c:v>3.0201342281879196E-2</c:v>
                </c:pt>
                <c:pt idx="4">
                  <c:v>1.9230769230769232E-2</c:v>
                </c:pt>
                <c:pt idx="5">
                  <c:v>1.6666666666666666E-2</c:v>
                </c:pt>
              </c:numCache>
            </c:numRef>
          </c:val>
        </c:ser>
        <c:ser>
          <c:idx val="1"/>
          <c:order val="1"/>
          <c:tx>
            <c:strRef>
              <c:f>'44（問33）'!$AT$28</c:f>
              <c:strCache>
                <c:ptCount val="1"/>
                <c:pt idx="0">
                  <c:v>策定中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8.0200501253132831E-3"/>
                  <c:y val="0"/>
                </c:manualLayout>
              </c:layout>
              <c:dLblPos val="ctr"/>
              <c:showLegendKey val="0"/>
              <c:showVal val="1"/>
              <c:showCatName val="0"/>
              <c:showSerName val="0"/>
              <c:showPercent val="0"/>
              <c:showBubbleSize val="0"/>
            </c:dLbl>
            <c:dLbl>
              <c:idx val="4"/>
              <c:layout>
                <c:manualLayout>
                  <c:x val="2.8070175438596492E-2"/>
                  <c:y val="0"/>
                </c:manualLayout>
              </c:layout>
              <c:dLblPos val="ctr"/>
              <c:showLegendKey val="0"/>
              <c:showVal val="1"/>
              <c:showCatName val="0"/>
              <c:showSerName val="0"/>
              <c:showPercent val="0"/>
              <c:showBubbleSize val="0"/>
            </c:dLbl>
            <c:dLbl>
              <c:idx val="5"/>
              <c:layout>
                <c:manualLayout>
                  <c:x val="1.8669034791703669E-2"/>
                  <c:y val="6.5036118272826515E-5"/>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'44（問33）'!$AR$29:$AR$34</c:f>
              <c:strCache>
                <c:ptCount val="6"/>
                <c:pt idx="0">
                  <c:v>100人以上</c:v>
                </c:pt>
                <c:pt idx="1">
                  <c:v>50～99人</c:v>
                </c:pt>
                <c:pt idx="2">
                  <c:v>30～49人</c:v>
                </c:pt>
                <c:pt idx="3">
                  <c:v>10～29人</c:v>
                </c:pt>
                <c:pt idx="4">
                  <c:v>5～9人</c:v>
                </c:pt>
                <c:pt idx="5">
                  <c:v>1～4人</c:v>
                </c:pt>
              </c:strCache>
            </c:strRef>
          </c:cat>
          <c:val>
            <c:numRef>
              <c:f>'44（問33）'!$AT$29:$AT$34</c:f>
              <c:numCache>
                <c:formatCode>0.0%</c:formatCode>
                <c:ptCount val="6"/>
                <c:pt idx="0">
                  <c:v>0.16981132075471697</c:v>
                </c:pt>
                <c:pt idx="1">
                  <c:v>7.9365079365079361E-2</c:v>
                </c:pt>
                <c:pt idx="2">
                  <c:v>8.4210526315789472E-2</c:v>
                </c:pt>
                <c:pt idx="3">
                  <c:v>5.3691275167785234E-2</c:v>
                </c:pt>
                <c:pt idx="4">
                  <c:v>3.5256410256410256E-2</c:v>
                </c:pt>
                <c:pt idx="5">
                  <c:v>3.3333333333333333E-2</c:v>
                </c:pt>
              </c:numCache>
            </c:numRef>
          </c:val>
        </c:ser>
        <c:ser>
          <c:idx val="2"/>
          <c:order val="2"/>
          <c:tx>
            <c:strRef>
              <c:f>'44（問33）'!$AU$28</c:f>
              <c:strCache>
                <c:ptCount val="1"/>
                <c:pt idx="0">
                  <c:v>策定しない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619072615923009E-2"/>
                  <c:y val="-4.6965908397355568E-7"/>
                </c:manualLayout>
              </c:layout>
              <c:dLblPos val="ctr"/>
              <c:showLegendKey val="0"/>
              <c:showVal val="1"/>
              <c:showCatName val="0"/>
              <c:showSerName val="0"/>
              <c:showPercent val="0"/>
              <c:showBubbleSize val="0"/>
            </c:dLbl>
            <c:dLbl>
              <c:idx val="5"/>
              <c:layout>
                <c:manualLayout>
                  <c:x val="3.2080200501253098E-2"/>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'44（問33）'!$AR$29:$AR$34</c:f>
              <c:strCache>
                <c:ptCount val="6"/>
                <c:pt idx="0">
                  <c:v>100人以上</c:v>
                </c:pt>
                <c:pt idx="1">
                  <c:v>50～99人</c:v>
                </c:pt>
                <c:pt idx="2">
                  <c:v>30～49人</c:v>
                </c:pt>
                <c:pt idx="3">
                  <c:v>10～29人</c:v>
                </c:pt>
                <c:pt idx="4">
                  <c:v>5～9人</c:v>
                </c:pt>
                <c:pt idx="5">
                  <c:v>1～4人</c:v>
                </c:pt>
              </c:strCache>
            </c:strRef>
          </c:cat>
          <c:val>
            <c:numRef>
              <c:f>'44（問33）'!$AU$29:$AU$34</c:f>
              <c:numCache>
                <c:formatCode>0.0%</c:formatCode>
                <c:ptCount val="6"/>
                <c:pt idx="0">
                  <c:v>0.13207547169811321</c:v>
                </c:pt>
                <c:pt idx="1">
                  <c:v>0.47619047619047616</c:v>
                </c:pt>
                <c:pt idx="2">
                  <c:v>0.38947368421052631</c:v>
                </c:pt>
                <c:pt idx="3">
                  <c:v>0.36912751677852351</c:v>
                </c:pt>
                <c:pt idx="4">
                  <c:v>0.35897435897435898</c:v>
                </c:pt>
                <c:pt idx="5">
                  <c:v>0.32500000000000001</c:v>
                </c:pt>
              </c:numCache>
            </c:numRef>
          </c:val>
        </c:ser>
        <c:ser>
          <c:idx val="3"/>
          <c:order val="3"/>
          <c:tx>
            <c:strRef>
              <c:f>'44（問33）'!$AV$28</c:f>
              <c:strCache>
                <c:ptCount val="1"/>
                <c:pt idx="0">
                  <c:v>知らない</c:v>
                </c:pt>
              </c:strCache>
            </c:strRef>
          </c:tx>
          <c:spPr>
            <a:solidFill>
              <a:srgbClr val="FFFFFF"/>
            </a:solidFill>
            <a:ln w="12700">
              <a:solidFill>
                <a:srgbClr val="000000"/>
              </a:solidFill>
              <a:prstDash val="solid"/>
            </a:ln>
          </c:spPr>
          <c:invertIfNegative val="0"/>
          <c:dLbls>
            <c:dLbl>
              <c:idx val="0"/>
              <c:layout>
                <c:manualLayout>
                  <c:x val="-2.6287766660746353E-3"/>
                  <c:y val="-4.6454370194876084E-7"/>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'44（問33）'!$AR$29:$AR$34</c:f>
              <c:strCache>
                <c:ptCount val="6"/>
                <c:pt idx="0">
                  <c:v>100人以上</c:v>
                </c:pt>
                <c:pt idx="1">
                  <c:v>50～99人</c:v>
                </c:pt>
                <c:pt idx="2">
                  <c:v>30～49人</c:v>
                </c:pt>
                <c:pt idx="3">
                  <c:v>10～29人</c:v>
                </c:pt>
                <c:pt idx="4">
                  <c:v>5～9人</c:v>
                </c:pt>
                <c:pt idx="5">
                  <c:v>1～4人</c:v>
                </c:pt>
              </c:strCache>
            </c:strRef>
          </c:cat>
          <c:val>
            <c:numRef>
              <c:f>'44（問33）'!$AV$29:$AV$34</c:f>
              <c:numCache>
                <c:formatCode>0.0%</c:formatCode>
                <c:ptCount val="6"/>
                <c:pt idx="0">
                  <c:v>7.5471698113207544E-2</c:v>
                </c:pt>
                <c:pt idx="1">
                  <c:v>0.23809523809523808</c:v>
                </c:pt>
                <c:pt idx="2">
                  <c:v>0.38947368421052631</c:v>
                </c:pt>
                <c:pt idx="3">
                  <c:v>0.48657718120805371</c:v>
                </c:pt>
                <c:pt idx="4">
                  <c:v>0.50320512820512819</c:v>
                </c:pt>
                <c:pt idx="5">
                  <c:v>0.54166666666666663</c:v>
                </c:pt>
              </c:numCache>
            </c:numRef>
          </c:val>
        </c:ser>
        <c:ser>
          <c:idx val="4"/>
          <c:order val="4"/>
          <c:tx>
            <c:strRef>
              <c:f>'44（問33）'!$AW$28</c:f>
              <c:strCache>
                <c:ptCount val="1"/>
                <c:pt idx="0">
                  <c:v>無回答</c:v>
                </c:pt>
              </c:strCache>
            </c:strRef>
          </c:tx>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6.0150375939849628E-3"/>
                  <c:y val="0"/>
                </c:manualLayout>
              </c:layout>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'44（問33）'!$AR$29:$AR$34</c:f>
              <c:strCache>
                <c:ptCount val="6"/>
                <c:pt idx="0">
                  <c:v>100人以上</c:v>
                </c:pt>
                <c:pt idx="1">
                  <c:v>50～99人</c:v>
                </c:pt>
                <c:pt idx="2">
                  <c:v>30～49人</c:v>
                </c:pt>
                <c:pt idx="3">
                  <c:v>10～29人</c:v>
                </c:pt>
                <c:pt idx="4">
                  <c:v>5～9人</c:v>
                </c:pt>
                <c:pt idx="5">
                  <c:v>1～4人</c:v>
                </c:pt>
              </c:strCache>
            </c:strRef>
          </c:cat>
          <c:val>
            <c:numRef>
              <c:f>'44（問33）'!$AW$29:$AW$34</c:f>
              <c:numCache>
                <c:formatCode>0.0%</c:formatCode>
                <c:ptCount val="6"/>
                <c:pt idx="0">
                  <c:v>1.8867924528301886E-2</c:v>
                </c:pt>
                <c:pt idx="1">
                  <c:v>3.1746031746031744E-2</c:v>
                </c:pt>
                <c:pt idx="2">
                  <c:v>4.2105263157894736E-2</c:v>
                </c:pt>
                <c:pt idx="3">
                  <c:v>6.0402684563758392E-2</c:v>
                </c:pt>
                <c:pt idx="4">
                  <c:v>8.3333333333333329E-2</c:v>
                </c:pt>
                <c:pt idx="5">
                  <c:v>8.3333333333333329E-2</c:v>
                </c:pt>
              </c:numCache>
            </c:numRef>
          </c:val>
        </c:ser>
        <c:dLbls>
          <c:showLegendKey val="0"/>
          <c:showVal val="0"/>
          <c:showCatName val="0"/>
          <c:showSerName val="0"/>
          <c:showPercent val="0"/>
          <c:showBubbleSize val="0"/>
        </c:dLbls>
        <c:gapWidth val="30"/>
        <c:overlap val="100"/>
        <c:axId val="33062272"/>
        <c:axId val="32834688"/>
      </c:barChart>
      <c:catAx>
        <c:axId val="330622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834688"/>
        <c:crosses val="autoZero"/>
        <c:auto val="1"/>
        <c:lblAlgn val="ctr"/>
        <c:lblOffset val="100"/>
        <c:tickLblSkip val="1"/>
        <c:tickMarkSkip val="1"/>
        <c:noMultiLvlLbl val="0"/>
      </c:catAx>
      <c:valAx>
        <c:axId val="3283468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062272"/>
        <c:crosses val="autoZero"/>
        <c:crossBetween val="between"/>
      </c:valAx>
      <c:spPr>
        <a:noFill/>
        <a:ln w="25400">
          <a:noFill/>
        </a:ln>
      </c:spPr>
    </c:plotArea>
    <c:legend>
      <c:legendPos val="r"/>
      <c:layout>
        <c:manualLayout>
          <c:xMode val="edge"/>
          <c:yMode val="edge"/>
          <c:x val="0.86315789473684212"/>
          <c:y val="0.23451373887998511"/>
          <c:w val="0.12481203007518793"/>
          <c:h val="0.5353991591758995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7.1358748778103623E-2"/>
          <c:y val="6.0747663551401869E-2"/>
        </c:manualLayout>
      </c:layout>
      <c:overlay val="0"/>
      <c:spPr>
        <a:noFill/>
        <a:ln w="25400">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8963831867057673"/>
          <c:y val="0.14018740648073197"/>
          <c:w val="0.51221896383186705"/>
          <c:h val="0.80373782716412789"/>
        </c:manualLayout>
      </c:layout>
      <c:pie3DChart>
        <c:varyColors val="1"/>
        <c:ser>
          <c:idx val="0"/>
          <c:order val="0"/>
          <c:tx>
            <c:strRef>
              <c:f>'45（問25）'!$AN$6</c:f>
              <c:strCache>
                <c:ptCount val="1"/>
                <c:pt idx="0">
                  <c:v>全　体</c:v>
                </c:pt>
              </c:strCache>
            </c:strRef>
          </c:tx>
          <c:spPr>
            <a:solidFill>
              <a:srgbClr val="FFFF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dPt>
          <c:dPt>
            <c:idx val="1"/>
            <c:bubble3D val="0"/>
            <c:spPr>
              <a:solidFill>
                <a:schemeClr val="bg1"/>
              </a:solidFill>
              <a:ln w="12700">
                <a:solidFill>
                  <a:srgbClr val="000000"/>
                </a:solidFill>
                <a:prstDash val="solid"/>
              </a:ln>
            </c:spPr>
          </c:dPt>
          <c:dPt>
            <c:idx val="2"/>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Lbls>
            <c:dLbl>
              <c:idx val="0"/>
              <c:layout>
                <c:manualLayout>
                  <c:x val="7.0025938839756469E-2"/>
                  <c:y val="-8.4271872325517624E-2"/>
                </c:manualLayout>
              </c:layout>
              <c:numFmt formatCode="0.0%" sourceLinked="0"/>
              <c:spPr>
                <a:noFill/>
                <a:ln w="25400">
                  <a:noFill/>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dLbl>
            <c:dLbl>
              <c:idx val="1"/>
              <c:layout>
                <c:manualLayout>
                  <c:x val="-1.9550342130987292E-2"/>
                  <c:y val="0.12836608040817327"/>
                </c:manualLayout>
              </c:layout>
              <c:dLblPos val="bestFit"/>
              <c:showLegendKey val="0"/>
              <c:showVal val="0"/>
              <c:showCatName val="1"/>
              <c:showSerName val="0"/>
              <c:showPercent val="1"/>
              <c:showBubbleSize val="0"/>
            </c:dLbl>
            <c:dLbl>
              <c:idx val="2"/>
              <c:layout>
                <c:manualLayout>
                  <c:x val="0.1100770468207603"/>
                  <c:y val="6.1250521254936595E-3"/>
                </c:manualLayout>
              </c:layout>
              <c:dLblPos val="bestFit"/>
              <c:showLegendKey val="0"/>
              <c:showVal val="0"/>
              <c:showCatName val="1"/>
              <c:showSerName val="0"/>
              <c:showPercent val="1"/>
              <c:showBubbleSize val="0"/>
            </c:dLbl>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dLbls>
          <c:cat>
            <c:strRef>
              <c:f>'45（問25）'!$AO$5:$AQ$5</c:f>
              <c:strCache>
                <c:ptCount val="3"/>
                <c:pt idx="0">
                  <c:v>実施している</c:v>
                </c:pt>
                <c:pt idx="1">
                  <c:v>実施していない</c:v>
                </c:pt>
                <c:pt idx="2">
                  <c:v>無回答</c:v>
                </c:pt>
              </c:strCache>
            </c:strRef>
          </c:cat>
          <c:val>
            <c:numRef>
              <c:f>'45（問25）'!$AO$6:$AQ$6</c:f>
              <c:numCache>
                <c:formatCode>0.0%</c:formatCode>
                <c:ptCount val="3"/>
                <c:pt idx="0">
                  <c:v>0.44314558979808716</c:v>
                </c:pt>
                <c:pt idx="1">
                  <c:v>0.45802337938363441</c:v>
                </c:pt>
                <c:pt idx="2">
                  <c:v>9.8831030818278431E-2</c:v>
                </c:pt>
              </c:numCache>
            </c:numRef>
          </c:val>
        </c:ser>
        <c:dLbls>
          <c:showLegendKey val="0"/>
          <c:showVal val="0"/>
          <c:showCatName val="0"/>
          <c:showSerName val="0"/>
          <c:showPercent val="0"/>
          <c:showBubbleSize val="0"/>
          <c:showLeaderLines val="1"/>
        </c:dLbls>
      </c:pie3DChart>
      <c:spPr>
        <a:noFill/>
        <a:ln w="25400">
          <a:noFill/>
        </a:ln>
      </c:spPr>
    </c:plotArea>
    <c:legend>
      <c:legendPos val="r"/>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8872180451127817"/>
          <c:y val="1.5424164524421594E-2"/>
        </c:manualLayout>
      </c:layout>
      <c:overlay val="0"/>
      <c:spPr>
        <a:noFill/>
        <a:ln w="25400">
          <a:noFill/>
        </a:ln>
      </c:spPr>
    </c:title>
    <c:autoTitleDeleted val="0"/>
    <c:plotArea>
      <c:layout>
        <c:manualLayout>
          <c:layoutTarget val="inner"/>
          <c:xMode val="edge"/>
          <c:yMode val="edge"/>
          <c:x val="0.1548872180451128"/>
          <c:y val="7.4550128534704371E-2"/>
          <c:w val="0.70375939849624058"/>
          <c:h val="0.85347043701799485"/>
        </c:manualLayout>
      </c:layout>
      <c:barChart>
        <c:barDir val="bar"/>
        <c:grouping val="percentStacked"/>
        <c:varyColors val="0"/>
        <c:ser>
          <c:idx val="0"/>
          <c:order val="0"/>
          <c:tx>
            <c:strRef>
              <c:f>'45（問25）'!$AO$10</c:f>
              <c:strCache>
                <c:ptCount val="1"/>
                <c:pt idx="0">
                  <c:v>実施している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606516290726819E-2"/>
                  <c:y val="0"/>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'45（問25）'!$AN$11:$AN$23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'45（問25）'!$AO$11:$AO$23</c:f>
              <c:numCache>
                <c:formatCode>0.0%</c:formatCode>
                <c:ptCount val="13"/>
                <c:pt idx="0">
                  <c:v>0</c:v>
                </c:pt>
                <c:pt idx="1">
                  <c:v>0.38983050847457629</c:v>
                </c:pt>
                <c:pt idx="2">
                  <c:v>0.50793650793650791</c:v>
                </c:pt>
                <c:pt idx="3">
                  <c:v>0.65517241379310343</c:v>
                </c:pt>
                <c:pt idx="4">
                  <c:v>0.51937984496124034</c:v>
                </c:pt>
                <c:pt idx="5">
                  <c:v>0.29032258064516131</c:v>
                </c:pt>
                <c:pt idx="6">
                  <c:v>0.15384615384615385</c:v>
                </c:pt>
                <c:pt idx="7">
                  <c:v>0.63636363636363635</c:v>
                </c:pt>
                <c:pt idx="8">
                  <c:v>0.39423076923076922</c:v>
                </c:pt>
                <c:pt idx="9">
                  <c:v>0.5714285714285714</c:v>
                </c:pt>
                <c:pt idx="10">
                  <c:v>0.66666666666666663</c:v>
                </c:pt>
                <c:pt idx="11">
                  <c:v>0.40909090909090912</c:v>
                </c:pt>
                <c:pt idx="12">
                  <c:v>0.39622641509433965</c:v>
                </c:pt>
              </c:numCache>
            </c:numRef>
          </c:val>
        </c:ser>
        <c:ser>
          <c:idx val="1"/>
          <c:order val="1"/>
          <c:tx>
            <c:strRef>
              <c:f>'45（問25）'!$AP$10</c:f>
              <c:strCache>
                <c:ptCount val="1"/>
                <c:pt idx="0">
                  <c:v>実施していない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'45（問25）'!$AN$11:$AN$23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'45（問25）'!$AP$11:$AP$23</c:f>
              <c:numCache>
                <c:formatCode>0.0%</c:formatCode>
                <c:ptCount val="13"/>
                <c:pt idx="0">
                  <c:v>0</c:v>
                </c:pt>
                <c:pt idx="1">
                  <c:v>0.52542372881355937</c:v>
                </c:pt>
                <c:pt idx="2">
                  <c:v>0.35714285714285715</c:v>
                </c:pt>
                <c:pt idx="3">
                  <c:v>0.27586206896551724</c:v>
                </c:pt>
                <c:pt idx="4">
                  <c:v>0.43410852713178294</c:v>
                </c:pt>
                <c:pt idx="5">
                  <c:v>0.4838709677419355</c:v>
                </c:pt>
                <c:pt idx="6">
                  <c:v>0.61538461538461542</c:v>
                </c:pt>
                <c:pt idx="7">
                  <c:v>0.31818181818181818</c:v>
                </c:pt>
                <c:pt idx="8">
                  <c:v>0.49038461538461536</c:v>
                </c:pt>
                <c:pt idx="9">
                  <c:v>0.42857142857142855</c:v>
                </c:pt>
                <c:pt idx="10">
                  <c:v>0.33333333333333331</c:v>
                </c:pt>
                <c:pt idx="11">
                  <c:v>0.52272727272727271</c:v>
                </c:pt>
                <c:pt idx="12">
                  <c:v>0.48427672955974843</c:v>
                </c:pt>
              </c:numCache>
            </c:numRef>
          </c:val>
        </c:ser>
        <c:ser>
          <c:idx val="2"/>
          <c:order val="2"/>
          <c:tx>
            <c:strRef>
              <c:f>'45（問25）'!$AQ$10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0050125313283207E-2"/>
                  <c:y val="-3.3999145470296525E-3"/>
                </c:manualLayout>
              </c:layout>
              <c:showLegendKey val="0"/>
              <c:showVal val="1"/>
              <c:showCatName val="0"/>
              <c:showSerName val="0"/>
              <c:showPercent val="0"/>
              <c:showBubbleSize val="0"/>
            </c:dLbl>
            <c:dLbl>
              <c:idx val="2"/>
              <c:layout>
                <c:manualLayout>
                  <c:x val="-2.0050125313283207E-2"/>
                  <c:y val="0"/>
                </c:manualLayout>
              </c:layout>
              <c:showLegendKey val="0"/>
              <c:showVal val="1"/>
              <c:showCatName val="0"/>
              <c:showSerName val="0"/>
              <c:showPercent val="0"/>
              <c:showBubbleSize val="0"/>
            </c:dLbl>
            <c:dLbl>
              <c:idx val="8"/>
              <c:layout>
                <c:manualLayout>
                  <c:x val="-2.0050125313283207E-2"/>
                  <c:y val="3.3999145470296525E-3"/>
                </c:manualLayout>
              </c:layout>
              <c:showLegendKey val="0"/>
              <c:showVal val="1"/>
              <c:showCatName val="0"/>
              <c:showSerName val="0"/>
              <c:showPercent val="0"/>
              <c:showBubbleSize val="0"/>
            </c:dLbl>
            <c:dLbl>
              <c:idx val="9"/>
              <c:layout>
                <c:manualLayout>
                  <c:x val="1.4035087719298246E-2"/>
                  <c:y val="0"/>
                </c:manualLayout>
              </c:layout>
              <c:showLegendKey val="0"/>
              <c:showVal val="1"/>
              <c:showCatName val="0"/>
              <c:showSerName val="0"/>
              <c:showPercent val="0"/>
              <c:showBubbleSize val="0"/>
            </c:dLbl>
            <c:dLbl>
              <c:idx val="11"/>
              <c:layout>
                <c:manualLayout>
                  <c:x val="-2.2055137844611529E-2"/>
                  <c:y val="0"/>
                </c:manualLayout>
              </c:layout>
              <c:showLegendKey val="0"/>
              <c:showVal val="1"/>
              <c:showCatName val="0"/>
              <c:showSerName val="0"/>
              <c:showPercent val="0"/>
              <c:showBubbleSize val="0"/>
            </c:dLbl>
            <c:dLbl>
              <c:idx val="12"/>
              <c:layout>
                <c:manualLayout>
                  <c:x val="-2.4060150375939851E-2"/>
                  <c:y val="3.3999145470296525E-3"/>
                </c:manualLayout>
              </c:layout>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'45（問25）'!$AN$11:$AN$23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'45（問25）'!$AQ$11:$AQ$23</c:f>
              <c:numCache>
                <c:formatCode>0.0%</c:formatCode>
                <c:ptCount val="13"/>
                <c:pt idx="0">
                  <c:v>0</c:v>
                </c:pt>
                <c:pt idx="1">
                  <c:v>8.4745762711864403E-2</c:v>
                </c:pt>
                <c:pt idx="2">
                  <c:v>0.13492063492063491</c:v>
                </c:pt>
                <c:pt idx="3">
                  <c:v>6.8965517241379309E-2</c:v>
                </c:pt>
                <c:pt idx="4">
                  <c:v>4.6511627906976744E-2</c:v>
                </c:pt>
                <c:pt idx="5">
                  <c:v>0.22580645161290322</c:v>
                </c:pt>
                <c:pt idx="6">
                  <c:v>0.23076923076923078</c:v>
                </c:pt>
                <c:pt idx="7">
                  <c:v>4.5454545454545456E-2</c:v>
                </c:pt>
                <c:pt idx="8">
                  <c:v>0.11538461538461539</c:v>
                </c:pt>
                <c:pt idx="9">
                  <c:v>0</c:v>
                </c:pt>
                <c:pt idx="10">
                  <c:v>0</c:v>
                </c:pt>
                <c:pt idx="11">
                  <c:v>6.8181818181818177E-2</c:v>
                </c:pt>
                <c:pt idx="12">
                  <c:v>0.11949685534591195</c:v>
                </c:pt>
              </c:numCache>
            </c:numRef>
          </c:val>
        </c:ser>
        <c:dLbls>
          <c:showLegendKey val="0"/>
          <c:showVal val="0"/>
          <c:showCatName val="0"/>
          <c:showSerName val="0"/>
          <c:showPercent val="0"/>
          <c:showBubbleSize val="0"/>
        </c:dLbls>
        <c:gapWidth val="30"/>
        <c:overlap val="100"/>
        <c:axId val="32752768"/>
        <c:axId val="32754304"/>
      </c:barChart>
      <c:catAx>
        <c:axId val="327527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754304"/>
        <c:crosses val="autoZero"/>
        <c:auto val="1"/>
        <c:lblAlgn val="ctr"/>
        <c:lblOffset val="100"/>
        <c:tickLblSkip val="1"/>
        <c:tickMarkSkip val="1"/>
        <c:noMultiLvlLbl val="0"/>
      </c:catAx>
      <c:valAx>
        <c:axId val="32754304"/>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752768"/>
        <c:crosses val="autoZero"/>
        <c:crossBetween val="between"/>
        <c:majorUnit val="0.2"/>
      </c:valAx>
      <c:spPr>
        <a:solidFill>
          <a:srgbClr val="FFFFFF"/>
        </a:solidFill>
        <a:ln w="12700">
          <a:solidFill>
            <a:srgbClr val="FFFFFF"/>
          </a:solidFill>
          <a:prstDash val="solid"/>
        </a:ln>
      </c:spPr>
    </c:plotArea>
    <c:legend>
      <c:legendPos val="r"/>
      <c:layout>
        <c:manualLayout>
          <c:xMode val="edge"/>
          <c:yMode val="edge"/>
          <c:x val="0.89423558897243105"/>
          <c:y val="0.2262210796915167"/>
          <c:w val="8.7719298245614086E-2"/>
          <c:h val="0.4104541559554413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50598802395209586"/>
          <c:y val="2.2935779816513763E-2"/>
        </c:manualLayout>
      </c:layout>
      <c:overlay val="0"/>
      <c:spPr>
        <a:noFill/>
        <a:ln w="25400">
          <a:noFill/>
        </a:ln>
      </c:spPr>
    </c:title>
    <c:autoTitleDeleted val="0"/>
    <c:plotArea>
      <c:layout>
        <c:manualLayout>
          <c:layoutTarget val="inner"/>
          <c:xMode val="edge"/>
          <c:yMode val="edge"/>
          <c:x val="0.14520958083832336"/>
          <c:y val="0.11926605504587157"/>
          <c:w val="0.72005988023952094"/>
          <c:h val="0.75229357798165142"/>
        </c:manualLayout>
      </c:layout>
      <c:barChart>
        <c:barDir val="bar"/>
        <c:grouping val="percentStacked"/>
        <c:varyColors val="0"/>
        <c:ser>
          <c:idx val="0"/>
          <c:order val="0"/>
          <c:tx>
            <c:strRef>
              <c:f>'45（問25）'!$AO$29</c:f>
              <c:strCache>
                <c:ptCount val="1"/>
                <c:pt idx="0">
                  <c:v>実施している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'45（問25）'!$AN$30:$AN$35</c:f>
              <c:strCache>
                <c:ptCount val="6"/>
                <c:pt idx="0">
                  <c:v>100人以上</c:v>
                </c:pt>
                <c:pt idx="1">
                  <c:v>50～99人</c:v>
                </c:pt>
                <c:pt idx="2">
                  <c:v>30～49人</c:v>
                </c:pt>
                <c:pt idx="3">
                  <c:v>10～29人</c:v>
                </c:pt>
                <c:pt idx="4">
                  <c:v>5～9人</c:v>
                </c:pt>
                <c:pt idx="5">
                  <c:v>1～4人</c:v>
                </c:pt>
              </c:strCache>
            </c:strRef>
          </c:cat>
          <c:val>
            <c:numRef>
              <c:f>'45（問25）'!$AO$30:$AO$35</c:f>
              <c:numCache>
                <c:formatCode>0.0%</c:formatCode>
                <c:ptCount val="6"/>
                <c:pt idx="0">
                  <c:v>0.90566037735849059</c:v>
                </c:pt>
                <c:pt idx="1">
                  <c:v>0.76190476190476186</c:v>
                </c:pt>
                <c:pt idx="2">
                  <c:v>0.68421052631578949</c:v>
                </c:pt>
                <c:pt idx="3">
                  <c:v>0.45302013422818793</c:v>
                </c:pt>
                <c:pt idx="4">
                  <c:v>0.27243589743589741</c:v>
                </c:pt>
                <c:pt idx="5">
                  <c:v>0.3</c:v>
                </c:pt>
              </c:numCache>
            </c:numRef>
          </c:val>
        </c:ser>
        <c:ser>
          <c:idx val="1"/>
          <c:order val="1"/>
          <c:tx>
            <c:strRef>
              <c:f>'45（問25）'!$AP$29</c:f>
              <c:strCache>
                <c:ptCount val="1"/>
                <c:pt idx="0">
                  <c:v>実施していない</c:v>
                </c:pt>
              </c:strCache>
            </c:strRef>
          </c:tx>
          <c:spPr>
            <a:solidFill>
              <a:schemeClr val="bg1"/>
            </a:solidFill>
            <a:ln w="12700">
              <a:solidFill>
                <a:srgbClr val="000000"/>
              </a:solidFill>
              <a:prstDash val="solid"/>
            </a:ln>
          </c:spPr>
          <c:invertIfNegative val="0"/>
          <c:dLbls>
            <c:dLbl>
              <c:idx val="0"/>
              <c:layout>
                <c:manualLayout>
                  <c:x val="5.9880239520958087E-3"/>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'45（問25）'!$AN$30:$AN$35</c:f>
              <c:strCache>
                <c:ptCount val="6"/>
                <c:pt idx="0">
                  <c:v>100人以上</c:v>
                </c:pt>
                <c:pt idx="1">
                  <c:v>50～99人</c:v>
                </c:pt>
                <c:pt idx="2">
                  <c:v>30～49人</c:v>
                </c:pt>
                <c:pt idx="3">
                  <c:v>10～29人</c:v>
                </c:pt>
                <c:pt idx="4">
                  <c:v>5～9人</c:v>
                </c:pt>
                <c:pt idx="5">
                  <c:v>1～4人</c:v>
                </c:pt>
              </c:strCache>
            </c:strRef>
          </c:cat>
          <c:val>
            <c:numRef>
              <c:f>'45（問25）'!$AP$30:$AP$35</c:f>
              <c:numCache>
                <c:formatCode>0.0%</c:formatCode>
                <c:ptCount val="6"/>
                <c:pt idx="0">
                  <c:v>7.5471698113207544E-2</c:v>
                </c:pt>
                <c:pt idx="1">
                  <c:v>0.22222222222222221</c:v>
                </c:pt>
                <c:pt idx="2">
                  <c:v>0.30526315789473685</c:v>
                </c:pt>
                <c:pt idx="3">
                  <c:v>0.44295302013422821</c:v>
                </c:pt>
                <c:pt idx="4">
                  <c:v>0.58653846153846156</c:v>
                </c:pt>
                <c:pt idx="5">
                  <c:v>0.57499999999999996</c:v>
                </c:pt>
              </c:numCache>
            </c:numRef>
          </c:val>
        </c:ser>
        <c:ser>
          <c:idx val="2"/>
          <c:order val="2"/>
          <c:tx>
            <c:strRef>
              <c:f>'45（問25）'!$AQ$29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9.9800399201596807E-3"/>
                  <c:y val="0"/>
                </c:manualLayout>
              </c:layout>
              <c:showLegendKey val="0"/>
              <c:showVal val="1"/>
              <c:showCatName val="0"/>
              <c:showSerName val="0"/>
              <c:showPercent val="0"/>
              <c:showBubbleSize val="0"/>
            </c:dLbl>
            <c:dLbl>
              <c:idx val="2"/>
              <c:layout>
                <c:manualLayout>
                  <c:x val="-1.3972055888223553E-2"/>
                  <c:y val="0"/>
                </c:manualLayout>
              </c:layout>
              <c:showLegendKey val="0"/>
              <c:showVal val="1"/>
              <c:showCatName val="0"/>
              <c:showSerName val="0"/>
              <c:showPercent val="0"/>
              <c:showBubbleSize val="0"/>
            </c:dLbl>
            <c:dLbl>
              <c:idx val="3"/>
              <c:layout>
                <c:manualLayout>
                  <c:x val="-2.1956087824351298E-2"/>
                  <c:y val="0"/>
                </c:manualLayout>
              </c:layout>
              <c:showLegendKey val="0"/>
              <c:showVal val="1"/>
              <c:showCatName val="0"/>
              <c:showSerName val="0"/>
              <c:showPercent val="0"/>
              <c:showBubbleSize val="0"/>
            </c:dLbl>
            <c:dLbl>
              <c:idx val="4"/>
              <c:layout>
                <c:manualLayout>
                  <c:x val="-2.3952095808383235E-2"/>
                  <c:y val="0"/>
                </c:manualLayout>
              </c:layout>
              <c:showLegendKey val="0"/>
              <c:showVal val="1"/>
              <c:showCatName val="0"/>
              <c:showSerName val="0"/>
              <c:showPercent val="0"/>
              <c:showBubbleSize val="0"/>
            </c:dLbl>
            <c:dLbl>
              <c:idx val="5"/>
              <c:layout>
                <c:manualLayout>
                  <c:x val="-2.1956087824351298E-2"/>
                  <c:y val="0"/>
                </c:manualLayout>
              </c:layout>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'45（問25）'!$AN$30:$AN$35</c:f>
              <c:strCache>
                <c:ptCount val="6"/>
                <c:pt idx="0">
                  <c:v>100人以上</c:v>
                </c:pt>
                <c:pt idx="1">
                  <c:v>50～99人</c:v>
                </c:pt>
                <c:pt idx="2">
                  <c:v>30～49人</c:v>
                </c:pt>
                <c:pt idx="3">
                  <c:v>10～29人</c:v>
                </c:pt>
                <c:pt idx="4">
                  <c:v>5～9人</c:v>
                </c:pt>
                <c:pt idx="5">
                  <c:v>1～4人</c:v>
                </c:pt>
              </c:strCache>
            </c:strRef>
          </c:cat>
          <c:val>
            <c:numRef>
              <c:f>'45（問25）'!$AQ$30:$AQ$35</c:f>
              <c:numCache>
                <c:formatCode>0.0%</c:formatCode>
                <c:ptCount val="6"/>
                <c:pt idx="0">
                  <c:v>1.8867924528301886E-2</c:v>
                </c:pt>
                <c:pt idx="1">
                  <c:v>1.5873015873015872E-2</c:v>
                </c:pt>
                <c:pt idx="2">
                  <c:v>1.0526315789473684E-2</c:v>
                </c:pt>
                <c:pt idx="3">
                  <c:v>0.1040268456375839</c:v>
                </c:pt>
                <c:pt idx="4">
                  <c:v>0.14102564102564102</c:v>
                </c:pt>
                <c:pt idx="5">
                  <c:v>0.125</c:v>
                </c:pt>
              </c:numCache>
            </c:numRef>
          </c:val>
        </c:ser>
        <c:dLbls>
          <c:showLegendKey val="0"/>
          <c:showVal val="0"/>
          <c:showCatName val="0"/>
          <c:showSerName val="0"/>
          <c:showPercent val="0"/>
          <c:showBubbleSize val="0"/>
        </c:dLbls>
        <c:gapWidth val="40"/>
        <c:overlap val="100"/>
        <c:axId val="33981952"/>
        <c:axId val="33983488"/>
      </c:barChart>
      <c:catAx>
        <c:axId val="339819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983488"/>
        <c:crosses val="autoZero"/>
        <c:auto val="1"/>
        <c:lblAlgn val="ctr"/>
        <c:lblOffset val="100"/>
        <c:tickLblSkip val="1"/>
        <c:tickMarkSkip val="1"/>
        <c:noMultiLvlLbl val="0"/>
      </c:catAx>
      <c:valAx>
        <c:axId val="3398348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981952"/>
        <c:crosses val="autoZero"/>
        <c:crossBetween val="between"/>
        <c:majorUnit val="0.2"/>
      </c:valAx>
      <c:spPr>
        <a:solidFill>
          <a:srgbClr val="FFFFFF"/>
        </a:solidFill>
        <a:ln w="12700">
          <a:solidFill>
            <a:srgbClr val="FFFFFF"/>
          </a:solidFill>
          <a:prstDash val="solid"/>
        </a:ln>
      </c:spPr>
    </c:plotArea>
    <c:legend>
      <c:legendPos val="r"/>
      <c:layout>
        <c:manualLayout>
          <c:xMode val="edge"/>
          <c:yMode val="edge"/>
          <c:x val="0.88622754491017963"/>
          <c:y val="0.15596330275229359"/>
          <c:w val="0.10179640718562877"/>
          <c:h val="0.6697247706422018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7.4830238056977569E-2"/>
          <c:y val="5.4773082942097026E-2"/>
        </c:manualLayout>
      </c:layout>
      <c:overlay val="0"/>
      <c:spPr>
        <a:noFill/>
        <a:ln w="25400">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8756073858114675"/>
          <c:y val="0.18935935824923292"/>
          <c:w val="0.49757106892250713"/>
          <c:h val="0.72300370904341182"/>
        </c:manualLayout>
      </c:layout>
      <c:pie3DChart>
        <c:varyColors val="1"/>
        <c:ser>
          <c:idx val="0"/>
          <c:order val="0"/>
          <c:tx>
            <c:strRef>
              <c:f>'46（問27）'!$AN$6</c:f>
              <c:strCache>
                <c:ptCount val="1"/>
                <c:pt idx="0">
                  <c:v>全　体</c:v>
                </c:pt>
              </c:strCache>
            </c:strRef>
          </c:tx>
          <c:spPr>
            <a:solidFill>
              <a:schemeClr val="bg1"/>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dPt>
          <c:dPt>
            <c:idx val="1"/>
            <c:bubble3D val="0"/>
          </c:dPt>
          <c:dPt>
            <c:idx val="2"/>
            <c:bubble3D val="0"/>
          </c:dPt>
          <c:dLbls>
            <c:dLbl>
              <c:idx val="0"/>
              <c:layout>
                <c:manualLayout>
                  <c:x val="4.688964899795689E-2"/>
                  <c:y val="-7.0947469594469723E-2"/>
                </c:manualLayout>
              </c:layout>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dLbl>
            <c:dLbl>
              <c:idx val="1"/>
              <c:layout>
                <c:manualLayout>
                  <c:x val="-2.0740876778157832E-2"/>
                  <c:y val="3.1085973408253545E-2"/>
                </c:manualLayout>
              </c:layout>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dLbl>
            <c:dLbl>
              <c:idx val="2"/>
              <c:layout>
                <c:manualLayout>
                  <c:x val="7.975941782787356E-2"/>
                  <c:y val="-1.4661195519574137E-2"/>
                </c:manualLayout>
              </c:layout>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dLbl>
            <c:numFmt formatCode="0.0%" sourceLinked="0"/>
            <c:spPr>
              <a:noFill/>
              <a:ln w="25400">
                <a:noFill/>
              </a:ln>
            </c:spPr>
            <c:txPr>
              <a:bodyPr/>
              <a:lstStyle/>
              <a:p>
                <a:pPr>
                  <a:defRPr sz="92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'46（問27）'!$AO$5:$AQ$5</c:f>
              <c:strCache>
                <c:ptCount val="3"/>
                <c:pt idx="0">
                  <c:v>実施している</c:v>
                </c:pt>
                <c:pt idx="1">
                  <c:v>実施していない</c:v>
                </c:pt>
                <c:pt idx="2">
                  <c:v>無回答</c:v>
                </c:pt>
              </c:strCache>
            </c:strRef>
          </c:cat>
          <c:val>
            <c:numRef>
              <c:f>'46（問27）'!$AO$6:$AQ$6</c:f>
              <c:numCache>
                <c:formatCode>0.0%</c:formatCode>
                <c:ptCount val="3"/>
                <c:pt idx="0">
                  <c:v>0.40488841657810837</c:v>
                </c:pt>
                <c:pt idx="1">
                  <c:v>0.5132837407013815</c:v>
                </c:pt>
                <c:pt idx="2">
                  <c:v>8.1827842720510094E-2</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441189749240531"/>
          <c:y val="0.44748019173659631"/>
          <c:w val="0.25226448734724483"/>
          <c:h val="0.2614084507042253"/>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6842105263157894"/>
          <c:y val="1.2886597938144329E-2"/>
        </c:manualLayout>
      </c:layout>
      <c:overlay val="0"/>
      <c:spPr>
        <a:noFill/>
        <a:ln w="25400">
          <a:noFill/>
        </a:ln>
      </c:spPr>
    </c:title>
    <c:autoTitleDeleted val="0"/>
    <c:plotArea>
      <c:layout>
        <c:manualLayout>
          <c:layoutTarget val="inner"/>
          <c:xMode val="edge"/>
          <c:yMode val="edge"/>
          <c:x val="0.14736842105263157"/>
          <c:y val="7.7319684932351571E-2"/>
          <c:w val="0.69774436090225567"/>
          <c:h val="0.85051653425586726"/>
        </c:manualLayout>
      </c:layout>
      <c:barChart>
        <c:barDir val="bar"/>
        <c:grouping val="percentStacked"/>
        <c:varyColors val="0"/>
        <c:ser>
          <c:idx val="0"/>
          <c:order val="0"/>
          <c:tx>
            <c:strRef>
              <c:f>'46（問27）'!$AO$10</c:f>
              <c:strCache>
                <c:ptCount val="1"/>
                <c:pt idx="0">
                  <c:v>実施している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3.2080200501253153E-2"/>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'46（問27）'!$AN$11:$AN$23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'46（問27）'!$AO$11:$AO$23</c:f>
              <c:numCache>
                <c:formatCode>0.0%</c:formatCode>
                <c:ptCount val="13"/>
                <c:pt idx="0">
                  <c:v>0</c:v>
                </c:pt>
                <c:pt idx="1">
                  <c:v>0.40677966101694918</c:v>
                </c:pt>
                <c:pt idx="2">
                  <c:v>0.42857142857142855</c:v>
                </c:pt>
                <c:pt idx="3">
                  <c:v>0.58620689655172409</c:v>
                </c:pt>
                <c:pt idx="4">
                  <c:v>0.44961240310077522</c:v>
                </c:pt>
                <c:pt idx="5">
                  <c:v>0.19354838709677419</c:v>
                </c:pt>
                <c:pt idx="6">
                  <c:v>0.15384615384615385</c:v>
                </c:pt>
                <c:pt idx="7">
                  <c:v>0.54545454545454541</c:v>
                </c:pt>
                <c:pt idx="8">
                  <c:v>0.41346153846153844</c:v>
                </c:pt>
                <c:pt idx="9">
                  <c:v>0.47619047619047616</c:v>
                </c:pt>
                <c:pt idx="10">
                  <c:v>0.66666666666666663</c:v>
                </c:pt>
                <c:pt idx="11">
                  <c:v>0.35606060606060608</c:v>
                </c:pt>
                <c:pt idx="12">
                  <c:v>0.35849056603773582</c:v>
                </c:pt>
              </c:numCache>
            </c:numRef>
          </c:val>
        </c:ser>
        <c:ser>
          <c:idx val="1"/>
          <c:order val="1"/>
          <c:tx>
            <c:strRef>
              <c:f>'46（問27）'!$AP$10</c:f>
              <c:strCache>
                <c:ptCount val="1"/>
                <c:pt idx="0">
                  <c:v>実施していない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'46（問27）'!$AN$11:$AN$23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'46（問27）'!$AP$11:$AP$23</c:f>
              <c:numCache>
                <c:formatCode>0.0%</c:formatCode>
                <c:ptCount val="13"/>
                <c:pt idx="0">
                  <c:v>0</c:v>
                </c:pt>
                <c:pt idx="1">
                  <c:v>0.5423728813559322</c:v>
                </c:pt>
                <c:pt idx="2">
                  <c:v>0.43650793650793651</c:v>
                </c:pt>
                <c:pt idx="3">
                  <c:v>0.37931034482758619</c:v>
                </c:pt>
                <c:pt idx="4">
                  <c:v>0.50387596899224807</c:v>
                </c:pt>
                <c:pt idx="5">
                  <c:v>0.61290322580645162</c:v>
                </c:pt>
                <c:pt idx="6">
                  <c:v>0.76923076923076927</c:v>
                </c:pt>
                <c:pt idx="7">
                  <c:v>0.40909090909090912</c:v>
                </c:pt>
                <c:pt idx="8">
                  <c:v>0.5</c:v>
                </c:pt>
                <c:pt idx="9">
                  <c:v>0.47619047619047616</c:v>
                </c:pt>
                <c:pt idx="10">
                  <c:v>0.33333333333333331</c:v>
                </c:pt>
                <c:pt idx="11">
                  <c:v>0.56060606060606055</c:v>
                </c:pt>
                <c:pt idx="12">
                  <c:v>0.56603773584905659</c:v>
                </c:pt>
              </c:numCache>
            </c:numRef>
          </c:val>
        </c:ser>
        <c:ser>
          <c:idx val="2"/>
          <c:order val="2"/>
          <c:tx>
            <c:strRef>
              <c:f>'46（問27）'!$AQ$10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2055137844611529E-2"/>
                  <c:y val="0"/>
                </c:manualLayout>
              </c:layout>
              <c:showLegendKey val="0"/>
              <c:showVal val="1"/>
              <c:showCatName val="0"/>
              <c:showSerName val="0"/>
              <c:showPercent val="0"/>
              <c:showBubbleSize val="0"/>
            </c:dLbl>
            <c:dLbl>
              <c:idx val="2"/>
              <c:layout>
                <c:manualLayout>
                  <c:x val="-4.0100250626566416E-3"/>
                  <c:y val="-3.4188034188034188E-3"/>
                </c:manualLayout>
              </c:layout>
              <c:showLegendKey val="0"/>
              <c:showVal val="1"/>
              <c:showCatName val="0"/>
              <c:showSerName val="0"/>
              <c:showPercent val="0"/>
              <c:showBubbleSize val="0"/>
            </c:dLbl>
            <c:dLbl>
              <c:idx val="4"/>
              <c:layout>
                <c:manualLayout>
                  <c:x val="-2.4060150375939851E-2"/>
                  <c:y val="0"/>
                </c:manualLayout>
              </c:layout>
              <c:showLegendKey val="0"/>
              <c:showVal val="1"/>
              <c:showCatName val="0"/>
              <c:showSerName val="0"/>
              <c:showPercent val="0"/>
              <c:showBubbleSize val="0"/>
            </c:dLbl>
            <c:dLbl>
              <c:idx val="5"/>
              <c:layout>
                <c:manualLayout>
                  <c:x val="-1.6040100250626566E-2"/>
                  <c:y val="0"/>
                </c:manualLayout>
              </c:layout>
              <c:showLegendKey val="0"/>
              <c:showVal val="1"/>
              <c:showCatName val="0"/>
              <c:showSerName val="0"/>
              <c:showPercent val="0"/>
              <c:showBubbleSize val="0"/>
            </c:dLbl>
            <c:dLbl>
              <c:idx val="8"/>
              <c:layout>
                <c:manualLayout>
                  <c:x val="-2.2055137844611529E-2"/>
                  <c:y val="-3.4086071894235482E-3"/>
                </c:manualLayout>
              </c:layout>
              <c:showLegendKey val="0"/>
              <c:showVal val="1"/>
              <c:showCatName val="0"/>
              <c:showSerName val="0"/>
              <c:showPercent val="0"/>
              <c:showBubbleSize val="0"/>
            </c:dLbl>
            <c:dLbl>
              <c:idx val="12"/>
              <c:layout>
                <c:manualLayout>
                  <c:x val="-4.0100250626566416E-3"/>
                  <c:y val="0"/>
                </c:manualLayout>
              </c:layout>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'46（問27）'!$AN$11:$AN$23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'46（問27）'!$AQ$11:$AQ$23</c:f>
              <c:numCache>
                <c:formatCode>0.0%</c:formatCode>
                <c:ptCount val="13"/>
                <c:pt idx="0">
                  <c:v>0</c:v>
                </c:pt>
                <c:pt idx="1">
                  <c:v>5.0847457627118647E-2</c:v>
                </c:pt>
                <c:pt idx="2">
                  <c:v>0.13492063492063491</c:v>
                </c:pt>
                <c:pt idx="3">
                  <c:v>3.4482758620689655E-2</c:v>
                </c:pt>
                <c:pt idx="4">
                  <c:v>4.6511627906976744E-2</c:v>
                </c:pt>
                <c:pt idx="5">
                  <c:v>0.19354838709677419</c:v>
                </c:pt>
                <c:pt idx="6">
                  <c:v>7.6923076923076927E-2</c:v>
                </c:pt>
                <c:pt idx="7">
                  <c:v>4.5454545454545456E-2</c:v>
                </c:pt>
                <c:pt idx="8">
                  <c:v>8.6538461538461536E-2</c:v>
                </c:pt>
                <c:pt idx="9">
                  <c:v>4.7619047619047616E-2</c:v>
                </c:pt>
                <c:pt idx="10">
                  <c:v>0</c:v>
                </c:pt>
                <c:pt idx="11">
                  <c:v>8.3333333333333329E-2</c:v>
                </c:pt>
                <c:pt idx="12">
                  <c:v>7.5471698113207544E-2</c:v>
                </c:pt>
              </c:numCache>
            </c:numRef>
          </c:val>
        </c:ser>
        <c:dLbls>
          <c:showLegendKey val="0"/>
          <c:showVal val="0"/>
          <c:showCatName val="0"/>
          <c:showSerName val="0"/>
          <c:showPercent val="0"/>
          <c:showBubbleSize val="0"/>
        </c:dLbls>
        <c:gapWidth val="30"/>
        <c:overlap val="100"/>
        <c:axId val="33475584"/>
        <c:axId val="33780480"/>
      </c:barChart>
      <c:catAx>
        <c:axId val="334755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780480"/>
        <c:crosses val="autoZero"/>
        <c:auto val="1"/>
        <c:lblAlgn val="ctr"/>
        <c:lblOffset val="100"/>
        <c:tickLblSkip val="1"/>
        <c:tickMarkSkip val="1"/>
        <c:noMultiLvlLbl val="0"/>
      </c:catAx>
      <c:valAx>
        <c:axId val="3378048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475584"/>
        <c:crosses val="autoZero"/>
        <c:crossBetween val="between"/>
        <c:majorUnit val="0.2"/>
      </c:valAx>
      <c:spPr>
        <a:solidFill>
          <a:srgbClr val="FFFFFF"/>
        </a:solidFill>
        <a:ln w="25400">
          <a:noFill/>
        </a:ln>
      </c:spPr>
    </c:plotArea>
    <c:legend>
      <c:legendPos val="r"/>
      <c:layout>
        <c:manualLayout>
          <c:xMode val="edge"/>
          <c:yMode val="edge"/>
          <c:x val="0.87919799498746865"/>
          <c:y val="0.19845387883215629"/>
          <c:w val="0.10676691729323307"/>
          <c:h val="0.4329902318911167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6666698194257248"/>
          <c:y val="3.669724770642202E-2"/>
        </c:manualLayout>
      </c:layout>
      <c:overlay val="0"/>
      <c:spPr>
        <a:noFill/>
        <a:ln w="25400">
          <a:noFill/>
        </a:ln>
      </c:spPr>
    </c:title>
    <c:autoTitleDeleted val="0"/>
    <c:plotArea>
      <c:layout>
        <c:manualLayout>
          <c:layoutTarget val="inner"/>
          <c:xMode val="edge"/>
          <c:yMode val="edge"/>
          <c:x val="0.12762781476957638"/>
          <c:y val="0.14220183486238533"/>
          <c:w val="0.72822929603817099"/>
          <c:h val="0.72935779816513757"/>
        </c:manualLayout>
      </c:layout>
      <c:barChart>
        <c:barDir val="bar"/>
        <c:grouping val="percentStacked"/>
        <c:varyColors val="0"/>
        <c:ser>
          <c:idx val="0"/>
          <c:order val="0"/>
          <c:tx>
            <c:strRef>
              <c:f>'46（問27）'!$AO$29</c:f>
              <c:strCache>
                <c:ptCount val="1"/>
                <c:pt idx="0">
                  <c:v>実施している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'46（問27）'!$AN$30:$AN$35</c:f>
              <c:strCache>
                <c:ptCount val="6"/>
                <c:pt idx="0">
                  <c:v>100人以上</c:v>
                </c:pt>
                <c:pt idx="1">
                  <c:v>50～99人</c:v>
                </c:pt>
                <c:pt idx="2">
                  <c:v>30～49人</c:v>
                </c:pt>
                <c:pt idx="3">
                  <c:v>10～29人</c:v>
                </c:pt>
                <c:pt idx="4">
                  <c:v>5～9人</c:v>
                </c:pt>
                <c:pt idx="5">
                  <c:v>1～4人</c:v>
                </c:pt>
              </c:strCache>
            </c:strRef>
          </c:cat>
          <c:val>
            <c:numRef>
              <c:f>'46（問27）'!$AO$30:$AO$35</c:f>
              <c:numCache>
                <c:formatCode>0.0%</c:formatCode>
                <c:ptCount val="6"/>
                <c:pt idx="0">
                  <c:v>0.8867924528301887</c:v>
                </c:pt>
                <c:pt idx="1">
                  <c:v>0.73015873015873012</c:v>
                </c:pt>
                <c:pt idx="2">
                  <c:v>0.61052631578947369</c:v>
                </c:pt>
                <c:pt idx="3">
                  <c:v>0.40268456375838924</c:v>
                </c:pt>
                <c:pt idx="4">
                  <c:v>0.24679487179487181</c:v>
                </c:pt>
                <c:pt idx="5">
                  <c:v>0.27500000000000002</c:v>
                </c:pt>
              </c:numCache>
            </c:numRef>
          </c:val>
        </c:ser>
        <c:ser>
          <c:idx val="1"/>
          <c:order val="1"/>
          <c:tx>
            <c:strRef>
              <c:f>'46（問27）'!$AP$29</c:f>
              <c:strCache>
                <c:ptCount val="1"/>
                <c:pt idx="0">
                  <c:v>実施していない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'46（問27）'!$AN$30:$AN$35</c:f>
              <c:strCache>
                <c:ptCount val="6"/>
                <c:pt idx="0">
                  <c:v>100人以上</c:v>
                </c:pt>
                <c:pt idx="1">
                  <c:v>50～99人</c:v>
                </c:pt>
                <c:pt idx="2">
                  <c:v>30～49人</c:v>
                </c:pt>
                <c:pt idx="3">
                  <c:v>10～29人</c:v>
                </c:pt>
                <c:pt idx="4">
                  <c:v>5～9人</c:v>
                </c:pt>
                <c:pt idx="5">
                  <c:v>1～4人</c:v>
                </c:pt>
              </c:strCache>
            </c:strRef>
          </c:cat>
          <c:val>
            <c:numRef>
              <c:f>'46（問27）'!$AP$30:$AP$35</c:f>
              <c:numCache>
                <c:formatCode>0.0%</c:formatCode>
                <c:ptCount val="6"/>
                <c:pt idx="0">
                  <c:v>9.4339622641509441E-2</c:v>
                </c:pt>
                <c:pt idx="1">
                  <c:v>0.25396825396825395</c:v>
                </c:pt>
                <c:pt idx="2">
                  <c:v>0.36842105263157893</c:v>
                </c:pt>
                <c:pt idx="3">
                  <c:v>0.5</c:v>
                </c:pt>
                <c:pt idx="4">
                  <c:v>0.64423076923076927</c:v>
                </c:pt>
                <c:pt idx="5">
                  <c:v>0.64166666666666672</c:v>
                </c:pt>
              </c:numCache>
            </c:numRef>
          </c:val>
        </c:ser>
        <c:ser>
          <c:idx val="2"/>
          <c:order val="2"/>
          <c:tx>
            <c:strRef>
              <c:f>'46（問27）'!$AQ$29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6571724495080268E-2"/>
                  <c:y val="0"/>
                </c:manualLayout>
              </c:layout>
              <c:showLegendKey val="0"/>
              <c:showVal val="1"/>
              <c:showCatName val="0"/>
              <c:showSerName val="0"/>
              <c:showPercent val="0"/>
              <c:showBubbleSize val="0"/>
            </c:dLbl>
            <c:dLbl>
              <c:idx val="2"/>
              <c:layout>
                <c:manualLayout>
                  <c:x val="-1.6571724495080268E-2"/>
                  <c:y val="-6.0468646292700622E-3"/>
                </c:manualLayout>
              </c:layout>
              <c:showLegendKey val="0"/>
              <c:showVal val="1"/>
              <c:showCatName val="0"/>
              <c:showSerName val="0"/>
              <c:showPercent val="0"/>
              <c:showBubbleSize val="0"/>
            </c:dLbl>
            <c:dLbl>
              <c:idx val="3"/>
              <c:layout>
                <c:manualLayout>
                  <c:x val="-2.2786121180735371E-2"/>
                  <c:y val="0"/>
                </c:manualLayout>
              </c:layout>
              <c:showLegendKey val="0"/>
              <c:showVal val="1"/>
              <c:showCatName val="0"/>
              <c:showSerName val="0"/>
              <c:showPercent val="0"/>
              <c:showBubbleSize val="0"/>
            </c:dLbl>
            <c:dLbl>
              <c:idx val="4"/>
              <c:layout>
                <c:manualLayout>
                  <c:x val="-2.2786121180735371E-2"/>
                  <c:y val="0"/>
                </c:manualLayout>
              </c:layout>
              <c:showLegendKey val="0"/>
              <c:showVal val="1"/>
              <c:showCatName val="0"/>
              <c:showSerName val="0"/>
              <c:showPercent val="0"/>
              <c:showBubbleSize val="0"/>
            </c:dLbl>
            <c:dLbl>
              <c:idx val="5"/>
              <c:layout>
                <c:manualLayout>
                  <c:x val="-2.2786121180735371E-2"/>
                  <c:y val="0"/>
                </c:manualLayout>
              </c:layout>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'46（問27）'!$AN$30:$AN$35</c:f>
              <c:strCache>
                <c:ptCount val="6"/>
                <c:pt idx="0">
                  <c:v>100人以上</c:v>
                </c:pt>
                <c:pt idx="1">
                  <c:v>50～99人</c:v>
                </c:pt>
                <c:pt idx="2">
                  <c:v>30～49人</c:v>
                </c:pt>
                <c:pt idx="3">
                  <c:v>10～29人</c:v>
                </c:pt>
                <c:pt idx="4">
                  <c:v>5～9人</c:v>
                </c:pt>
                <c:pt idx="5">
                  <c:v>1～4人</c:v>
                </c:pt>
              </c:strCache>
            </c:strRef>
          </c:cat>
          <c:val>
            <c:numRef>
              <c:f>'46（問27）'!$AQ$30:$AQ$35</c:f>
              <c:numCache>
                <c:formatCode>0.0%</c:formatCode>
                <c:ptCount val="6"/>
                <c:pt idx="0">
                  <c:v>1.8867924528301886E-2</c:v>
                </c:pt>
                <c:pt idx="1">
                  <c:v>1.5873015873015872E-2</c:v>
                </c:pt>
                <c:pt idx="2">
                  <c:v>2.1052631578947368E-2</c:v>
                </c:pt>
                <c:pt idx="3">
                  <c:v>9.7315436241610737E-2</c:v>
                </c:pt>
                <c:pt idx="4">
                  <c:v>0.10897435897435898</c:v>
                </c:pt>
                <c:pt idx="5">
                  <c:v>8.3333333333333329E-2</c:v>
                </c:pt>
              </c:numCache>
            </c:numRef>
          </c:val>
        </c:ser>
        <c:dLbls>
          <c:showLegendKey val="0"/>
          <c:showVal val="0"/>
          <c:showCatName val="0"/>
          <c:showSerName val="0"/>
          <c:showPercent val="0"/>
          <c:showBubbleSize val="0"/>
        </c:dLbls>
        <c:gapWidth val="40"/>
        <c:overlap val="100"/>
        <c:axId val="33414528"/>
        <c:axId val="33416320"/>
      </c:barChart>
      <c:catAx>
        <c:axId val="334145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416320"/>
        <c:crosses val="autoZero"/>
        <c:auto val="1"/>
        <c:lblAlgn val="ctr"/>
        <c:lblOffset val="100"/>
        <c:tickLblSkip val="1"/>
        <c:tickMarkSkip val="1"/>
        <c:noMultiLvlLbl val="0"/>
      </c:catAx>
      <c:valAx>
        <c:axId val="3341632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414528"/>
        <c:crosses val="autoZero"/>
        <c:crossBetween val="between"/>
        <c:majorUnit val="0.2"/>
      </c:valAx>
      <c:spPr>
        <a:solidFill>
          <a:srgbClr val="FFFFFF"/>
        </a:solidFill>
        <a:ln w="25400">
          <a:noFill/>
        </a:ln>
      </c:spPr>
    </c:plotArea>
    <c:legend>
      <c:legendPos val="r"/>
      <c:layout>
        <c:manualLayout>
          <c:xMode val="edge"/>
          <c:yMode val="edge"/>
          <c:x val="0.89189315299551519"/>
          <c:y val="0.15596330275229359"/>
          <c:w val="0.10060075823855352"/>
          <c:h val="0.7201834862385321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7451011270649989"/>
          <c:y val="4.7419804741980473E-2"/>
        </c:manualLayout>
      </c:layout>
      <c:overlay val="0"/>
      <c:spPr>
        <a:noFill/>
        <a:ln w="25400">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0098070094179404"/>
          <c:y val="0.29567642956764295"/>
          <c:w val="0.49509865678554887"/>
          <c:h val="0.61506276150627615"/>
        </c:manualLayout>
      </c:layout>
      <c:pie3DChart>
        <c:varyColors val="1"/>
        <c:ser>
          <c:idx val="0"/>
          <c:order val="0"/>
          <c:tx>
            <c:strRef>
              <c:f>'47（問28）'!$AP$6</c:f>
              <c:strCache>
                <c:ptCount val="1"/>
                <c:pt idx="0">
                  <c:v>全　体</c:v>
                </c:pt>
              </c:strCache>
            </c:strRef>
          </c:tx>
          <c:spPr>
            <a:solidFill>
              <a:srgbClr val="FFFF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dPt>
          <c:dPt>
            <c:idx val="1"/>
            <c:bubble3D val="0"/>
            <c:spPr>
              <a:pattFill prst="trellis">
                <a:fgClr>
                  <a:schemeClr val="bg1"/>
                </a:fgClr>
                <a:bgClr>
                  <a:schemeClr val="tx1"/>
                </a:bgClr>
              </a:pattFill>
              <a:ln w="12700">
                <a:solidFill>
                  <a:srgbClr val="000000"/>
                </a:solidFill>
                <a:prstDash val="solid"/>
              </a:ln>
            </c:spPr>
          </c:dPt>
          <c:dPt>
            <c:idx val="2"/>
            <c:bubble3D val="0"/>
            <c:spPr>
              <a:solidFill>
                <a:schemeClr val="bg1"/>
              </a:solidFill>
              <a:ln w="12700">
                <a:solidFill>
                  <a:srgbClr val="000000"/>
                </a:solidFill>
                <a:prstDash val="solid"/>
              </a:ln>
            </c:spPr>
          </c:dPt>
          <c:dPt>
            <c:idx val="3"/>
            <c:bubble3D val="0"/>
            <c:spPr>
              <a:pattFill prst="pct5">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Lbls>
            <c:dLbl>
              <c:idx val="0"/>
              <c:layout>
                <c:manualLayout>
                  <c:x val="-3.0872163038443725E-2"/>
                  <c:y val="-2.9530304527833603E-2"/>
                </c:manualLayout>
              </c:layout>
              <c:spPr/>
              <c:txPr>
                <a:bodyPr/>
                <a:lstStyle/>
                <a:p>
                  <a:pPr>
                    <a:defRPr sz="900"/>
                  </a:pPr>
                  <a:endParaRPr lang="ja-JP"/>
                </a:p>
              </c:txPr>
              <c:dLblPos val="bestFit"/>
              <c:showLegendKey val="0"/>
              <c:showVal val="1"/>
              <c:showCatName val="1"/>
              <c:showSerName val="0"/>
              <c:showPercent val="0"/>
              <c:showBubbleSize val="0"/>
              <c:separator>
</c:separator>
            </c:dLbl>
            <c:dLbl>
              <c:idx val="1"/>
              <c:layout>
                <c:manualLayout>
                  <c:x val="5.4463177396943029E-2"/>
                  <c:y val="0.3279706563876168"/>
                </c:manualLayout>
              </c:layout>
              <c:dLblPos val="bestFit"/>
              <c:showLegendKey val="0"/>
              <c:showVal val="1"/>
              <c:showCatName val="1"/>
              <c:showSerName val="0"/>
              <c:showPercent val="0"/>
              <c:showBubbleSize val="0"/>
            </c:dLbl>
            <c:dLbl>
              <c:idx val="2"/>
              <c:layout>
                <c:manualLayout>
                  <c:x val="-1.9193762544387843E-2"/>
                  <c:y val="5.055184001581392E-2"/>
                </c:manualLayout>
              </c:layout>
              <c:spPr/>
              <c:txPr>
                <a:bodyPr/>
                <a:lstStyle/>
                <a:p>
                  <a:pPr>
                    <a:defRPr sz="900"/>
                  </a:pPr>
                  <a:endParaRPr lang="ja-JP"/>
                </a:p>
              </c:txPr>
              <c:dLblPos val="bestFit"/>
              <c:showLegendKey val="0"/>
              <c:showVal val="1"/>
              <c:showCatName val="1"/>
              <c:showSerName val="0"/>
              <c:showPercent val="0"/>
              <c:showBubbleSize val="0"/>
              <c:separator>
</c:separator>
            </c:dLbl>
            <c:dLbl>
              <c:idx val="3"/>
              <c:layout>
                <c:manualLayout>
                  <c:x val="-0.11387586845761927"/>
                  <c:y val="9.7343480600489793E-4"/>
                </c:manualLayout>
              </c:layout>
              <c:spPr/>
              <c:txPr>
                <a:bodyPr/>
                <a:lstStyle/>
                <a:p>
                  <a:pPr>
                    <a:defRPr sz="900"/>
                  </a:pPr>
                  <a:endParaRPr lang="ja-JP"/>
                </a:p>
              </c:txPr>
              <c:dLblPos val="bestFit"/>
              <c:showLegendKey val="0"/>
              <c:showVal val="1"/>
              <c:showCatName val="1"/>
              <c:showSerName val="0"/>
              <c:showPercent val="0"/>
              <c:showBubbleSize val="0"/>
              <c:separator>
</c:separator>
            </c:dLbl>
            <c:txPr>
              <a:bodyPr/>
              <a:lstStyle/>
              <a:p>
                <a:pPr>
                  <a:defRPr sz="800"/>
                </a:pPr>
                <a:endParaRPr lang="ja-JP"/>
              </a:p>
            </c:txPr>
            <c:showLegendKey val="0"/>
            <c:showVal val="1"/>
            <c:showCatName val="1"/>
            <c:showSerName val="0"/>
            <c:showPercent val="0"/>
            <c:showBubbleSize val="0"/>
            <c:separator>
</c:separator>
            <c:showLeaderLines val="1"/>
          </c:dLbls>
          <c:cat>
            <c:strRef>
              <c:f>'47（問28）'!$AQ$5:$AT$5</c:f>
              <c:strCache>
                <c:ptCount val="4"/>
                <c:pt idx="0">
                  <c:v>常用雇用で再雇用</c:v>
                </c:pt>
                <c:pt idx="1">
                  <c:v>パートタイマー・アルバイトで再雇用</c:v>
                </c:pt>
                <c:pt idx="2">
                  <c:v>なし</c:v>
                </c:pt>
                <c:pt idx="3">
                  <c:v>無回答</c:v>
                </c:pt>
              </c:strCache>
            </c:strRef>
          </c:cat>
          <c:val>
            <c:numRef>
              <c:f>'47（問28）'!$AQ$6:$AT$6</c:f>
              <c:numCache>
                <c:formatCode>0.0%</c:formatCode>
                <c:ptCount val="4"/>
                <c:pt idx="0">
                  <c:v>0.22954303931987247</c:v>
                </c:pt>
                <c:pt idx="1">
                  <c:v>0.13708820403825717</c:v>
                </c:pt>
                <c:pt idx="2">
                  <c:v>0.56216790648246551</c:v>
                </c:pt>
                <c:pt idx="3">
                  <c:v>7.1200850159404888E-2</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88235294117647"/>
          <c:y val="6.9372165299421251E-2"/>
          <c:w val="0.30196078431372553"/>
          <c:h val="0.55430962343096235"/>
        </c:manualLayout>
      </c:layout>
      <c:overlay val="0"/>
      <c:spPr>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2143943776143423"/>
          <c:y val="1.2755102040816327E-2"/>
        </c:manualLayout>
      </c:layout>
      <c:overlay val="0"/>
      <c:spPr>
        <a:noFill/>
        <a:ln w="25400">
          <a:noFill/>
        </a:ln>
      </c:spPr>
    </c:title>
    <c:autoTitleDeleted val="0"/>
    <c:plotArea>
      <c:layout>
        <c:manualLayout>
          <c:layoutTarget val="inner"/>
          <c:xMode val="edge"/>
          <c:yMode val="edge"/>
          <c:x val="0.14692664429014324"/>
          <c:y val="6.6326530612244902E-2"/>
          <c:w val="0.65217439047155412"/>
          <c:h val="0.85459183673469385"/>
        </c:manualLayout>
      </c:layout>
      <c:barChart>
        <c:barDir val="bar"/>
        <c:grouping val="percentStacked"/>
        <c:varyColors val="0"/>
        <c:ser>
          <c:idx val="0"/>
          <c:order val="0"/>
          <c:tx>
            <c:strRef>
              <c:f>'47（問28）'!$AQ$10</c:f>
              <c:strCache>
                <c:ptCount val="1"/>
                <c:pt idx="0">
                  <c:v>常用雇用で再雇用</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5987006496751622E-2"/>
                  <c:y val="0"/>
                </c:manualLayout>
              </c:layout>
              <c:dLblPos val="ctr"/>
              <c:showLegendKey val="0"/>
              <c:showVal val="1"/>
              <c:showCatName val="0"/>
              <c:showSerName val="0"/>
              <c:showPercent val="0"/>
              <c:showBubbleSize val="0"/>
            </c:dLbl>
            <c:dLbl>
              <c:idx val="7"/>
              <c:layout>
                <c:manualLayout>
                  <c:x val="-3.998000999500268E-3"/>
                  <c:y val="0"/>
                </c:manualLayout>
              </c:layout>
              <c:dLblPos val="ctr"/>
              <c:showLegendKey val="0"/>
              <c:showVal val="1"/>
              <c:showCatName val="0"/>
              <c:showSerName val="0"/>
              <c:showPercent val="0"/>
              <c:showBubbleSize val="0"/>
            </c:dLbl>
            <c:dLbl>
              <c:idx val="10"/>
              <c:layout>
                <c:manualLayout>
                  <c:x val="3.9980009995002497E-3"/>
                  <c:y val="0"/>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'47（問28）'!$AP$11:$AP$23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'47（問28）'!$AQ$11:$AQ$23</c:f>
              <c:numCache>
                <c:formatCode>0.0%</c:formatCode>
                <c:ptCount val="13"/>
                <c:pt idx="0">
                  <c:v>0</c:v>
                </c:pt>
                <c:pt idx="1">
                  <c:v>0.23728813559322035</c:v>
                </c:pt>
                <c:pt idx="2">
                  <c:v>0.23809523809523808</c:v>
                </c:pt>
                <c:pt idx="3">
                  <c:v>0.27586206896551724</c:v>
                </c:pt>
                <c:pt idx="4">
                  <c:v>0.30232558139534882</c:v>
                </c:pt>
                <c:pt idx="5">
                  <c:v>0.25806451612903225</c:v>
                </c:pt>
                <c:pt idx="6">
                  <c:v>7.6923076923076927E-2</c:v>
                </c:pt>
                <c:pt idx="7">
                  <c:v>0.22727272727272727</c:v>
                </c:pt>
                <c:pt idx="8">
                  <c:v>0.20673076923076922</c:v>
                </c:pt>
                <c:pt idx="9">
                  <c:v>4.7619047619047616E-2</c:v>
                </c:pt>
                <c:pt idx="10">
                  <c:v>0.16666666666666666</c:v>
                </c:pt>
                <c:pt idx="11">
                  <c:v>0.21212121212121213</c:v>
                </c:pt>
                <c:pt idx="12">
                  <c:v>0.23270440251572327</c:v>
                </c:pt>
              </c:numCache>
            </c:numRef>
          </c:val>
        </c:ser>
        <c:ser>
          <c:idx val="1"/>
          <c:order val="1"/>
          <c:tx>
            <c:strRef>
              <c:f>'47（問28）'!$AR$10</c:f>
              <c:strCache>
                <c:ptCount val="1"/>
                <c:pt idx="0">
                  <c:v>パートタイマー・アルバイトで再雇用</c:v>
                </c:pt>
              </c:strCache>
            </c:strRef>
          </c:tx>
          <c:spPr>
            <a:pattFill prst="trellis">
              <a:fgClr>
                <a:schemeClr val="bg1"/>
              </a:fgClr>
              <a:bgClr>
                <a:schemeClr val="tx1"/>
              </a:bgClr>
            </a:pattFill>
            <a:ln w="12700">
              <a:solidFill>
                <a:srgbClr val="000000"/>
              </a:solidFill>
              <a:prstDash val="solid"/>
            </a:ln>
          </c:spPr>
          <c:invertIfNegative val="0"/>
          <c:dLbls>
            <c:dLbl>
              <c:idx val="10"/>
              <c:layout>
                <c:manualLayout>
                  <c:x val="7.9960019990004995E-3"/>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'47（問28）'!$AP$11:$AP$23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'47（問28）'!$AR$11:$AR$23</c:f>
              <c:numCache>
                <c:formatCode>0.0%</c:formatCode>
                <c:ptCount val="13"/>
                <c:pt idx="0">
                  <c:v>0</c:v>
                </c:pt>
                <c:pt idx="1">
                  <c:v>8.4745762711864403E-2</c:v>
                </c:pt>
                <c:pt idx="2">
                  <c:v>0.18253968253968253</c:v>
                </c:pt>
                <c:pt idx="3">
                  <c:v>0.31034482758620691</c:v>
                </c:pt>
                <c:pt idx="4">
                  <c:v>0.23255813953488372</c:v>
                </c:pt>
                <c:pt idx="5">
                  <c:v>0.12903225806451613</c:v>
                </c:pt>
                <c:pt idx="6">
                  <c:v>0</c:v>
                </c:pt>
                <c:pt idx="7">
                  <c:v>0.18181818181818182</c:v>
                </c:pt>
                <c:pt idx="8">
                  <c:v>0.13942307692307693</c:v>
                </c:pt>
                <c:pt idx="9">
                  <c:v>0</c:v>
                </c:pt>
                <c:pt idx="10">
                  <c:v>8.3333333333333329E-2</c:v>
                </c:pt>
                <c:pt idx="11">
                  <c:v>0.10606060606060606</c:v>
                </c:pt>
                <c:pt idx="12">
                  <c:v>6.2893081761006289E-2</c:v>
                </c:pt>
              </c:numCache>
            </c:numRef>
          </c:val>
        </c:ser>
        <c:ser>
          <c:idx val="2"/>
          <c:order val="2"/>
          <c:tx>
            <c:strRef>
              <c:f>'47（問28）'!$AS$10</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'47（問28）'!$AP$11:$AP$23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'47（問28）'!$AS$11:$AS$23</c:f>
              <c:numCache>
                <c:formatCode>0.0%</c:formatCode>
                <c:ptCount val="13"/>
                <c:pt idx="0">
                  <c:v>0</c:v>
                </c:pt>
                <c:pt idx="1">
                  <c:v>0.59322033898305082</c:v>
                </c:pt>
                <c:pt idx="2">
                  <c:v>0.48412698412698413</c:v>
                </c:pt>
                <c:pt idx="3">
                  <c:v>0.41379310344827586</c:v>
                </c:pt>
                <c:pt idx="4">
                  <c:v>0.44961240310077522</c:v>
                </c:pt>
                <c:pt idx="5">
                  <c:v>0.5161290322580645</c:v>
                </c:pt>
                <c:pt idx="6">
                  <c:v>0.84615384615384615</c:v>
                </c:pt>
                <c:pt idx="7">
                  <c:v>0.54545454545454541</c:v>
                </c:pt>
                <c:pt idx="8">
                  <c:v>0.56730769230769229</c:v>
                </c:pt>
                <c:pt idx="9">
                  <c:v>0.90476190476190477</c:v>
                </c:pt>
                <c:pt idx="10">
                  <c:v>0.66666666666666663</c:v>
                </c:pt>
                <c:pt idx="11">
                  <c:v>0.61363636363636365</c:v>
                </c:pt>
                <c:pt idx="12">
                  <c:v>0.61635220125786161</c:v>
                </c:pt>
              </c:numCache>
            </c:numRef>
          </c:val>
        </c:ser>
        <c:ser>
          <c:idx val="3"/>
          <c:order val="3"/>
          <c:tx>
            <c:strRef>
              <c:f>'47（問28）'!$AT$10</c:f>
              <c:strCache>
                <c:ptCount val="1"/>
                <c:pt idx="0">
                  <c:v>無回答</c:v>
                </c:pt>
              </c:strCache>
            </c:strRef>
          </c:tx>
          <c:spPr>
            <a:pattFill prst="ltUp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2.1989005497251374E-2"/>
                  <c:y val="0"/>
                </c:manualLayout>
              </c:layout>
              <c:showLegendKey val="0"/>
              <c:showVal val="1"/>
              <c:showCatName val="0"/>
              <c:showSerName val="0"/>
              <c:showPercent val="0"/>
              <c:showBubbleSize val="0"/>
            </c:dLbl>
            <c:dLbl>
              <c:idx val="6"/>
              <c:layout>
                <c:manualLayout>
                  <c:x val="-1.3993003498250875E-2"/>
                  <c:y val="0"/>
                </c:manualLayout>
              </c:layout>
              <c:showLegendKey val="0"/>
              <c:showVal val="1"/>
              <c:showCatName val="0"/>
              <c:showSerName val="0"/>
              <c:showPercent val="0"/>
              <c:showBubbleSize val="0"/>
            </c:dLbl>
            <c:dLbl>
              <c:idx val="7"/>
              <c:layout>
                <c:manualLayout>
                  <c:x val="-9.9950024987506252E-3"/>
                  <c:y val="0"/>
                </c:manualLayout>
              </c:layout>
              <c:showLegendKey val="0"/>
              <c:showVal val="1"/>
              <c:showCatName val="0"/>
              <c:showSerName val="0"/>
              <c:showPercent val="0"/>
              <c:showBubbleSize val="0"/>
            </c:dLbl>
            <c:dLbl>
              <c:idx val="8"/>
              <c:layout>
                <c:manualLayout>
                  <c:x val="-2.1989005497251374E-2"/>
                  <c:y val="0"/>
                </c:manualLayout>
              </c:layout>
              <c:showLegendKey val="0"/>
              <c:showVal val="1"/>
              <c:showCatName val="0"/>
              <c:showSerName val="0"/>
              <c:showPercent val="0"/>
              <c:showBubbleSize val="0"/>
            </c:dLbl>
            <c:dLbl>
              <c:idx val="11"/>
              <c:layout>
                <c:manualLayout>
                  <c:x val="-2.3988005997001498E-2"/>
                  <c:y val="0"/>
                </c:manualLayout>
              </c:layout>
              <c:showLegendKey val="0"/>
              <c:showVal val="1"/>
              <c:showCatName val="0"/>
              <c:showSerName val="0"/>
              <c:showPercent val="0"/>
              <c:showBubbleSize val="0"/>
            </c:dLbl>
            <c:dLbl>
              <c:idx val="12"/>
              <c:layout>
                <c:manualLayout>
                  <c:x val="-1.3993003498250875E-2"/>
                  <c:y val="0"/>
                </c:manualLayout>
              </c:layout>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'47（問28）'!$AP$11:$AP$23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'47（問28）'!$AT$11:$AT$23</c:f>
              <c:numCache>
                <c:formatCode>0.0%</c:formatCode>
                <c:ptCount val="13"/>
                <c:pt idx="0">
                  <c:v>0</c:v>
                </c:pt>
                <c:pt idx="1">
                  <c:v>8.4745762711864403E-2</c:v>
                </c:pt>
                <c:pt idx="2">
                  <c:v>9.5238095238095233E-2</c:v>
                </c:pt>
                <c:pt idx="3">
                  <c:v>0</c:v>
                </c:pt>
                <c:pt idx="4">
                  <c:v>1.5503875968992248E-2</c:v>
                </c:pt>
                <c:pt idx="5">
                  <c:v>9.6774193548387094E-2</c:v>
                </c:pt>
                <c:pt idx="6">
                  <c:v>7.6923076923076927E-2</c:v>
                </c:pt>
                <c:pt idx="7">
                  <c:v>4.5454545454545456E-2</c:v>
                </c:pt>
                <c:pt idx="8">
                  <c:v>8.6538461538461536E-2</c:v>
                </c:pt>
                <c:pt idx="9">
                  <c:v>4.7619047619047616E-2</c:v>
                </c:pt>
                <c:pt idx="10">
                  <c:v>8.3333333333333329E-2</c:v>
                </c:pt>
                <c:pt idx="11">
                  <c:v>6.8181818181818177E-2</c:v>
                </c:pt>
                <c:pt idx="12">
                  <c:v>8.8050314465408799E-2</c:v>
                </c:pt>
              </c:numCache>
            </c:numRef>
          </c:val>
        </c:ser>
        <c:dLbls>
          <c:showLegendKey val="0"/>
          <c:showVal val="0"/>
          <c:showCatName val="0"/>
          <c:showSerName val="0"/>
          <c:showPercent val="0"/>
          <c:showBubbleSize val="0"/>
        </c:dLbls>
        <c:gapWidth val="20"/>
        <c:overlap val="100"/>
        <c:axId val="34110848"/>
        <c:axId val="34124928"/>
      </c:barChart>
      <c:catAx>
        <c:axId val="341108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124928"/>
        <c:crosses val="autoZero"/>
        <c:auto val="1"/>
        <c:lblAlgn val="ctr"/>
        <c:lblOffset val="100"/>
        <c:tickLblSkip val="1"/>
        <c:tickMarkSkip val="1"/>
        <c:noMultiLvlLbl val="0"/>
      </c:catAx>
      <c:valAx>
        <c:axId val="3412492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34110848"/>
        <c:crosses val="autoZero"/>
        <c:crossBetween val="between"/>
      </c:valAx>
      <c:spPr>
        <a:solidFill>
          <a:srgbClr val="FFFFFF"/>
        </a:solidFill>
        <a:ln w="25400">
          <a:noFill/>
        </a:ln>
      </c:spPr>
    </c:plotArea>
    <c:legend>
      <c:legendPos val="r"/>
      <c:layout>
        <c:manualLayout>
          <c:xMode val="edge"/>
          <c:yMode val="edge"/>
          <c:x val="0.83958083950150908"/>
          <c:y val="0.20153061224489796"/>
          <c:w val="0.15442294600731132"/>
          <c:h val="0.5510204081632652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18495033253587"/>
          <c:y val="4.830917874396135E-3"/>
        </c:manualLayout>
      </c:layout>
      <c:overlay val="0"/>
      <c:spPr>
        <a:noFill/>
        <a:ln w="25400">
          <a:noFill/>
        </a:ln>
      </c:spPr>
      <c:txPr>
        <a:bodyPr/>
        <a:lstStyle/>
        <a:p>
          <a:pPr>
            <a:defRPr sz="1050" b="0" i="0" u="none" strike="noStrike" baseline="0">
              <a:solidFill>
                <a:srgbClr val="000000"/>
              </a:solidFill>
              <a:latin typeface="+mn-ea"/>
              <a:ea typeface="+mn-ea"/>
              <a:cs typeface="HG丸ｺﾞｼｯｸM-PRO"/>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6519235980458194"/>
          <c:y val="0.18518619955114307"/>
          <c:w val="0.51229229089726613"/>
          <c:h val="0.81481380044885698"/>
        </c:manualLayout>
      </c:layout>
      <c:pie3DChart>
        <c:varyColors val="1"/>
        <c:ser>
          <c:idx val="0"/>
          <c:order val="0"/>
          <c:tx>
            <c:strRef>
              <c:f>'27（問22）'!$AN$5</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bubble3D val="0"/>
            <c:spPr>
              <a:solidFill>
                <a:schemeClr val="bg1"/>
              </a:solidFill>
              <a:ln w="12700">
                <a:solidFill>
                  <a:srgbClr val="000000"/>
                </a:solidFill>
                <a:prstDash val="solid"/>
              </a:ln>
            </c:spPr>
          </c:dPt>
          <c:dPt>
            <c:idx val="2"/>
            <c:bubble3D val="0"/>
            <c:spPr>
              <a:pattFill prst="pct10">
                <a:fgClr>
                  <a:schemeClr val="tx1"/>
                </a:fgClr>
                <a:bgClr>
                  <a:schemeClr val="bg1"/>
                </a:bgClr>
              </a:pattFill>
              <a:ln w="12700">
                <a:solidFill>
                  <a:srgbClr val="000000"/>
                </a:solidFill>
                <a:prstDash val="solid"/>
              </a:ln>
            </c:spPr>
          </c:dPt>
          <c:dLbls>
            <c:dLbl>
              <c:idx val="0"/>
              <c:layout>
                <c:manualLayout>
                  <c:x val="8.7947413652939399E-2"/>
                  <c:y val="-1.4321832959285886E-2"/>
                </c:manualLayout>
              </c:layout>
              <c:dLblPos val="bestFit"/>
              <c:showLegendKey val="0"/>
              <c:showVal val="0"/>
              <c:showCatName val="1"/>
              <c:showSerName val="0"/>
              <c:showPercent val="1"/>
              <c:showBubbleSize val="0"/>
            </c:dLbl>
            <c:dLbl>
              <c:idx val="1"/>
              <c:layout>
                <c:manualLayout>
                  <c:x val="-7.7448106597294814E-2"/>
                  <c:y val="7.3651083469638723E-2"/>
                </c:manualLayout>
              </c:layout>
              <c:dLblPos val="bestFit"/>
              <c:showLegendKey val="0"/>
              <c:showVal val="0"/>
              <c:showCatName val="1"/>
              <c:showSerName val="0"/>
              <c:showPercent val="1"/>
              <c:showBubbleSize val="0"/>
            </c:dLbl>
            <c:dLbl>
              <c:idx val="2"/>
              <c:layout>
                <c:manualLayout>
                  <c:x val="-0.14935110987232791"/>
                  <c:y val="3.9763145548835381E-4"/>
                </c:manualLayout>
              </c:layout>
              <c:dLblPos val="bestFit"/>
              <c:showLegendKey val="0"/>
              <c:showVal val="0"/>
              <c:showCatName val="1"/>
              <c:showSerName val="0"/>
              <c:showPercent val="1"/>
              <c:showBubbleSize val="0"/>
            </c:dLbl>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dLbls>
          <c:cat>
            <c:strRef>
              <c:f>'27（問22）'!$AO$4:$AQ$4</c:f>
              <c:strCache>
                <c:ptCount val="3"/>
                <c:pt idx="0">
                  <c:v>あり</c:v>
                </c:pt>
                <c:pt idx="1">
                  <c:v>なし</c:v>
                </c:pt>
                <c:pt idx="2">
                  <c:v>無回答</c:v>
                </c:pt>
              </c:strCache>
            </c:strRef>
          </c:cat>
          <c:val>
            <c:numRef>
              <c:f>'27（問22）'!$AO$5:$AQ$5</c:f>
              <c:numCache>
                <c:formatCode>0.0%</c:formatCode>
                <c:ptCount val="3"/>
                <c:pt idx="0">
                  <c:v>0.74495217853347506</c:v>
                </c:pt>
                <c:pt idx="1">
                  <c:v>0.22422954303931988</c:v>
                </c:pt>
                <c:pt idx="2">
                  <c:v>3.0818278427205102E-2</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499725144976349"/>
          <c:y val="0.28985659401270492"/>
          <c:w val="0.1776792945129646"/>
          <c:h val="0.36394334766125247"/>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2518869530448964"/>
          <c:y val="2.2123893805309734E-2"/>
        </c:manualLayout>
      </c:layout>
      <c:overlay val="0"/>
      <c:spPr>
        <a:noFill/>
        <a:ln w="25400">
          <a:noFill/>
        </a:ln>
      </c:spPr>
    </c:title>
    <c:autoTitleDeleted val="0"/>
    <c:plotArea>
      <c:layout>
        <c:manualLayout>
          <c:layoutTarget val="inner"/>
          <c:xMode val="edge"/>
          <c:yMode val="edge"/>
          <c:x val="0.14027169982516119"/>
          <c:y val="0.12389407298740189"/>
          <c:w val="0.66817594647899359"/>
          <c:h val="0.75221401456636861"/>
        </c:manualLayout>
      </c:layout>
      <c:barChart>
        <c:barDir val="bar"/>
        <c:grouping val="percentStacked"/>
        <c:varyColors val="0"/>
        <c:ser>
          <c:idx val="0"/>
          <c:order val="0"/>
          <c:tx>
            <c:strRef>
              <c:f>'47（問28）'!$AQ$29</c:f>
              <c:strCache>
                <c:ptCount val="1"/>
                <c:pt idx="0">
                  <c:v>常用雇用で再雇用</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3.4597440696019378E-3"/>
                  <c:y val="-5.4571534931598994E-3"/>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'47（問28）'!$AP$30:$AP$35</c:f>
              <c:strCache>
                <c:ptCount val="6"/>
                <c:pt idx="0">
                  <c:v>100人以上</c:v>
                </c:pt>
                <c:pt idx="1">
                  <c:v>50～99人</c:v>
                </c:pt>
                <c:pt idx="2">
                  <c:v>30～49人</c:v>
                </c:pt>
                <c:pt idx="3">
                  <c:v>10～29人</c:v>
                </c:pt>
                <c:pt idx="4">
                  <c:v>5～9人</c:v>
                </c:pt>
                <c:pt idx="5">
                  <c:v>1～4人</c:v>
                </c:pt>
              </c:strCache>
            </c:strRef>
          </c:cat>
          <c:val>
            <c:numRef>
              <c:f>'47（問28）'!$AQ$30:$AQ$35</c:f>
              <c:numCache>
                <c:formatCode>0.0%</c:formatCode>
                <c:ptCount val="6"/>
                <c:pt idx="0">
                  <c:v>0.20754716981132076</c:v>
                </c:pt>
                <c:pt idx="1">
                  <c:v>0.34920634920634919</c:v>
                </c:pt>
                <c:pt idx="2">
                  <c:v>0.27368421052631581</c:v>
                </c:pt>
                <c:pt idx="3">
                  <c:v>0.27852348993288589</c:v>
                </c:pt>
                <c:pt idx="4">
                  <c:v>0.17948717948717949</c:v>
                </c:pt>
                <c:pt idx="5">
                  <c:v>0.15</c:v>
                </c:pt>
              </c:numCache>
            </c:numRef>
          </c:val>
        </c:ser>
        <c:ser>
          <c:idx val="1"/>
          <c:order val="1"/>
          <c:tx>
            <c:strRef>
              <c:f>'47（問28）'!$AR$29</c:f>
              <c:strCache>
                <c:ptCount val="1"/>
                <c:pt idx="0">
                  <c:v>パートタイマー・アルバイトで再雇用</c:v>
                </c:pt>
              </c:strCache>
            </c:strRef>
          </c:tx>
          <c:spPr>
            <a:pattFill prst="trellis">
              <a:fgClr>
                <a:schemeClr val="bg1"/>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5"/>
              <c:layout>
                <c:manualLayout>
                  <c:x val="2.5044833196755383E-3"/>
                  <c:y val="-5.4569948667920936E-3"/>
                </c:manualLayout>
              </c:layout>
              <c:dLblPos val="ctr"/>
              <c:showLegendKey val="0"/>
              <c:showVal val="1"/>
              <c:showCatName val="0"/>
              <c:showSerName val="0"/>
              <c:showPercent val="0"/>
              <c:showBubbleSize val="0"/>
            </c:dLbl>
            <c:numFmt formatCode="0.0%;\-#;;" sourceLinked="0"/>
            <c:spPr>
              <a:solidFill>
                <a:srgbClr val="FFFFFF"/>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'47（問28）'!$AP$30:$AP$35</c:f>
              <c:strCache>
                <c:ptCount val="6"/>
                <c:pt idx="0">
                  <c:v>100人以上</c:v>
                </c:pt>
                <c:pt idx="1">
                  <c:v>50～99人</c:v>
                </c:pt>
                <c:pt idx="2">
                  <c:v>30～49人</c:v>
                </c:pt>
                <c:pt idx="3">
                  <c:v>10～29人</c:v>
                </c:pt>
                <c:pt idx="4">
                  <c:v>5～9人</c:v>
                </c:pt>
                <c:pt idx="5">
                  <c:v>1～4人</c:v>
                </c:pt>
              </c:strCache>
            </c:strRef>
          </c:cat>
          <c:val>
            <c:numRef>
              <c:f>'47（問28）'!$AR$30:$AR$35</c:f>
              <c:numCache>
                <c:formatCode>0.0%</c:formatCode>
                <c:ptCount val="6"/>
                <c:pt idx="0">
                  <c:v>0.16981132075471697</c:v>
                </c:pt>
                <c:pt idx="1">
                  <c:v>0.15873015873015872</c:v>
                </c:pt>
                <c:pt idx="2">
                  <c:v>0.22105263157894736</c:v>
                </c:pt>
                <c:pt idx="3">
                  <c:v>0.14429530201342283</c:v>
                </c:pt>
                <c:pt idx="4">
                  <c:v>0.11538461538461539</c:v>
                </c:pt>
                <c:pt idx="5">
                  <c:v>8.3333333333333329E-2</c:v>
                </c:pt>
              </c:numCache>
            </c:numRef>
          </c:val>
        </c:ser>
        <c:ser>
          <c:idx val="2"/>
          <c:order val="2"/>
          <c:tx>
            <c:strRef>
              <c:f>'47（問28）'!$AS$29</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rgbClr val="FFFFFF"/>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'47（問28）'!$AP$30:$AP$35</c:f>
              <c:strCache>
                <c:ptCount val="6"/>
                <c:pt idx="0">
                  <c:v>100人以上</c:v>
                </c:pt>
                <c:pt idx="1">
                  <c:v>50～99人</c:v>
                </c:pt>
                <c:pt idx="2">
                  <c:v>30～49人</c:v>
                </c:pt>
                <c:pt idx="3">
                  <c:v>10～29人</c:v>
                </c:pt>
                <c:pt idx="4">
                  <c:v>5～9人</c:v>
                </c:pt>
                <c:pt idx="5">
                  <c:v>1～4人</c:v>
                </c:pt>
              </c:strCache>
            </c:strRef>
          </c:cat>
          <c:val>
            <c:numRef>
              <c:f>'47（問28）'!$AS$30:$AS$35</c:f>
              <c:numCache>
                <c:formatCode>0.0%</c:formatCode>
                <c:ptCount val="6"/>
                <c:pt idx="0">
                  <c:v>0.60377358490566035</c:v>
                </c:pt>
                <c:pt idx="1">
                  <c:v>0.49206349206349204</c:v>
                </c:pt>
                <c:pt idx="2">
                  <c:v>0.45263157894736844</c:v>
                </c:pt>
                <c:pt idx="3">
                  <c:v>0.52348993288590606</c:v>
                </c:pt>
                <c:pt idx="4">
                  <c:v>0.59615384615384615</c:v>
                </c:pt>
                <c:pt idx="5">
                  <c:v>0.67500000000000004</c:v>
                </c:pt>
              </c:numCache>
            </c:numRef>
          </c:val>
        </c:ser>
        <c:ser>
          <c:idx val="3"/>
          <c:order val="3"/>
          <c:tx>
            <c:strRef>
              <c:f>'47（問28）'!$AT$29</c:f>
              <c:strCache>
                <c:ptCount val="1"/>
                <c:pt idx="0">
                  <c:v>無回答</c:v>
                </c:pt>
              </c:strCache>
            </c:strRef>
          </c:tx>
          <c:spPr>
            <a:pattFill prst="ltUp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1.8099547511312219E-2"/>
                  <c:y val="0"/>
                </c:manualLayout>
              </c:layout>
              <c:showLegendKey val="0"/>
              <c:showVal val="1"/>
              <c:showCatName val="0"/>
              <c:showSerName val="0"/>
              <c:showPercent val="0"/>
              <c:showBubbleSize val="0"/>
            </c:dLbl>
            <c:dLbl>
              <c:idx val="3"/>
              <c:layout>
                <c:manualLayout>
                  <c:x val="-2.2121669180492711E-2"/>
                  <c:y val="0"/>
                </c:manualLayout>
              </c:layout>
              <c:showLegendKey val="0"/>
              <c:showVal val="1"/>
              <c:showCatName val="0"/>
              <c:showSerName val="0"/>
              <c:showPercent val="0"/>
              <c:showBubbleSize val="0"/>
            </c:dLbl>
            <c:dLbl>
              <c:idx val="4"/>
              <c:layout>
                <c:manualLayout>
                  <c:x val="-2.0110608345902465E-2"/>
                  <c:y val="0"/>
                </c:manualLayout>
              </c:layout>
              <c:showLegendKey val="0"/>
              <c:showVal val="1"/>
              <c:showCatName val="0"/>
              <c:showSerName val="0"/>
              <c:showPercent val="0"/>
              <c:showBubbleSize val="0"/>
            </c:dLbl>
            <c:dLbl>
              <c:idx val="5"/>
              <c:layout>
                <c:manualLayout>
                  <c:x val="-1.6088486676721969E-2"/>
                  <c:y val="0"/>
                </c:manualLayout>
              </c:layout>
              <c:showLegendKey val="0"/>
              <c:showVal val="1"/>
              <c:showCatName val="0"/>
              <c:showSerName val="0"/>
              <c:showPercent val="0"/>
              <c:showBubbleSize val="0"/>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'47（問28）'!$AP$30:$AP$35</c:f>
              <c:strCache>
                <c:ptCount val="6"/>
                <c:pt idx="0">
                  <c:v>100人以上</c:v>
                </c:pt>
                <c:pt idx="1">
                  <c:v>50～99人</c:v>
                </c:pt>
                <c:pt idx="2">
                  <c:v>30～49人</c:v>
                </c:pt>
                <c:pt idx="3">
                  <c:v>10～29人</c:v>
                </c:pt>
                <c:pt idx="4">
                  <c:v>5～9人</c:v>
                </c:pt>
                <c:pt idx="5">
                  <c:v>1～4人</c:v>
                </c:pt>
              </c:strCache>
            </c:strRef>
          </c:cat>
          <c:val>
            <c:numRef>
              <c:f>'47（問28）'!$AT$30:$AT$35</c:f>
              <c:numCache>
                <c:formatCode>0.0%</c:formatCode>
                <c:ptCount val="6"/>
                <c:pt idx="0">
                  <c:v>1.8867924528301886E-2</c:v>
                </c:pt>
                <c:pt idx="1">
                  <c:v>0</c:v>
                </c:pt>
                <c:pt idx="2">
                  <c:v>5.2631578947368418E-2</c:v>
                </c:pt>
                <c:pt idx="3">
                  <c:v>5.3691275167785234E-2</c:v>
                </c:pt>
                <c:pt idx="4">
                  <c:v>0.10897435897435898</c:v>
                </c:pt>
                <c:pt idx="5">
                  <c:v>9.166666666666666E-2</c:v>
                </c:pt>
              </c:numCache>
            </c:numRef>
          </c:val>
        </c:ser>
        <c:dLbls>
          <c:showLegendKey val="0"/>
          <c:showVal val="0"/>
          <c:showCatName val="0"/>
          <c:showSerName val="0"/>
          <c:showPercent val="0"/>
          <c:showBubbleSize val="0"/>
        </c:dLbls>
        <c:gapWidth val="50"/>
        <c:overlap val="100"/>
        <c:axId val="34198656"/>
        <c:axId val="34200192"/>
      </c:barChart>
      <c:catAx>
        <c:axId val="341986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200192"/>
        <c:crosses val="autoZero"/>
        <c:auto val="1"/>
        <c:lblAlgn val="ctr"/>
        <c:lblOffset val="100"/>
        <c:tickLblSkip val="1"/>
        <c:tickMarkSkip val="1"/>
        <c:noMultiLvlLbl val="0"/>
      </c:catAx>
      <c:valAx>
        <c:axId val="34200192"/>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198656"/>
        <c:crosses val="autoZero"/>
        <c:crossBetween val="between"/>
      </c:valAx>
      <c:spPr>
        <a:solidFill>
          <a:srgbClr val="FFFFFF"/>
        </a:solidFill>
        <a:ln w="25400">
          <a:noFill/>
        </a:ln>
      </c:spPr>
    </c:plotArea>
    <c:legend>
      <c:legendPos val="r"/>
      <c:layout>
        <c:manualLayout>
          <c:xMode val="edge"/>
          <c:yMode val="edge"/>
          <c:x val="0.84464681733787794"/>
          <c:y val="2.5074210856386316E-2"/>
          <c:w val="0.1493214253195726"/>
          <c:h val="0.9085564304461941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6970075342523932E-2"/>
          <c:y val="8.608058608058608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2.4811558749331077E-2"/>
          <c:y val="0.18498168498168499"/>
          <c:w val="0.54261193079020464"/>
          <c:h val="0.80769230769230771"/>
        </c:manualLayout>
      </c:layout>
      <c:pie3DChart>
        <c:varyColors val="1"/>
        <c:ser>
          <c:idx val="0"/>
          <c:order val="0"/>
          <c:tx>
            <c:strRef>
              <c:f>'48（問29）'!$AR$6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2"/>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3"/>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4"/>
            <c:bubble3D val="0"/>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Lbls>
            <c:dLbl>
              <c:idx val="0"/>
              <c:layout>
                <c:manualLayout>
                  <c:x val="3.0204962243797196E-2"/>
                  <c:y val="7.326007326007326E-3"/>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dLbl>
            <c:dLbl>
              <c:idx val="1"/>
              <c:layout>
                <c:manualLayout>
                  <c:x val="0.10787486515641856"/>
                  <c:y val="5.8608058608058608E-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dLbl>
            <c:dLbl>
              <c:idx val="3"/>
              <c:layout>
                <c:manualLayout>
                  <c:x val="7.3354908306364611E-2"/>
                  <c:y val="0"/>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dLbl>
            <c:dLbl>
              <c:idx val="4"/>
              <c:layout>
                <c:manualLayout>
                  <c:x val="0"/>
                  <c:y val="2.197744512705143E-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dLbl>
            <c:numFmt formatCode="0.0%" sourceLinked="0"/>
            <c:spPr>
              <a:noFill/>
              <a:ln w="25400">
                <a:noFill/>
              </a:ln>
            </c:spPr>
            <c:txPr>
              <a:bodyPr/>
              <a:lstStyle/>
              <a:p>
                <a:pPr>
                  <a:defRPr sz="925"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outEnd"/>
            <c:showLegendKey val="0"/>
            <c:showVal val="0"/>
            <c:showCatName val="1"/>
            <c:showSerName val="0"/>
            <c:showPercent val="1"/>
            <c:showBubbleSize val="0"/>
            <c:showLeaderLines val="1"/>
          </c:dLbls>
          <c:cat>
            <c:strRef>
              <c:f>'48（問29）'!$AS$5:$AW$5</c:f>
              <c:strCache>
                <c:ptCount val="5"/>
                <c:pt idx="0">
                  <c:v>策定した</c:v>
                </c:pt>
                <c:pt idx="1">
                  <c:v>策定中</c:v>
                </c:pt>
                <c:pt idx="2">
                  <c:v>策定しない</c:v>
                </c:pt>
                <c:pt idx="3">
                  <c:v>知らない</c:v>
                </c:pt>
                <c:pt idx="4">
                  <c:v>無回答</c:v>
                </c:pt>
              </c:strCache>
            </c:strRef>
          </c:cat>
          <c:val>
            <c:numRef>
              <c:f>'48（問29）'!$AS$6:$AW$6</c:f>
              <c:numCache>
                <c:formatCode>0.0%</c:formatCode>
                <c:ptCount val="5"/>
                <c:pt idx="0">
                  <c:v>4.8884165781083955E-2</c:v>
                </c:pt>
                <c:pt idx="1">
                  <c:v>6.8012752391073322E-2</c:v>
                </c:pt>
                <c:pt idx="2">
                  <c:v>0.44208289054197664</c:v>
                </c:pt>
                <c:pt idx="3">
                  <c:v>0.37725823591923485</c:v>
                </c:pt>
                <c:pt idx="4">
                  <c:v>6.3761955366631248E-2</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651564185544763"/>
          <c:y val="0.2708055723803755"/>
          <c:w val="0.21622437971952535"/>
          <c:h val="0.50989010989010985"/>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457847136577806"/>
          <c:y val="1.3054830287206266E-2"/>
        </c:manualLayout>
      </c:layout>
      <c:overlay val="0"/>
      <c:spPr>
        <a:noFill/>
        <a:ln w="25400">
          <a:noFill/>
        </a:ln>
      </c:spPr>
    </c:title>
    <c:autoTitleDeleted val="0"/>
    <c:plotArea>
      <c:layout>
        <c:manualLayout>
          <c:layoutTarget val="inner"/>
          <c:xMode val="edge"/>
          <c:yMode val="edge"/>
          <c:x val="0.14759046997840236"/>
          <c:y val="9.6605744125326368E-2"/>
          <c:w val="0.66716916531053316"/>
          <c:h val="0.83028720626631858"/>
        </c:manualLayout>
      </c:layout>
      <c:barChart>
        <c:barDir val="bar"/>
        <c:grouping val="percentStacked"/>
        <c:varyColors val="0"/>
        <c:ser>
          <c:idx val="0"/>
          <c:order val="0"/>
          <c:tx>
            <c:strRef>
              <c:f>'48（問29）'!$AS$10</c:f>
              <c:strCache>
                <c:ptCount val="1"/>
                <c:pt idx="0">
                  <c:v>策定した</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072289156626505E-2"/>
                  <c:y val="0"/>
                </c:manualLayout>
              </c:layout>
              <c:dLblPos val="ctr"/>
              <c:showLegendKey val="0"/>
              <c:showVal val="1"/>
              <c:showCatName val="0"/>
              <c:showSerName val="0"/>
              <c:showPercent val="0"/>
              <c:showBubbleSize val="0"/>
            </c:dLbl>
            <c:dLbl>
              <c:idx val="2"/>
              <c:layout>
                <c:manualLayout>
                  <c:x val="-4.016222369794137E-3"/>
                  <c:y val="0"/>
                </c:manualLayout>
              </c:layout>
              <c:dLblPos val="ctr"/>
              <c:showLegendKey val="0"/>
              <c:showVal val="1"/>
              <c:showCatName val="0"/>
              <c:showSerName val="0"/>
              <c:showPercent val="0"/>
              <c:showBubbleSize val="0"/>
            </c:dLbl>
            <c:dLbl>
              <c:idx val="8"/>
              <c:layout>
                <c:manualLayout>
                  <c:x val="1.4891313659978292E-4"/>
                  <c:y val="0"/>
                </c:manualLayout>
              </c:layout>
              <c:dLblPos val="ctr"/>
              <c:showLegendKey val="0"/>
              <c:showVal val="1"/>
              <c:showCatName val="0"/>
              <c:showSerName val="0"/>
              <c:showPercent val="0"/>
              <c:showBubbleSize val="0"/>
            </c:dLbl>
            <c:dLbl>
              <c:idx val="9"/>
              <c:layout>
                <c:manualLayout>
                  <c:x val="1.2048192771084338E-2"/>
                  <c:y val="0"/>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'48（問29）'!$AR$11:$AR$23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'48（問29）'!$AS$11:$AS$23</c:f>
              <c:numCache>
                <c:formatCode>0.0%</c:formatCode>
                <c:ptCount val="13"/>
                <c:pt idx="0">
                  <c:v>0</c:v>
                </c:pt>
                <c:pt idx="1">
                  <c:v>1.6949152542372881E-2</c:v>
                </c:pt>
                <c:pt idx="2">
                  <c:v>7.1428571428571425E-2</c:v>
                </c:pt>
                <c:pt idx="3">
                  <c:v>6.8965517241379309E-2</c:v>
                </c:pt>
                <c:pt idx="4">
                  <c:v>0.10077519379844961</c:v>
                </c:pt>
                <c:pt idx="5">
                  <c:v>0</c:v>
                </c:pt>
                <c:pt idx="6">
                  <c:v>0</c:v>
                </c:pt>
                <c:pt idx="7">
                  <c:v>9.0909090909090912E-2</c:v>
                </c:pt>
                <c:pt idx="8">
                  <c:v>3.8461538461538464E-2</c:v>
                </c:pt>
                <c:pt idx="9">
                  <c:v>0.14285714285714285</c:v>
                </c:pt>
                <c:pt idx="10">
                  <c:v>0</c:v>
                </c:pt>
                <c:pt idx="11">
                  <c:v>1.5151515151515152E-2</c:v>
                </c:pt>
                <c:pt idx="12">
                  <c:v>3.7735849056603772E-2</c:v>
                </c:pt>
              </c:numCache>
            </c:numRef>
          </c:val>
        </c:ser>
        <c:ser>
          <c:idx val="1"/>
          <c:order val="1"/>
          <c:tx>
            <c:strRef>
              <c:f>'48（問29）'!$AT$10</c:f>
              <c:strCache>
                <c:ptCount val="1"/>
                <c:pt idx="0">
                  <c:v>策定中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6104417670682729E-2"/>
                  <c:y val="0"/>
                </c:manualLayout>
              </c:layout>
              <c:dLblPos val="ctr"/>
              <c:showLegendKey val="0"/>
              <c:showVal val="1"/>
              <c:showCatName val="0"/>
              <c:showSerName val="0"/>
              <c:showPercent val="0"/>
              <c:showBubbleSize val="0"/>
            </c:dLbl>
            <c:dLbl>
              <c:idx val="2"/>
              <c:layout>
                <c:manualLayout>
                  <c:x val="1.2048192771084338E-2"/>
                  <c:y val="0"/>
                </c:manualLayout>
              </c:layout>
              <c:showLegendKey val="0"/>
              <c:showVal val="1"/>
              <c:showCatName val="0"/>
              <c:showSerName val="0"/>
              <c:showPercent val="0"/>
              <c:showBubbleSize val="0"/>
            </c:dLbl>
            <c:dLbl>
              <c:idx val="5"/>
              <c:layout>
                <c:manualLayout>
                  <c:x val="4.0160642570280939E-3"/>
                  <c:y val="0"/>
                </c:manualLayout>
              </c:layout>
              <c:dLblPos val="ctr"/>
              <c:showLegendKey val="0"/>
              <c:showVal val="1"/>
              <c:showCatName val="0"/>
              <c:showSerName val="0"/>
              <c:showPercent val="0"/>
              <c:showBubbleSize val="0"/>
            </c:dLbl>
            <c:dLbl>
              <c:idx val="8"/>
              <c:layout>
                <c:manualLayout>
                  <c:x val="1.0218930348839927E-2"/>
                  <c:y val="0"/>
                </c:manualLayout>
              </c:layout>
              <c:dLblPos val="ctr"/>
              <c:showLegendKey val="0"/>
              <c:showVal val="1"/>
              <c:showCatName val="0"/>
              <c:showSerName val="0"/>
              <c:showPercent val="0"/>
              <c:showBubbleSize val="0"/>
            </c:dLbl>
            <c:dLbl>
              <c:idx val="9"/>
              <c:layout>
                <c:manualLayout>
                  <c:x val="1.6064257028112448E-2"/>
                  <c:y val="0"/>
                </c:manualLayout>
              </c:layout>
              <c:dLblPos val="ctr"/>
              <c:showLegendKey val="0"/>
              <c:showVal val="1"/>
              <c:showCatName val="0"/>
              <c:showSerName val="0"/>
              <c:showPercent val="0"/>
              <c:showBubbleSize val="0"/>
            </c:dLbl>
            <c:dLbl>
              <c:idx val="10"/>
              <c:layout>
                <c:manualLayout>
                  <c:x val="8.0321285140562242E-3"/>
                  <c:y val="0"/>
                </c:manualLayout>
              </c:layout>
              <c:dLblPos val="ctr"/>
              <c:showLegendKey val="0"/>
              <c:showVal val="1"/>
              <c:showCatName val="0"/>
              <c:showSerName val="0"/>
              <c:showPercent val="0"/>
              <c:showBubbleSize val="0"/>
            </c:dLbl>
            <c:dLbl>
              <c:idx val="11"/>
              <c:layout>
                <c:manualLayout>
                  <c:x val="8.0321285140562242E-3"/>
                  <c:y val="0"/>
                </c:manualLayout>
              </c:layout>
              <c:dLblPos val="ctr"/>
              <c:showLegendKey val="0"/>
              <c:showVal val="1"/>
              <c:showCatName val="0"/>
              <c:showSerName val="0"/>
              <c:showPercent val="0"/>
              <c:showBubbleSize val="0"/>
            </c:dLbl>
            <c:dLbl>
              <c:idx val="12"/>
              <c:layout>
                <c:manualLayout>
                  <c:x val="1.4056224899598393E-2"/>
                  <c:y val="3.4812880765883376E-3"/>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'48（問29）'!$AR$11:$AR$23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'48（問29）'!$AT$11:$AT$23</c:f>
              <c:numCache>
                <c:formatCode>0.0%</c:formatCode>
                <c:ptCount val="13"/>
                <c:pt idx="0">
                  <c:v>0</c:v>
                </c:pt>
                <c:pt idx="1">
                  <c:v>5.0847457627118647E-2</c:v>
                </c:pt>
                <c:pt idx="2">
                  <c:v>5.5555555555555552E-2</c:v>
                </c:pt>
                <c:pt idx="3">
                  <c:v>3.4482758620689655E-2</c:v>
                </c:pt>
                <c:pt idx="4">
                  <c:v>0.10077519379844961</c:v>
                </c:pt>
                <c:pt idx="5">
                  <c:v>6.4516129032258063E-2</c:v>
                </c:pt>
                <c:pt idx="6">
                  <c:v>0</c:v>
                </c:pt>
                <c:pt idx="7">
                  <c:v>4.5454545454545456E-2</c:v>
                </c:pt>
                <c:pt idx="8">
                  <c:v>8.6538461538461536E-2</c:v>
                </c:pt>
                <c:pt idx="9">
                  <c:v>0</c:v>
                </c:pt>
                <c:pt idx="10">
                  <c:v>0.16666666666666666</c:v>
                </c:pt>
                <c:pt idx="11">
                  <c:v>6.0606060606060608E-2</c:v>
                </c:pt>
                <c:pt idx="12">
                  <c:v>5.6603773584905662E-2</c:v>
                </c:pt>
              </c:numCache>
            </c:numRef>
          </c:val>
        </c:ser>
        <c:ser>
          <c:idx val="2"/>
          <c:order val="2"/>
          <c:tx>
            <c:strRef>
              <c:f>'48（問29）'!$AU$10</c:f>
              <c:strCache>
                <c:ptCount val="1"/>
                <c:pt idx="0">
                  <c:v>策定しない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2.4096385542168676E-2"/>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'48（問29）'!$AR$11:$AR$23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'48（問29）'!$AU$11:$AU$23</c:f>
              <c:numCache>
                <c:formatCode>0.0%</c:formatCode>
                <c:ptCount val="13"/>
                <c:pt idx="0">
                  <c:v>0</c:v>
                </c:pt>
                <c:pt idx="1">
                  <c:v>0.50847457627118642</c:v>
                </c:pt>
                <c:pt idx="2">
                  <c:v>0.44444444444444442</c:v>
                </c:pt>
                <c:pt idx="3">
                  <c:v>0.62068965517241381</c:v>
                </c:pt>
                <c:pt idx="4">
                  <c:v>0.37209302325581395</c:v>
                </c:pt>
                <c:pt idx="5">
                  <c:v>0.25806451612903225</c:v>
                </c:pt>
                <c:pt idx="6">
                  <c:v>0.61538461538461542</c:v>
                </c:pt>
                <c:pt idx="7">
                  <c:v>0.68181818181818177</c:v>
                </c:pt>
                <c:pt idx="8">
                  <c:v>0.42788461538461536</c:v>
                </c:pt>
                <c:pt idx="9">
                  <c:v>0.61904761904761907</c:v>
                </c:pt>
                <c:pt idx="10">
                  <c:v>0.33333333333333331</c:v>
                </c:pt>
                <c:pt idx="11">
                  <c:v>0.48484848484848486</c:v>
                </c:pt>
                <c:pt idx="12">
                  <c:v>0.39622641509433965</c:v>
                </c:pt>
              </c:numCache>
            </c:numRef>
          </c:val>
        </c:ser>
        <c:ser>
          <c:idx val="3"/>
          <c:order val="3"/>
          <c:tx>
            <c:strRef>
              <c:f>'48（問29）'!$AV$10</c:f>
              <c:strCache>
                <c:ptCount val="1"/>
                <c:pt idx="0">
                  <c:v>知らない</c:v>
                </c:pt>
              </c:strCache>
            </c:strRef>
          </c:tx>
          <c:spPr>
            <a:solidFill>
              <a:srgbClr val="FFFFFF"/>
            </a:solidFill>
            <a:ln w="12700">
              <a:solidFill>
                <a:srgbClr val="000000"/>
              </a:solidFill>
              <a:prstDash val="solid"/>
            </a:ln>
          </c:spPr>
          <c:invertIfNegative val="0"/>
          <c:dLbls>
            <c:numFmt formatCode="0.0%;\-#;;" sourceLinked="0"/>
            <c:spPr>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'48（問29）'!$AR$11:$AR$23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'48（問29）'!$AV$11:$AV$23</c:f>
              <c:numCache>
                <c:formatCode>0.0%</c:formatCode>
                <c:ptCount val="13"/>
                <c:pt idx="0">
                  <c:v>0</c:v>
                </c:pt>
                <c:pt idx="1">
                  <c:v>0.3728813559322034</c:v>
                </c:pt>
                <c:pt idx="2">
                  <c:v>0.31746031746031744</c:v>
                </c:pt>
                <c:pt idx="3">
                  <c:v>0.27586206896551724</c:v>
                </c:pt>
                <c:pt idx="4">
                  <c:v>0.41085271317829458</c:v>
                </c:pt>
                <c:pt idx="5">
                  <c:v>0.58064516129032262</c:v>
                </c:pt>
                <c:pt idx="6">
                  <c:v>0.15384615384615385</c:v>
                </c:pt>
                <c:pt idx="7">
                  <c:v>0.18181818181818182</c:v>
                </c:pt>
                <c:pt idx="8">
                  <c:v>0.37980769230769229</c:v>
                </c:pt>
                <c:pt idx="9">
                  <c:v>0.19047619047619047</c:v>
                </c:pt>
                <c:pt idx="10">
                  <c:v>0.41666666666666669</c:v>
                </c:pt>
                <c:pt idx="11">
                  <c:v>0.37878787878787878</c:v>
                </c:pt>
                <c:pt idx="12">
                  <c:v>0.44025157232704404</c:v>
                </c:pt>
              </c:numCache>
            </c:numRef>
          </c:val>
        </c:ser>
        <c:ser>
          <c:idx val="4"/>
          <c:order val="4"/>
          <c:tx>
            <c:strRef>
              <c:f>'48（問29）'!$AW$10</c:f>
              <c:strCache>
                <c:ptCount val="1"/>
                <c:pt idx="0">
                  <c:v>無回答</c:v>
                </c:pt>
              </c:strCache>
            </c:strRef>
          </c:tx>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10"/>
            <c:invertIfNegative val="0"/>
            <c:bubble3D val="0"/>
          </c:dPt>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'48（問29）'!$AR$11:$AR$23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'48（問29）'!$AW$11:$AW$23</c:f>
              <c:numCache>
                <c:formatCode>0.0%</c:formatCode>
                <c:ptCount val="13"/>
                <c:pt idx="0">
                  <c:v>0</c:v>
                </c:pt>
                <c:pt idx="1">
                  <c:v>5.0847457627118647E-2</c:v>
                </c:pt>
                <c:pt idx="2">
                  <c:v>0.1111111111111111</c:v>
                </c:pt>
                <c:pt idx="3">
                  <c:v>0</c:v>
                </c:pt>
                <c:pt idx="4">
                  <c:v>1.5503875968992248E-2</c:v>
                </c:pt>
                <c:pt idx="5">
                  <c:v>9.6774193548387094E-2</c:v>
                </c:pt>
                <c:pt idx="6">
                  <c:v>0.23076923076923078</c:v>
                </c:pt>
                <c:pt idx="7">
                  <c:v>0</c:v>
                </c:pt>
                <c:pt idx="8">
                  <c:v>6.7307692307692304E-2</c:v>
                </c:pt>
                <c:pt idx="9">
                  <c:v>4.7619047619047616E-2</c:v>
                </c:pt>
                <c:pt idx="10">
                  <c:v>8.3333333333333329E-2</c:v>
                </c:pt>
                <c:pt idx="11">
                  <c:v>6.0606060606060608E-2</c:v>
                </c:pt>
                <c:pt idx="12">
                  <c:v>6.9182389937106917E-2</c:v>
                </c:pt>
              </c:numCache>
            </c:numRef>
          </c:val>
        </c:ser>
        <c:dLbls>
          <c:showLegendKey val="0"/>
          <c:showVal val="0"/>
          <c:showCatName val="0"/>
          <c:showSerName val="0"/>
          <c:showPercent val="0"/>
          <c:showBubbleSize val="0"/>
        </c:dLbls>
        <c:gapWidth val="20"/>
        <c:overlap val="100"/>
        <c:axId val="47602688"/>
        <c:axId val="47624960"/>
      </c:barChart>
      <c:catAx>
        <c:axId val="476026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624960"/>
        <c:crosses val="autoZero"/>
        <c:auto val="1"/>
        <c:lblAlgn val="ctr"/>
        <c:lblOffset val="100"/>
        <c:tickLblSkip val="1"/>
        <c:tickMarkSkip val="1"/>
        <c:noMultiLvlLbl val="0"/>
      </c:catAx>
      <c:valAx>
        <c:axId val="4762496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602688"/>
        <c:crosses val="autoZero"/>
        <c:crossBetween val="between"/>
      </c:valAx>
      <c:spPr>
        <a:noFill/>
        <a:ln w="25400">
          <a:noFill/>
        </a:ln>
      </c:spPr>
    </c:plotArea>
    <c:legend>
      <c:legendPos val="r"/>
      <c:layout>
        <c:manualLayout>
          <c:xMode val="edge"/>
          <c:yMode val="edge"/>
          <c:x val="0.8629524396799797"/>
          <c:y val="0.21671018276762402"/>
          <c:w val="0.1149599974701957"/>
          <c:h val="0.4073107049608355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2631578947368421"/>
          <c:y val="2.2123893805309734E-2"/>
        </c:manualLayout>
      </c:layout>
      <c:overlay val="0"/>
      <c:spPr>
        <a:noFill/>
        <a:ln w="25400">
          <a:noFill/>
        </a:ln>
      </c:spPr>
    </c:title>
    <c:autoTitleDeleted val="0"/>
    <c:plotArea>
      <c:layout>
        <c:manualLayout>
          <c:layoutTarget val="inner"/>
          <c:xMode val="edge"/>
          <c:yMode val="edge"/>
          <c:x val="0.15037593984962405"/>
          <c:y val="0.12831886130838052"/>
          <c:w val="0.68721804511278195"/>
          <c:h val="0.7477892262453899"/>
        </c:manualLayout>
      </c:layout>
      <c:barChart>
        <c:barDir val="bar"/>
        <c:grouping val="percentStacked"/>
        <c:varyColors val="0"/>
        <c:ser>
          <c:idx val="0"/>
          <c:order val="0"/>
          <c:tx>
            <c:strRef>
              <c:f>'48（問29）'!$AS$28</c:f>
              <c:strCache>
                <c:ptCount val="1"/>
                <c:pt idx="0">
                  <c:v>策定した</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6.0150375939849628E-3"/>
                  <c:y val="0"/>
                </c:manualLayout>
              </c:layout>
              <c:showLegendKey val="0"/>
              <c:showVal val="1"/>
              <c:showCatName val="0"/>
              <c:showSerName val="0"/>
              <c:showPercent val="0"/>
              <c:showBubbleSize val="0"/>
            </c:dLbl>
            <c:dLbl>
              <c:idx val="4"/>
              <c:layout>
                <c:manualLayout>
                  <c:x val="8.0200501253132831E-3"/>
                  <c:y val="0"/>
                </c:manualLayout>
              </c:layout>
              <c:dLblPos val="ctr"/>
              <c:showLegendKey val="0"/>
              <c:showVal val="1"/>
              <c:showCatName val="0"/>
              <c:showSerName val="0"/>
              <c:showPercent val="0"/>
              <c:showBubbleSize val="0"/>
            </c:dLbl>
            <c:dLbl>
              <c:idx val="5"/>
              <c:layout>
                <c:manualLayout>
                  <c:x val="1.0025062656641603E-2"/>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'48（問29）'!$AR$29:$AR$34</c:f>
              <c:strCache>
                <c:ptCount val="6"/>
                <c:pt idx="0">
                  <c:v>100人以上</c:v>
                </c:pt>
                <c:pt idx="1">
                  <c:v>50～99人</c:v>
                </c:pt>
                <c:pt idx="2">
                  <c:v>30～49人</c:v>
                </c:pt>
                <c:pt idx="3">
                  <c:v>10～29人</c:v>
                </c:pt>
                <c:pt idx="4">
                  <c:v>5～9人</c:v>
                </c:pt>
                <c:pt idx="5">
                  <c:v>1～4人</c:v>
                </c:pt>
              </c:strCache>
            </c:strRef>
          </c:cat>
          <c:val>
            <c:numRef>
              <c:f>'48（問29）'!$AS$29:$AS$34</c:f>
              <c:numCache>
                <c:formatCode>0.0%</c:formatCode>
                <c:ptCount val="6"/>
                <c:pt idx="0">
                  <c:v>0.37735849056603776</c:v>
                </c:pt>
                <c:pt idx="1">
                  <c:v>6.3492063492063489E-2</c:v>
                </c:pt>
                <c:pt idx="2">
                  <c:v>6.3157894736842107E-2</c:v>
                </c:pt>
                <c:pt idx="3">
                  <c:v>2.6845637583892617E-2</c:v>
                </c:pt>
                <c:pt idx="4">
                  <c:v>1.6025641025641024E-2</c:v>
                </c:pt>
                <c:pt idx="5">
                  <c:v>2.5000000000000001E-2</c:v>
                </c:pt>
              </c:numCache>
            </c:numRef>
          </c:val>
        </c:ser>
        <c:ser>
          <c:idx val="1"/>
          <c:order val="1"/>
          <c:tx>
            <c:strRef>
              <c:f>'48（問29）'!$AT$28</c:f>
              <c:strCache>
                <c:ptCount val="1"/>
                <c:pt idx="0">
                  <c:v>策定中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8.0200501253132831E-3"/>
                  <c:y val="0"/>
                </c:manualLayout>
              </c:layout>
              <c:dLblPos val="ctr"/>
              <c:showLegendKey val="0"/>
              <c:showVal val="1"/>
              <c:showCatName val="0"/>
              <c:showSerName val="0"/>
              <c:showPercent val="0"/>
              <c:showBubbleSize val="0"/>
            </c:dLbl>
            <c:dLbl>
              <c:idx val="4"/>
              <c:layout>
                <c:manualLayout>
                  <c:x val="2.8070175438596492E-2"/>
                  <c:y val="0"/>
                </c:manualLayout>
              </c:layout>
              <c:dLblPos val="ctr"/>
              <c:showLegendKey val="0"/>
              <c:showVal val="1"/>
              <c:showCatName val="0"/>
              <c:showSerName val="0"/>
              <c:showPercent val="0"/>
              <c:showBubbleSize val="0"/>
            </c:dLbl>
            <c:dLbl>
              <c:idx val="5"/>
              <c:layout>
                <c:manualLayout>
                  <c:x val="3.8095238095238099E-2"/>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'48（問29）'!$AR$29:$AR$34</c:f>
              <c:strCache>
                <c:ptCount val="6"/>
                <c:pt idx="0">
                  <c:v>100人以上</c:v>
                </c:pt>
                <c:pt idx="1">
                  <c:v>50～99人</c:v>
                </c:pt>
                <c:pt idx="2">
                  <c:v>30～49人</c:v>
                </c:pt>
                <c:pt idx="3">
                  <c:v>10～29人</c:v>
                </c:pt>
                <c:pt idx="4">
                  <c:v>5～9人</c:v>
                </c:pt>
                <c:pt idx="5">
                  <c:v>1～4人</c:v>
                </c:pt>
              </c:strCache>
            </c:strRef>
          </c:cat>
          <c:val>
            <c:numRef>
              <c:f>'48（問29）'!$AT$29:$AT$34</c:f>
              <c:numCache>
                <c:formatCode>0.0%</c:formatCode>
                <c:ptCount val="6"/>
                <c:pt idx="0">
                  <c:v>0.20754716981132076</c:v>
                </c:pt>
                <c:pt idx="1">
                  <c:v>9.5238095238095233E-2</c:v>
                </c:pt>
                <c:pt idx="2">
                  <c:v>0.10526315789473684</c:v>
                </c:pt>
                <c:pt idx="3">
                  <c:v>6.3758389261744972E-2</c:v>
                </c:pt>
                <c:pt idx="4">
                  <c:v>4.807692307692308E-2</c:v>
                </c:pt>
                <c:pt idx="5">
                  <c:v>2.5000000000000001E-2</c:v>
                </c:pt>
              </c:numCache>
            </c:numRef>
          </c:val>
        </c:ser>
        <c:ser>
          <c:idx val="2"/>
          <c:order val="2"/>
          <c:tx>
            <c:strRef>
              <c:f>'48（問29）'!$AU$28</c:f>
              <c:strCache>
                <c:ptCount val="1"/>
                <c:pt idx="0">
                  <c:v>策定しない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0125313283208017E-2"/>
                  <c:y val="0"/>
                </c:manualLayout>
              </c:layout>
              <c:dLblPos val="ctr"/>
              <c:showLegendKey val="0"/>
              <c:showVal val="1"/>
              <c:showCatName val="0"/>
              <c:showSerName val="0"/>
              <c:showPercent val="0"/>
              <c:showBubbleSize val="0"/>
            </c:dLbl>
            <c:dLbl>
              <c:idx val="5"/>
              <c:layout>
                <c:manualLayout>
                  <c:x val="3.2080200501253098E-2"/>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'48（問29）'!$AR$29:$AR$34</c:f>
              <c:strCache>
                <c:ptCount val="6"/>
                <c:pt idx="0">
                  <c:v>100人以上</c:v>
                </c:pt>
                <c:pt idx="1">
                  <c:v>50～99人</c:v>
                </c:pt>
                <c:pt idx="2">
                  <c:v>30～49人</c:v>
                </c:pt>
                <c:pt idx="3">
                  <c:v>10～29人</c:v>
                </c:pt>
                <c:pt idx="4">
                  <c:v>5～9人</c:v>
                </c:pt>
                <c:pt idx="5">
                  <c:v>1～4人</c:v>
                </c:pt>
              </c:strCache>
            </c:strRef>
          </c:cat>
          <c:val>
            <c:numRef>
              <c:f>'48（問29）'!$AU$29:$AU$34</c:f>
              <c:numCache>
                <c:formatCode>0.0%</c:formatCode>
                <c:ptCount val="6"/>
                <c:pt idx="0">
                  <c:v>0.33962264150943394</c:v>
                </c:pt>
                <c:pt idx="1">
                  <c:v>0.58730158730158732</c:v>
                </c:pt>
                <c:pt idx="2">
                  <c:v>0.52631578947368418</c:v>
                </c:pt>
                <c:pt idx="3">
                  <c:v>0.43624161073825501</c:v>
                </c:pt>
                <c:pt idx="4">
                  <c:v>0.41666666666666669</c:v>
                </c:pt>
                <c:pt idx="5">
                  <c:v>0.42499999999999999</c:v>
                </c:pt>
              </c:numCache>
            </c:numRef>
          </c:val>
        </c:ser>
        <c:ser>
          <c:idx val="3"/>
          <c:order val="3"/>
          <c:tx>
            <c:strRef>
              <c:f>'48（問29）'!$AV$28</c:f>
              <c:strCache>
                <c:ptCount val="1"/>
                <c:pt idx="0">
                  <c:v>知らない</c:v>
                </c:pt>
              </c:strCache>
            </c:strRef>
          </c:tx>
          <c:spPr>
            <a:solidFill>
              <a:srgbClr val="FFFFFF"/>
            </a:solidFill>
            <a:ln w="12700">
              <a:solidFill>
                <a:srgbClr val="000000"/>
              </a:solidFill>
              <a:prstDash val="solid"/>
            </a:ln>
          </c:spPr>
          <c:invertIfNegative val="0"/>
          <c:dLbls>
            <c:dLbl>
              <c:idx val="0"/>
              <c:layout>
                <c:manualLayout>
                  <c:x val="-2.1953782093027844E-2"/>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'48（問29）'!$AR$29:$AR$34</c:f>
              <c:strCache>
                <c:ptCount val="6"/>
                <c:pt idx="0">
                  <c:v>100人以上</c:v>
                </c:pt>
                <c:pt idx="1">
                  <c:v>50～99人</c:v>
                </c:pt>
                <c:pt idx="2">
                  <c:v>30～49人</c:v>
                </c:pt>
                <c:pt idx="3">
                  <c:v>10～29人</c:v>
                </c:pt>
                <c:pt idx="4">
                  <c:v>5～9人</c:v>
                </c:pt>
                <c:pt idx="5">
                  <c:v>1～4人</c:v>
                </c:pt>
              </c:strCache>
            </c:strRef>
          </c:cat>
          <c:val>
            <c:numRef>
              <c:f>'48（問29）'!$AV$29:$AV$34</c:f>
              <c:numCache>
                <c:formatCode>0.0%</c:formatCode>
                <c:ptCount val="6"/>
                <c:pt idx="0">
                  <c:v>7.5471698113207544E-2</c:v>
                </c:pt>
                <c:pt idx="1">
                  <c:v>0.22222222222222221</c:v>
                </c:pt>
                <c:pt idx="2">
                  <c:v>0.27368421052631581</c:v>
                </c:pt>
                <c:pt idx="3">
                  <c:v>0.39932885906040266</c:v>
                </c:pt>
                <c:pt idx="4">
                  <c:v>0.44230769230769229</c:v>
                </c:pt>
                <c:pt idx="5">
                  <c:v>0.45</c:v>
                </c:pt>
              </c:numCache>
            </c:numRef>
          </c:val>
        </c:ser>
        <c:ser>
          <c:idx val="4"/>
          <c:order val="4"/>
          <c:tx>
            <c:strRef>
              <c:f>'48（問29）'!$AW$28</c:f>
              <c:strCache>
                <c:ptCount val="1"/>
                <c:pt idx="0">
                  <c:v>無回答</c:v>
                </c:pt>
              </c:strCache>
            </c:strRef>
          </c:tx>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984741381011584E-2"/>
                  <c:y val="0"/>
                </c:manualLayout>
              </c:layout>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'48（問29）'!$AR$29:$AR$34</c:f>
              <c:strCache>
                <c:ptCount val="6"/>
                <c:pt idx="0">
                  <c:v>100人以上</c:v>
                </c:pt>
                <c:pt idx="1">
                  <c:v>50～99人</c:v>
                </c:pt>
                <c:pt idx="2">
                  <c:v>30～49人</c:v>
                </c:pt>
                <c:pt idx="3">
                  <c:v>10～29人</c:v>
                </c:pt>
                <c:pt idx="4">
                  <c:v>5～9人</c:v>
                </c:pt>
                <c:pt idx="5">
                  <c:v>1～4人</c:v>
                </c:pt>
              </c:strCache>
            </c:strRef>
          </c:cat>
          <c:val>
            <c:numRef>
              <c:f>'48（問29）'!$AW$29:$AW$34</c:f>
              <c:numCache>
                <c:formatCode>0.0%</c:formatCode>
                <c:ptCount val="6"/>
                <c:pt idx="0">
                  <c:v>0</c:v>
                </c:pt>
                <c:pt idx="1">
                  <c:v>3.1746031746031744E-2</c:v>
                </c:pt>
                <c:pt idx="2">
                  <c:v>3.1578947368421054E-2</c:v>
                </c:pt>
                <c:pt idx="3">
                  <c:v>7.3825503355704702E-2</c:v>
                </c:pt>
                <c:pt idx="4">
                  <c:v>7.6923076923076927E-2</c:v>
                </c:pt>
                <c:pt idx="5">
                  <c:v>7.4999999999999997E-2</c:v>
                </c:pt>
              </c:numCache>
            </c:numRef>
          </c:val>
        </c:ser>
        <c:dLbls>
          <c:showLegendKey val="0"/>
          <c:showVal val="0"/>
          <c:showCatName val="0"/>
          <c:showSerName val="0"/>
          <c:showPercent val="0"/>
          <c:showBubbleSize val="0"/>
        </c:dLbls>
        <c:gapWidth val="30"/>
        <c:overlap val="100"/>
        <c:axId val="47298432"/>
        <c:axId val="47299968"/>
      </c:barChart>
      <c:catAx>
        <c:axId val="472984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299968"/>
        <c:crosses val="autoZero"/>
        <c:auto val="1"/>
        <c:lblAlgn val="ctr"/>
        <c:lblOffset val="100"/>
        <c:tickLblSkip val="1"/>
        <c:tickMarkSkip val="1"/>
        <c:noMultiLvlLbl val="0"/>
      </c:catAx>
      <c:valAx>
        <c:axId val="4729996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298432"/>
        <c:crosses val="autoZero"/>
        <c:crossBetween val="between"/>
      </c:valAx>
      <c:spPr>
        <a:noFill/>
        <a:ln w="25400">
          <a:noFill/>
        </a:ln>
      </c:spPr>
    </c:plotArea>
    <c:legend>
      <c:legendPos val="r"/>
      <c:layout>
        <c:manualLayout>
          <c:xMode val="edge"/>
          <c:yMode val="edge"/>
          <c:x val="0.86315789473684212"/>
          <c:y val="0.23451373887998511"/>
          <c:w val="0.12481203007518793"/>
          <c:h val="0.5353991591758995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5.85323709536308E-2"/>
          <c:y val="2.7113237639553429E-2"/>
        </c:manualLayout>
      </c:layout>
      <c:overlay val="0"/>
      <c:spPr>
        <a:noFill/>
        <a:ln w="25400">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22023840769903763"/>
          <c:y val="0.25358851674641147"/>
          <c:w val="0.50793744531933505"/>
          <c:h val="0.69537480063795853"/>
        </c:manualLayout>
      </c:layout>
      <c:pie3DChart>
        <c:varyColors val="1"/>
        <c:ser>
          <c:idx val="0"/>
          <c:order val="0"/>
          <c:tx>
            <c:strRef>
              <c:f>'49（問30）'!$AN$6</c:f>
              <c:strCache>
                <c:ptCount val="1"/>
                <c:pt idx="0">
                  <c:v>全　体</c:v>
                </c:pt>
              </c:strCache>
            </c:strRef>
          </c:tx>
          <c:spPr>
            <a:solidFill>
              <a:srgbClr val="9999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dPt>
          <c:dPt>
            <c:idx val="1"/>
            <c:bubble3D val="0"/>
            <c:spPr>
              <a:solidFill>
                <a:schemeClr val="bg1"/>
              </a:solidFill>
              <a:ln w="12700">
                <a:solidFill>
                  <a:srgbClr val="000000"/>
                </a:solidFill>
                <a:prstDash val="solid"/>
              </a:ln>
            </c:spPr>
          </c:dPt>
          <c:dPt>
            <c:idx val="2"/>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Lbls>
            <c:dLbl>
              <c:idx val="0"/>
              <c:layout>
                <c:manualLayout>
                  <c:x val="7.0116235470566177E-3"/>
                  <c:y val="0.11365779277590302"/>
                </c:manualLayout>
              </c:layout>
              <c:dLblPos val="bestFit"/>
              <c:showLegendKey val="0"/>
              <c:showVal val="1"/>
              <c:showCatName val="1"/>
              <c:showSerName val="0"/>
              <c:showPercent val="0"/>
              <c:showBubbleSize val="0"/>
              <c:separator>
</c:separator>
            </c:dLbl>
            <c:dLbl>
              <c:idx val="1"/>
              <c:layout>
                <c:manualLayout>
                  <c:x val="2.1191101112360954E-2"/>
                  <c:y val="-0.16815682728654133"/>
                </c:manualLayout>
              </c:layout>
              <c:dLblPos val="bestFit"/>
              <c:showLegendKey val="0"/>
              <c:showVal val="1"/>
              <c:showCatName val="1"/>
              <c:showSerName val="0"/>
              <c:showPercent val="0"/>
              <c:showBubbleSize val="0"/>
            </c:dLbl>
            <c:dLbl>
              <c:idx val="2"/>
              <c:layout>
                <c:manualLayout>
                  <c:x val="-2.3809523809523808E-2"/>
                  <c:y val="-1.268532820957189E-2"/>
                </c:manualLayout>
              </c:layout>
              <c:dLblPos val="bestFit"/>
              <c:showLegendKey val="0"/>
              <c:showVal val="1"/>
              <c:showCatName val="1"/>
              <c:showSerName val="0"/>
              <c:showPercent val="0"/>
              <c:showBubbleSize val="0"/>
              <c:separator>
</c:separator>
            </c:dLbl>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dLbls>
          <c:cat>
            <c:strRef>
              <c:f>'49（問30）'!$AO$5:$AQ$5</c:f>
              <c:strCache>
                <c:ptCount val="3"/>
                <c:pt idx="0">
                  <c:v>定めている</c:v>
                </c:pt>
                <c:pt idx="1">
                  <c:v>定めていない</c:v>
                </c:pt>
                <c:pt idx="2">
                  <c:v>無回答</c:v>
                </c:pt>
              </c:strCache>
            </c:strRef>
          </c:cat>
          <c:val>
            <c:numRef>
              <c:f>'49（問30）'!$AO$6:$AQ$6</c:f>
              <c:numCache>
                <c:formatCode>0.0%</c:formatCode>
                <c:ptCount val="3"/>
                <c:pt idx="0">
                  <c:v>0.59192348565356001</c:v>
                </c:pt>
                <c:pt idx="1">
                  <c:v>0.31562167906482463</c:v>
                </c:pt>
                <c:pt idx="2">
                  <c:v>9.24548352816153E-2</c:v>
                </c:pt>
              </c:numCache>
            </c:numRef>
          </c:val>
        </c:ser>
        <c:ser>
          <c:idx val="1"/>
          <c:order val="1"/>
          <c:tx>
            <c:strRef>
              <c:f>'49（問30）'!$AN$7</c:f>
              <c:strCache>
                <c:ptCount val="1"/>
              </c:strCache>
            </c:strRef>
          </c:tx>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dPt>
          <c:dPt>
            <c:idx val="1"/>
            <c:bubble3D val="0"/>
          </c:dPt>
          <c:dPt>
            <c:idx val="2"/>
            <c:bubble3D val="0"/>
            <c:spPr>
              <a:solidFill>
                <a:srgbClr val="FFFFCC"/>
              </a:solidFill>
              <a:ln w="12700">
                <a:solidFill>
                  <a:srgbClr val="000000"/>
                </a:solidFill>
                <a:prstDash val="solid"/>
              </a:ln>
            </c:spPr>
          </c:dPt>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dLbls>
          <c:cat>
            <c:strRef>
              <c:f>'49（問30）'!$AO$5:$AQ$5</c:f>
              <c:strCache>
                <c:ptCount val="3"/>
                <c:pt idx="0">
                  <c:v>定めている</c:v>
                </c:pt>
                <c:pt idx="1">
                  <c:v>定めていない</c:v>
                </c:pt>
                <c:pt idx="2">
                  <c:v>無回答</c:v>
                </c:pt>
              </c:strCache>
            </c:strRef>
          </c:cat>
          <c:val>
            <c:numRef>
              <c:f>'49（問30）'!$AO$7:$AQ$7</c:f>
              <c:numCache>
                <c:formatCode>General</c:formatCode>
                <c:ptCount val="3"/>
              </c:numCache>
            </c:numRef>
          </c:val>
        </c:ser>
        <c:ser>
          <c:idx val="2"/>
          <c:order val="2"/>
          <c:tx>
            <c:strRef>
              <c:f>'49（問30）'!$AN$8</c:f>
              <c:strCache>
                <c:ptCount val="1"/>
                <c:pt idx="0">
                  <c:v>性別により評価しない人事考課基準の有無（％）</c:v>
                </c:pt>
              </c:strCache>
            </c:strRef>
          </c:tx>
          <c:spPr>
            <a:solidFill>
              <a:srgbClr val="FFFFCC"/>
            </a:solidFill>
            <a:ln w="12700">
              <a:solidFill>
                <a:srgbClr val="000000"/>
              </a:solidFill>
              <a:prstDash val="solid"/>
            </a:ln>
          </c:spPr>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dPt>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dLbls>
          <c:cat>
            <c:strRef>
              <c:f>'49（問30）'!$AO$5:$AQ$5</c:f>
              <c:strCache>
                <c:ptCount val="3"/>
                <c:pt idx="0">
                  <c:v>定めている</c:v>
                </c:pt>
                <c:pt idx="1">
                  <c:v>定めていない</c:v>
                </c:pt>
                <c:pt idx="2">
                  <c:v>無回答</c:v>
                </c:pt>
              </c:strCache>
            </c:strRef>
          </c:cat>
          <c:val>
            <c:numRef>
              <c:f>'49（問30）'!$AO$8:$AQ$8</c:f>
              <c:numCache>
                <c:formatCode>General</c:formatCode>
                <c:ptCount val="3"/>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549587551556063"/>
          <c:y val="0.33696969696969697"/>
          <c:w val="0.2325993625796775"/>
          <c:h val="0.26641148325358849"/>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3834586466165413"/>
          <c:y val="1.2953367875647668E-2"/>
        </c:manualLayout>
      </c:layout>
      <c:overlay val="0"/>
      <c:spPr>
        <a:noFill/>
        <a:ln w="25400">
          <a:noFill/>
        </a:ln>
      </c:spPr>
    </c:title>
    <c:autoTitleDeleted val="0"/>
    <c:plotArea>
      <c:layout>
        <c:manualLayout>
          <c:layoutTarget val="inner"/>
          <c:xMode val="edge"/>
          <c:yMode val="edge"/>
          <c:x val="0.14736842105263157"/>
          <c:y val="6.4766839378238336E-2"/>
          <c:w val="0.70075187969924813"/>
          <c:h val="0.86269430051813467"/>
        </c:manualLayout>
      </c:layout>
      <c:barChart>
        <c:barDir val="bar"/>
        <c:grouping val="percentStacked"/>
        <c:varyColors val="0"/>
        <c:ser>
          <c:idx val="0"/>
          <c:order val="0"/>
          <c:tx>
            <c:strRef>
              <c:f>'49（問30）'!$AO$10</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4060150375939868E-2"/>
                  <c:y val="0"/>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'49（問30）'!$AN$11:$AN$23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'49（問30）'!$AO$11:$AO$23</c:f>
              <c:numCache>
                <c:formatCode>0.0%</c:formatCode>
                <c:ptCount val="13"/>
                <c:pt idx="0">
                  <c:v>0</c:v>
                </c:pt>
                <c:pt idx="1">
                  <c:v>0.61016949152542377</c:v>
                </c:pt>
                <c:pt idx="2">
                  <c:v>0.6428571428571429</c:v>
                </c:pt>
                <c:pt idx="3">
                  <c:v>0.72413793103448276</c:v>
                </c:pt>
                <c:pt idx="4">
                  <c:v>0.62790697674418605</c:v>
                </c:pt>
                <c:pt idx="5">
                  <c:v>0.67741935483870963</c:v>
                </c:pt>
                <c:pt idx="6">
                  <c:v>0.46153846153846156</c:v>
                </c:pt>
                <c:pt idx="7">
                  <c:v>0.54545454545454541</c:v>
                </c:pt>
                <c:pt idx="8">
                  <c:v>0.61057692307692313</c:v>
                </c:pt>
                <c:pt idx="9">
                  <c:v>0.61904761904761907</c:v>
                </c:pt>
                <c:pt idx="10">
                  <c:v>0.75</c:v>
                </c:pt>
                <c:pt idx="11">
                  <c:v>0.47727272727272729</c:v>
                </c:pt>
                <c:pt idx="12">
                  <c:v>0.54716981132075471</c:v>
                </c:pt>
              </c:numCache>
            </c:numRef>
          </c:val>
        </c:ser>
        <c:ser>
          <c:idx val="1"/>
          <c:order val="1"/>
          <c:tx>
            <c:strRef>
              <c:f>'49（問30）'!$AP$10</c:f>
              <c:strCache>
                <c:ptCount val="1"/>
                <c:pt idx="0">
                  <c:v>定めていない</c:v>
                </c:pt>
              </c:strCache>
            </c:strRef>
          </c:tx>
          <c:spPr>
            <a:solidFill>
              <a:schemeClr val="bg1"/>
            </a:solidFill>
            <a:ln w="12700">
              <a:solidFill>
                <a:srgbClr val="000000"/>
              </a:solidFill>
              <a:prstDash val="solid"/>
            </a:ln>
          </c:spPr>
          <c:invertIfNegative val="0"/>
          <c:dLbls>
            <c:dLbl>
              <c:idx val="10"/>
              <c:layout>
                <c:manualLayout>
                  <c:x val="-1.0025062656641603E-2"/>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'49（問30）'!$AN$11:$AN$23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'49（問30）'!$AP$11:$AP$23</c:f>
              <c:numCache>
                <c:formatCode>0.0%</c:formatCode>
                <c:ptCount val="13"/>
                <c:pt idx="0">
                  <c:v>0</c:v>
                </c:pt>
                <c:pt idx="1">
                  <c:v>0.30508474576271188</c:v>
                </c:pt>
                <c:pt idx="2">
                  <c:v>0.23015873015873015</c:v>
                </c:pt>
                <c:pt idx="3">
                  <c:v>0.27586206896551724</c:v>
                </c:pt>
                <c:pt idx="4">
                  <c:v>0.29457364341085274</c:v>
                </c:pt>
                <c:pt idx="5">
                  <c:v>0.19354838709677419</c:v>
                </c:pt>
                <c:pt idx="6">
                  <c:v>0.38461538461538464</c:v>
                </c:pt>
                <c:pt idx="7">
                  <c:v>0.36363636363636365</c:v>
                </c:pt>
                <c:pt idx="8">
                  <c:v>0.30288461538461536</c:v>
                </c:pt>
                <c:pt idx="9">
                  <c:v>0.33333333333333331</c:v>
                </c:pt>
                <c:pt idx="10">
                  <c:v>0.16666666666666666</c:v>
                </c:pt>
                <c:pt idx="11">
                  <c:v>0.45454545454545453</c:v>
                </c:pt>
                <c:pt idx="12">
                  <c:v>0.33333333333333331</c:v>
                </c:pt>
              </c:numCache>
            </c:numRef>
          </c:val>
        </c:ser>
        <c:ser>
          <c:idx val="2"/>
          <c:order val="2"/>
          <c:tx>
            <c:strRef>
              <c:f>'49（問30）'!$AQ$10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1.2030075187969926E-2"/>
                  <c:y val="0"/>
                </c:manualLayout>
              </c:layout>
              <c:showLegendKey val="0"/>
              <c:showVal val="1"/>
              <c:showCatName val="0"/>
              <c:showSerName val="0"/>
              <c:showPercent val="0"/>
              <c:showBubbleSize val="0"/>
            </c:dLbl>
            <c:dLbl>
              <c:idx val="8"/>
              <c:layout>
                <c:manualLayout>
                  <c:x val="-1.2030075187969926E-2"/>
                  <c:y val="0"/>
                </c:manualLayout>
              </c:layout>
              <c:showLegendKey val="0"/>
              <c:showVal val="1"/>
              <c:showCatName val="0"/>
              <c:showSerName val="0"/>
              <c:showPercent val="0"/>
              <c:showBubbleSize val="0"/>
            </c:dLbl>
            <c:dLbl>
              <c:idx val="11"/>
              <c:layout>
                <c:manualLayout>
                  <c:x val="-1.2030075187969926E-2"/>
                  <c:y val="0"/>
                </c:manualLayout>
              </c:layout>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'49（問30）'!$AN$11:$AN$23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'49（問30）'!$AQ$11:$AQ$23</c:f>
              <c:numCache>
                <c:formatCode>0.0%</c:formatCode>
                <c:ptCount val="13"/>
                <c:pt idx="0">
                  <c:v>0</c:v>
                </c:pt>
                <c:pt idx="1">
                  <c:v>8.4745762711864403E-2</c:v>
                </c:pt>
                <c:pt idx="2">
                  <c:v>0.12698412698412698</c:v>
                </c:pt>
                <c:pt idx="3">
                  <c:v>0</c:v>
                </c:pt>
                <c:pt idx="4">
                  <c:v>7.7519379844961239E-2</c:v>
                </c:pt>
                <c:pt idx="5">
                  <c:v>0.12903225806451613</c:v>
                </c:pt>
                <c:pt idx="6">
                  <c:v>0.15384615384615385</c:v>
                </c:pt>
                <c:pt idx="7">
                  <c:v>9.0909090909090912E-2</c:v>
                </c:pt>
                <c:pt idx="8">
                  <c:v>8.6538461538461536E-2</c:v>
                </c:pt>
                <c:pt idx="9">
                  <c:v>4.7619047619047616E-2</c:v>
                </c:pt>
                <c:pt idx="10">
                  <c:v>8.3333333333333329E-2</c:v>
                </c:pt>
                <c:pt idx="11">
                  <c:v>6.8181818181818177E-2</c:v>
                </c:pt>
                <c:pt idx="12">
                  <c:v>0.11949685534591195</c:v>
                </c:pt>
              </c:numCache>
            </c:numRef>
          </c:val>
        </c:ser>
        <c:dLbls>
          <c:showLegendKey val="0"/>
          <c:showVal val="0"/>
          <c:showCatName val="0"/>
          <c:showSerName val="0"/>
          <c:showPercent val="0"/>
          <c:showBubbleSize val="0"/>
        </c:dLbls>
        <c:gapWidth val="50"/>
        <c:overlap val="100"/>
        <c:axId val="47049728"/>
        <c:axId val="47125248"/>
      </c:barChart>
      <c:catAx>
        <c:axId val="470497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125248"/>
        <c:crosses val="autoZero"/>
        <c:auto val="1"/>
        <c:lblAlgn val="ctr"/>
        <c:lblOffset val="100"/>
        <c:tickLblSkip val="1"/>
        <c:tickMarkSkip val="1"/>
        <c:noMultiLvlLbl val="0"/>
      </c:catAx>
      <c:valAx>
        <c:axId val="4712524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049728"/>
        <c:crosses val="autoZero"/>
        <c:crossBetween val="between"/>
        <c:majorUnit val="0.2"/>
      </c:valAx>
      <c:spPr>
        <a:solidFill>
          <a:srgbClr val="FFFFFF"/>
        </a:solidFill>
        <a:ln w="25400">
          <a:noFill/>
        </a:ln>
      </c:spPr>
    </c:plotArea>
    <c:legend>
      <c:legendPos val="r"/>
      <c:layout>
        <c:manualLayout>
          <c:xMode val="edge"/>
          <c:yMode val="edge"/>
          <c:x val="0.88421052631578945"/>
          <c:y val="0.38860103626943004"/>
          <c:w val="0.10075187969924815"/>
          <c:h val="0.2797927461139896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3939409846496459"/>
          <c:y val="5.7971521675732565E-2"/>
        </c:manualLayout>
      </c:layout>
      <c:overlay val="0"/>
      <c:spPr>
        <a:noFill/>
        <a:ln w="25400">
          <a:noFill/>
        </a:ln>
      </c:spPr>
    </c:title>
    <c:autoTitleDeleted val="0"/>
    <c:plotArea>
      <c:layout>
        <c:manualLayout>
          <c:layoutTarget val="inner"/>
          <c:xMode val="edge"/>
          <c:yMode val="edge"/>
          <c:x val="0.13181837686194492"/>
          <c:y val="0.20773044860756626"/>
          <c:w val="0.71515257331997706"/>
          <c:h val="0.65700793047974448"/>
        </c:manualLayout>
      </c:layout>
      <c:barChart>
        <c:barDir val="bar"/>
        <c:grouping val="percentStacked"/>
        <c:varyColors val="0"/>
        <c:ser>
          <c:idx val="0"/>
          <c:order val="0"/>
          <c:tx>
            <c:strRef>
              <c:f>'49（問30）'!$AO$29</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'49（問30）'!$AN$30:$AN$35</c:f>
              <c:strCache>
                <c:ptCount val="6"/>
                <c:pt idx="0">
                  <c:v>100人以上</c:v>
                </c:pt>
                <c:pt idx="1">
                  <c:v>50～99人</c:v>
                </c:pt>
                <c:pt idx="2">
                  <c:v>30～49人</c:v>
                </c:pt>
                <c:pt idx="3">
                  <c:v>10～29人</c:v>
                </c:pt>
                <c:pt idx="4">
                  <c:v>5～9人</c:v>
                </c:pt>
                <c:pt idx="5">
                  <c:v>1～4人</c:v>
                </c:pt>
              </c:strCache>
            </c:strRef>
          </c:cat>
          <c:val>
            <c:numRef>
              <c:f>'49（問30）'!$AO$30:$AO$35</c:f>
              <c:numCache>
                <c:formatCode>0.0%</c:formatCode>
                <c:ptCount val="6"/>
                <c:pt idx="0">
                  <c:v>0.79245283018867929</c:v>
                </c:pt>
                <c:pt idx="1">
                  <c:v>0.65079365079365081</c:v>
                </c:pt>
                <c:pt idx="2">
                  <c:v>0.67368421052631577</c:v>
                </c:pt>
                <c:pt idx="3">
                  <c:v>0.62416107382550334</c:v>
                </c:pt>
                <c:pt idx="4">
                  <c:v>0.51923076923076927</c:v>
                </c:pt>
                <c:pt idx="5">
                  <c:v>0.51666666666666672</c:v>
                </c:pt>
              </c:numCache>
            </c:numRef>
          </c:val>
        </c:ser>
        <c:ser>
          <c:idx val="1"/>
          <c:order val="1"/>
          <c:tx>
            <c:strRef>
              <c:f>'49（問30）'!$AP$29</c:f>
              <c:strCache>
                <c:ptCount val="1"/>
                <c:pt idx="0">
                  <c:v>定めていない</c:v>
                </c:pt>
              </c:strCache>
            </c:strRef>
          </c:tx>
          <c:spPr>
            <a:solidFill>
              <a:schemeClr val="bg1"/>
            </a:solidFill>
            <a:ln w="12700">
              <a:solidFill>
                <a:srgbClr val="000000"/>
              </a:solidFill>
              <a:prstDash val="solid"/>
            </a:ln>
          </c:spPr>
          <c:invertIfNegative val="0"/>
          <c:dLbls>
            <c:dLbl>
              <c:idx val="0"/>
              <c:layout>
                <c:manualLayout>
                  <c:x val="-3.6363636363636362E-2"/>
                  <c:y val="0"/>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'49（問30）'!$AN$30:$AN$35</c:f>
              <c:strCache>
                <c:ptCount val="6"/>
                <c:pt idx="0">
                  <c:v>100人以上</c:v>
                </c:pt>
                <c:pt idx="1">
                  <c:v>50～99人</c:v>
                </c:pt>
                <c:pt idx="2">
                  <c:v>30～49人</c:v>
                </c:pt>
                <c:pt idx="3">
                  <c:v>10～29人</c:v>
                </c:pt>
                <c:pt idx="4">
                  <c:v>5～9人</c:v>
                </c:pt>
                <c:pt idx="5">
                  <c:v>1～4人</c:v>
                </c:pt>
              </c:strCache>
            </c:strRef>
          </c:cat>
          <c:val>
            <c:numRef>
              <c:f>'49（問30）'!$AP$30:$AP$35</c:f>
              <c:numCache>
                <c:formatCode>0.0%</c:formatCode>
                <c:ptCount val="6"/>
                <c:pt idx="0">
                  <c:v>0.16981132075471697</c:v>
                </c:pt>
                <c:pt idx="1">
                  <c:v>0.30158730158730157</c:v>
                </c:pt>
                <c:pt idx="2">
                  <c:v>0.29473684210526313</c:v>
                </c:pt>
                <c:pt idx="3">
                  <c:v>0.30201342281879195</c:v>
                </c:pt>
                <c:pt idx="4">
                  <c:v>0.34935897435897434</c:v>
                </c:pt>
                <c:pt idx="5">
                  <c:v>0.35</c:v>
                </c:pt>
              </c:numCache>
            </c:numRef>
          </c:val>
        </c:ser>
        <c:ser>
          <c:idx val="2"/>
          <c:order val="2"/>
          <c:tx>
            <c:strRef>
              <c:f>'49（問30）'!$AQ$29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2121212121212121E-2"/>
                  <c:y val="0"/>
                </c:manualLayout>
              </c:layout>
              <c:showLegendKey val="0"/>
              <c:showVal val="1"/>
              <c:showCatName val="0"/>
              <c:showSerName val="0"/>
              <c:showPercent val="0"/>
              <c:showBubbleSize val="0"/>
            </c:dLbl>
            <c:dLbl>
              <c:idx val="1"/>
              <c:layout>
                <c:manualLayout>
                  <c:x val="-1.2121212121212121E-2"/>
                  <c:y val="0"/>
                </c:manualLayout>
              </c:layout>
              <c:showLegendKey val="0"/>
              <c:showVal val="1"/>
              <c:showCatName val="0"/>
              <c:showSerName val="0"/>
              <c:showPercent val="0"/>
              <c:showBubbleSize val="0"/>
            </c:dLbl>
            <c:dLbl>
              <c:idx val="2"/>
              <c:layout>
                <c:manualLayout>
                  <c:x val="-1.4141414141414142E-2"/>
                  <c:y val="0"/>
                </c:manualLayout>
              </c:layout>
              <c:showLegendKey val="0"/>
              <c:showVal val="1"/>
              <c:showCatName val="0"/>
              <c:showSerName val="0"/>
              <c:showPercent val="0"/>
              <c:showBubbleSize val="0"/>
            </c:dLbl>
            <c:dLbl>
              <c:idx val="3"/>
              <c:layout>
                <c:manualLayout>
                  <c:x val="-1.0101010101010102E-2"/>
                  <c:y val="0"/>
                </c:manualLayout>
              </c:layout>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'49（問30）'!$AN$30:$AN$35</c:f>
              <c:strCache>
                <c:ptCount val="6"/>
                <c:pt idx="0">
                  <c:v>100人以上</c:v>
                </c:pt>
                <c:pt idx="1">
                  <c:v>50～99人</c:v>
                </c:pt>
                <c:pt idx="2">
                  <c:v>30～49人</c:v>
                </c:pt>
                <c:pt idx="3">
                  <c:v>10～29人</c:v>
                </c:pt>
                <c:pt idx="4">
                  <c:v>5～9人</c:v>
                </c:pt>
                <c:pt idx="5">
                  <c:v>1～4人</c:v>
                </c:pt>
              </c:strCache>
            </c:strRef>
          </c:cat>
          <c:val>
            <c:numRef>
              <c:f>'49（問30）'!$AQ$30:$AQ$35</c:f>
              <c:numCache>
                <c:formatCode>0.0%</c:formatCode>
                <c:ptCount val="6"/>
                <c:pt idx="0">
                  <c:v>3.7735849056603772E-2</c:v>
                </c:pt>
                <c:pt idx="1">
                  <c:v>4.7619047619047616E-2</c:v>
                </c:pt>
                <c:pt idx="2">
                  <c:v>3.1578947368421054E-2</c:v>
                </c:pt>
                <c:pt idx="3">
                  <c:v>7.3825503355704702E-2</c:v>
                </c:pt>
                <c:pt idx="4">
                  <c:v>0.13141025641025642</c:v>
                </c:pt>
                <c:pt idx="5">
                  <c:v>0.13333333333333333</c:v>
                </c:pt>
              </c:numCache>
            </c:numRef>
          </c:val>
        </c:ser>
        <c:dLbls>
          <c:showLegendKey val="0"/>
          <c:showVal val="0"/>
          <c:showCatName val="0"/>
          <c:showSerName val="0"/>
          <c:showPercent val="0"/>
          <c:showBubbleSize val="0"/>
        </c:dLbls>
        <c:gapWidth val="40"/>
        <c:overlap val="100"/>
        <c:axId val="47160704"/>
        <c:axId val="47400064"/>
      </c:barChart>
      <c:catAx>
        <c:axId val="471607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400064"/>
        <c:crosses val="autoZero"/>
        <c:auto val="1"/>
        <c:lblAlgn val="ctr"/>
        <c:lblOffset val="100"/>
        <c:tickLblSkip val="1"/>
        <c:tickMarkSkip val="1"/>
        <c:noMultiLvlLbl val="0"/>
      </c:catAx>
      <c:valAx>
        <c:axId val="47400064"/>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160704"/>
        <c:crosses val="autoZero"/>
        <c:crossBetween val="between"/>
        <c:majorUnit val="0.2"/>
      </c:valAx>
      <c:spPr>
        <a:solidFill>
          <a:srgbClr val="FFFFFF"/>
        </a:solidFill>
        <a:ln w="25400">
          <a:noFill/>
        </a:ln>
      </c:spPr>
    </c:plotArea>
    <c:legend>
      <c:legendPos val="r"/>
      <c:layout>
        <c:manualLayout>
          <c:xMode val="edge"/>
          <c:yMode val="edge"/>
          <c:x val="0.88484975741668648"/>
          <c:y val="0.30434934763589333"/>
          <c:w val="0.10757591664678279"/>
          <c:h val="0.5797126808424308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893817697566565"/>
          <c:y val="2.9874213836477988E-2"/>
        </c:manualLayout>
      </c:layout>
      <c:overlay val="0"/>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20354013270465085"/>
          <c:y val="0.24213836477987422"/>
          <c:w val="0.51032572255901631"/>
          <c:h val="0.70125786163522008"/>
        </c:manualLayout>
      </c:layout>
      <c:pie3DChart>
        <c:varyColors val="1"/>
        <c:ser>
          <c:idx val="0"/>
          <c:order val="0"/>
          <c:tx>
            <c:strRef>
              <c:f>'50（問30）'!$AN$6</c:f>
              <c:strCache>
                <c:ptCount val="1"/>
                <c:pt idx="0">
                  <c:v>全　体</c:v>
                </c:pt>
              </c:strCache>
            </c:strRef>
          </c:tx>
          <c:spPr>
            <a:solidFill>
              <a:srgbClr val="9999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dPt>
          <c:dPt>
            <c:idx val="1"/>
            <c:bubble3D val="0"/>
            <c:spPr>
              <a:solidFill>
                <a:schemeClr val="bg1"/>
              </a:solidFill>
              <a:ln w="12700">
                <a:solidFill>
                  <a:srgbClr val="000000"/>
                </a:solidFill>
                <a:prstDash val="solid"/>
              </a:ln>
            </c:spPr>
          </c:dPt>
          <c:dPt>
            <c:idx val="2"/>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Lbls>
            <c:dLbl>
              <c:idx val="0"/>
              <c:layout>
                <c:manualLayout>
                  <c:x val="4.4424807907078256E-2"/>
                  <c:y val="0.10148440450789119"/>
                </c:manualLayout>
              </c:layout>
              <c:dLblPos val="bestFit"/>
              <c:showLegendKey val="0"/>
              <c:showVal val="1"/>
              <c:showCatName val="1"/>
              <c:showSerName val="0"/>
              <c:showPercent val="0"/>
              <c:showBubbleSize val="0"/>
              <c:separator>
</c:separator>
            </c:dLbl>
            <c:dLbl>
              <c:idx val="1"/>
              <c:layout>
                <c:manualLayout>
                  <c:x val="-3.3151077354268768E-2"/>
                  <c:y val="7.1593621552022979E-2"/>
                </c:manualLayout>
              </c:layout>
              <c:dLblPos val="bestFit"/>
              <c:showLegendKey val="0"/>
              <c:showVal val="1"/>
              <c:showCatName val="1"/>
              <c:showSerName val="0"/>
              <c:showPercent val="0"/>
              <c:showBubbleSize val="0"/>
              <c:separator>
</c:separator>
            </c:dLbl>
            <c:dLbl>
              <c:idx val="2"/>
              <c:layout>
                <c:manualLayout>
                  <c:x val="-0.11118048297060212"/>
                  <c:y val="3.2648442529589462E-2"/>
                </c:manualLayout>
              </c:layout>
              <c:dLblPos val="bestFit"/>
              <c:showLegendKey val="0"/>
              <c:showVal val="1"/>
              <c:showCatName val="1"/>
              <c:showSerName val="0"/>
              <c:showPercent val="0"/>
              <c:showBubbleSize val="0"/>
              <c:separator>
</c:separator>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dLbls>
          <c:cat>
            <c:strRef>
              <c:f>'50（問30）'!$AO$5:$AQ$5</c:f>
              <c:strCache>
                <c:ptCount val="3"/>
                <c:pt idx="0">
                  <c:v>努めている</c:v>
                </c:pt>
                <c:pt idx="1">
                  <c:v>努めていない</c:v>
                </c:pt>
                <c:pt idx="2">
                  <c:v>無回答</c:v>
                </c:pt>
              </c:strCache>
            </c:strRef>
          </c:cat>
          <c:val>
            <c:numRef>
              <c:f>'50（問30）'!$AO$6:$AQ$6</c:f>
              <c:numCache>
                <c:formatCode>0.0%</c:formatCode>
                <c:ptCount val="3"/>
                <c:pt idx="0">
                  <c:v>0.63443145589798089</c:v>
                </c:pt>
                <c:pt idx="1">
                  <c:v>0.26248671625929859</c:v>
                </c:pt>
                <c:pt idx="2">
                  <c:v>0.10308182784272051</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4586021880008369"/>
          <c:y val="0.33503144654088052"/>
          <c:w val="0.23054096114091938"/>
          <c:h val="0.31295597484276733"/>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3363379127158653"/>
          <c:y val="1.4204545454545454E-2"/>
        </c:manualLayout>
      </c:layout>
      <c:overlay val="0"/>
      <c:spPr>
        <a:noFill/>
        <a:ln w="25400">
          <a:noFill/>
        </a:ln>
      </c:spPr>
    </c:title>
    <c:autoTitleDeleted val="0"/>
    <c:plotArea>
      <c:layout>
        <c:manualLayout>
          <c:layoutTarget val="inner"/>
          <c:xMode val="edge"/>
          <c:yMode val="edge"/>
          <c:x val="0.14714736291080568"/>
          <c:y val="7.3863738824655467E-2"/>
          <c:w val="0.71321425900645619"/>
          <c:h val="0.84659208345182035"/>
        </c:manualLayout>
      </c:layout>
      <c:barChart>
        <c:barDir val="bar"/>
        <c:grouping val="percentStacked"/>
        <c:varyColors val="0"/>
        <c:ser>
          <c:idx val="0"/>
          <c:order val="0"/>
          <c:tx>
            <c:strRef>
              <c:f>'50（問30）'!$AO$10</c:f>
              <c:strCache>
                <c:ptCount val="1"/>
                <c:pt idx="0">
                  <c:v>努めている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4024024024024024E-2"/>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'50（問30）'!$AN$11:$AN$23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'50（問30）'!$AO$11:$AO$23</c:f>
              <c:numCache>
                <c:formatCode>0.0%</c:formatCode>
                <c:ptCount val="13"/>
                <c:pt idx="0">
                  <c:v>0</c:v>
                </c:pt>
                <c:pt idx="1">
                  <c:v>0.69491525423728817</c:v>
                </c:pt>
                <c:pt idx="2">
                  <c:v>0.69841269841269837</c:v>
                </c:pt>
                <c:pt idx="3">
                  <c:v>0.7931034482758621</c:v>
                </c:pt>
                <c:pt idx="4">
                  <c:v>0.75968992248062017</c:v>
                </c:pt>
                <c:pt idx="5">
                  <c:v>0.67741935483870963</c:v>
                </c:pt>
                <c:pt idx="6">
                  <c:v>0.46153846153846156</c:v>
                </c:pt>
                <c:pt idx="7">
                  <c:v>0.63636363636363635</c:v>
                </c:pt>
                <c:pt idx="8">
                  <c:v>0.63942307692307687</c:v>
                </c:pt>
                <c:pt idx="9">
                  <c:v>0.47619047619047616</c:v>
                </c:pt>
                <c:pt idx="10">
                  <c:v>0.83333333333333337</c:v>
                </c:pt>
                <c:pt idx="11">
                  <c:v>0.56818181818181823</c:v>
                </c:pt>
                <c:pt idx="12">
                  <c:v>0.49056603773584906</c:v>
                </c:pt>
              </c:numCache>
            </c:numRef>
          </c:val>
        </c:ser>
        <c:ser>
          <c:idx val="1"/>
          <c:order val="1"/>
          <c:tx>
            <c:strRef>
              <c:f>'50（問30）'!$AP$10</c:f>
              <c:strCache>
                <c:ptCount val="1"/>
                <c:pt idx="0">
                  <c:v>努めていない</c:v>
                </c:pt>
              </c:strCache>
            </c:strRef>
          </c:tx>
          <c:spPr>
            <a:solidFill>
              <a:schemeClr val="bg1"/>
            </a:solidFill>
            <a:ln w="12700">
              <a:solidFill>
                <a:srgbClr val="000000"/>
              </a:solidFill>
              <a:prstDash val="solid"/>
            </a:ln>
          </c:spPr>
          <c:invertIfNegative val="0"/>
          <c:dLbls>
            <c:dLbl>
              <c:idx val="3"/>
              <c:layout>
                <c:manualLayout>
                  <c:x val="-1.001001001001001E-2"/>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'50（問30）'!$AN$11:$AN$23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'50（問30）'!$AP$11:$AP$23</c:f>
              <c:numCache>
                <c:formatCode>0.0%</c:formatCode>
                <c:ptCount val="13"/>
                <c:pt idx="0">
                  <c:v>0</c:v>
                </c:pt>
                <c:pt idx="1">
                  <c:v>0.22033898305084745</c:v>
                </c:pt>
                <c:pt idx="2">
                  <c:v>0.17460317460317459</c:v>
                </c:pt>
                <c:pt idx="3">
                  <c:v>0.17241379310344829</c:v>
                </c:pt>
                <c:pt idx="4">
                  <c:v>0.16279069767441862</c:v>
                </c:pt>
                <c:pt idx="5">
                  <c:v>0.19354838709677419</c:v>
                </c:pt>
                <c:pt idx="6">
                  <c:v>0.30769230769230771</c:v>
                </c:pt>
                <c:pt idx="7">
                  <c:v>0.31818181818181818</c:v>
                </c:pt>
                <c:pt idx="8">
                  <c:v>0.25480769230769229</c:v>
                </c:pt>
                <c:pt idx="9">
                  <c:v>0.47619047619047616</c:v>
                </c:pt>
                <c:pt idx="10">
                  <c:v>8.3333333333333329E-2</c:v>
                </c:pt>
                <c:pt idx="11">
                  <c:v>0.35606060606060608</c:v>
                </c:pt>
                <c:pt idx="12">
                  <c:v>0.37106918238993708</c:v>
                </c:pt>
              </c:numCache>
            </c:numRef>
          </c:val>
        </c:ser>
        <c:ser>
          <c:idx val="2"/>
          <c:order val="2"/>
          <c:tx>
            <c:strRef>
              <c:f>'50（問30）'!$AQ$10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2.3605150879353828E-2"/>
                  <c:y val="-3.0184414707079291E-7"/>
                </c:manualLayout>
              </c:layout>
              <c:showLegendKey val="0"/>
              <c:showVal val="1"/>
              <c:showCatName val="0"/>
              <c:showSerName val="0"/>
              <c:showPercent val="0"/>
              <c:showBubbleSize val="0"/>
            </c:dLbl>
            <c:dLbl>
              <c:idx val="8"/>
              <c:layout>
                <c:manualLayout>
                  <c:x val="-9.835479533064094E-3"/>
                  <c:y val="0"/>
                </c:manualLayout>
              </c:layout>
              <c:showLegendKey val="0"/>
              <c:showVal val="1"/>
              <c:showCatName val="0"/>
              <c:showSerName val="0"/>
              <c:showPercent val="0"/>
              <c:showBubbleSize val="0"/>
            </c:dLbl>
            <c:dLbl>
              <c:idx val="11"/>
              <c:layout>
                <c:manualLayout>
                  <c:x val="-1.1802575439676914E-2"/>
                  <c:y val="-1.7569641757320748E-17"/>
                </c:manualLayout>
              </c:layout>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'50（問30）'!$AN$11:$AN$23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'50（問30）'!$AQ$11:$AQ$23</c:f>
              <c:numCache>
                <c:formatCode>0.0%</c:formatCode>
                <c:ptCount val="13"/>
                <c:pt idx="0">
                  <c:v>0</c:v>
                </c:pt>
                <c:pt idx="1">
                  <c:v>8.4745762711864403E-2</c:v>
                </c:pt>
                <c:pt idx="2">
                  <c:v>0.12698412698412698</c:v>
                </c:pt>
                <c:pt idx="3">
                  <c:v>3.4482758620689655E-2</c:v>
                </c:pt>
                <c:pt idx="4">
                  <c:v>7.7519379844961239E-2</c:v>
                </c:pt>
                <c:pt idx="5">
                  <c:v>0.12903225806451613</c:v>
                </c:pt>
                <c:pt idx="6">
                  <c:v>0.23076923076923078</c:v>
                </c:pt>
                <c:pt idx="7">
                  <c:v>4.5454545454545456E-2</c:v>
                </c:pt>
                <c:pt idx="8">
                  <c:v>0.10576923076923077</c:v>
                </c:pt>
                <c:pt idx="9">
                  <c:v>4.7619047619047616E-2</c:v>
                </c:pt>
                <c:pt idx="10">
                  <c:v>8.3333333333333329E-2</c:v>
                </c:pt>
                <c:pt idx="11">
                  <c:v>7.575757575757576E-2</c:v>
                </c:pt>
                <c:pt idx="12">
                  <c:v>0.13836477987421383</c:v>
                </c:pt>
              </c:numCache>
            </c:numRef>
          </c:val>
        </c:ser>
        <c:dLbls>
          <c:showLegendKey val="0"/>
          <c:showVal val="0"/>
          <c:showCatName val="0"/>
          <c:showSerName val="0"/>
          <c:showPercent val="0"/>
          <c:showBubbleSize val="0"/>
        </c:dLbls>
        <c:gapWidth val="20"/>
        <c:overlap val="100"/>
        <c:axId val="30626560"/>
        <c:axId val="30628096"/>
      </c:barChart>
      <c:catAx>
        <c:axId val="306265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0628096"/>
        <c:crosses val="autoZero"/>
        <c:auto val="1"/>
        <c:lblAlgn val="ctr"/>
        <c:lblOffset val="100"/>
        <c:tickLblSkip val="1"/>
        <c:tickMarkSkip val="1"/>
        <c:noMultiLvlLbl val="0"/>
      </c:catAx>
      <c:valAx>
        <c:axId val="3062809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0626560"/>
        <c:crosses val="autoZero"/>
        <c:crossBetween val="between"/>
        <c:majorUnit val="0.2"/>
      </c:valAx>
      <c:spPr>
        <a:solidFill>
          <a:srgbClr val="FFFFFF"/>
        </a:solidFill>
        <a:ln w="25400">
          <a:noFill/>
        </a:ln>
      </c:spPr>
    </c:plotArea>
    <c:legend>
      <c:legendPos val="r"/>
      <c:layout>
        <c:manualLayout>
          <c:xMode val="edge"/>
          <c:yMode val="edge"/>
          <c:x val="0.89489615599851813"/>
          <c:y val="0.34090968742543543"/>
          <c:w val="9.4594752232547541E-2"/>
          <c:h val="0.3892051419708900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2102890315715073"/>
          <c:y val="2.0242914979757085E-2"/>
        </c:manualLayout>
      </c:layout>
      <c:overlay val="0"/>
      <c:spPr>
        <a:noFill/>
        <a:ln w="25400">
          <a:noFill/>
        </a:ln>
      </c:spPr>
    </c:title>
    <c:autoTitleDeleted val="0"/>
    <c:plotArea>
      <c:layout>
        <c:manualLayout>
          <c:layoutTarget val="inner"/>
          <c:xMode val="edge"/>
          <c:yMode val="edge"/>
          <c:x val="0.13313171710396557"/>
          <c:y val="0.12550632098130887"/>
          <c:w val="0.72617300238526672"/>
          <c:h val="0.7611351078866474"/>
        </c:manualLayout>
      </c:layout>
      <c:barChart>
        <c:barDir val="bar"/>
        <c:grouping val="percentStacked"/>
        <c:varyColors val="0"/>
        <c:ser>
          <c:idx val="0"/>
          <c:order val="0"/>
          <c:tx>
            <c:strRef>
              <c:f>'50（問30）'!$AO$29</c:f>
              <c:strCache>
                <c:ptCount val="1"/>
                <c:pt idx="0">
                  <c:v>努めている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'50（問30）'!$AN$30:$AN$35</c:f>
              <c:strCache>
                <c:ptCount val="6"/>
                <c:pt idx="0">
                  <c:v>100人以上</c:v>
                </c:pt>
                <c:pt idx="1">
                  <c:v>50～99人</c:v>
                </c:pt>
                <c:pt idx="2">
                  <c:v>30～49人</c:v>
                </c:pt>
                <c:pt idx="3">
                  <c:v>10～29人</c:v>
                </c:pt>
                <c:pt idx="4">
                  <c:v>5～9人</c:v>
                </c:pt>
                <c:pt idx="5">
                  <c:v>1～4人</c:v>
                </c:pt>
              </c:strCache>
            </c:strRef>
          </c:cat>
          <c:val>
            <c:numRef>
              <c:f>'50（問30）'!$AO$30:$AO$35</c:f>
              <c:numCache>
                <c:formatCode>0.0%</c:formatCode>
                <c:ptCount val="6"/>
                <c:pt idx="0">
                  <c:v>0.81132075471698117</c:v>
                </c:pt>
                <c:pt idx="1">
                  <c:v>0.73015873015873012</c:v>
                </c:pt>
                <c:pt idx="2">
                  <c:v>0.6</c:v>
                </c:pt>
                <c:pt idx="3">
                  <c:v>0.62751677852348997</c:v>
                </c:pt>
                <c:pt idx="4">
                  <c:v>0.60897435897435892</c:v>
                </c:pt>
                <c:pt idx="5">
                  <c:v>0.6166666666666667</c:v>
                </c:pt>
              </c:numCache>
            </c:numRef>
          </c:val>
        </c:ser>
        <c:ser>
          <c:idx val="1"/>
          <c:order val="1"/>
          <c:tx>
            <c:strRef>
              <c:f>'50（問30）'!$AP$29</c:f>
              <c:strCache>
                <c:ptCount val="1"/>
                <c:pt idx="0">
                  <c:v>努めていない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'50（問30）'!$AN$30:$AN$35</c:f>
              <c:strCache>
                <c:ptCount val="6"/>
                <c:pt idx="0">
                  <c:v>100人以上</c:v>
                </c:pt>
                <c:pt idx="1">
                  <c:v>50～99人</c:v>
                </c:pt>
                <c:pt idx="2">
                  <c:v>30～49人</c:v>
                </c:pt>
                <c:pt idx="3">
                  <c:v>10～29人</c:v>
                </c:pt>
                <c:pt idx="4">
                  <c:v>5～9人</c:v>
                </c:pt>
                <c:pt idx="5">
                  <c:v>1～4人</c:v>
                </c:pt>
              </c:strCache>
            </c:strRef>
          </c:cat>
          <c:val>
            <c:numRef>
              <c:f>'50（問30）'!$AP$30:$AP$35</c:f>
              <c:numCache>
                <c:formatCode>0.0%</c:formatCode>
                <c:ptCount val="6"/>
                <c:pt idx="0">
                  <c:v>0.16981132075471697</c:v>
                </c:pt>
                <c:pt idx="1">
                  <c:v>0.20634920634920634</c:v>
                </c:pt>
                <c:pt idx="2">
                  <c:v>0.36842105263157893</c:v>
                </c:pt>
                <c:pt idx="3">
                  <c:v>0.27852348993288589</c:v>
                </c:pt>
                <c:pt idx="4">
                  <c:v>0.25961538461538464</c:v>
                </c:pt>
                <c:pt idx="5">
                  <c:v>0.21666666666666667</c:v>
                </c:pt>
              </c:numCache>
            </c:numRef>
          </c:val>
        </c:ser>
        <c:ser>
          <c:idx val="2"/>
          <c:order val="2"/>
          <c:tx>
            <c:strRef>
              <c:f>'50（問30）'!$AQ$29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1890285433947826E-2"/>
                  <c:y val="1.016581651168324E-16"/>
                </c:manualLayout>
              </c:layout>
              <c:showLegendKey val="0"/>
              <c:showVal val="1"/>
              <c:showCatName val="0"/>
              <c:showSerName val="0"/>
              <c:showPercent val="0"/>
              <c:showBubbleSize val="0"/>
            </c:dLbl>
            <c:dLbl>
              <c:idx val="1"/>
              <c:layout>
                <c:manualLayout>
                  <c:x val="-1.5853713911930436E-2"/>
                  <c:y val="5.5450548807616726E-3"/>
                </c:manualLayout>
              </c:layout>
              <c:showLegendKey val="0"/>
              <c:showVal val="1"/>
              <c:showCatName val="0"/>
              <c:showSerName val="0"/>
              <c:showPercent val="0"/>
              <c:showBubbleSize val="0"/>
            </c:dLbl>
            <c:dLbl>
              <c:idx val="2"/>
              <c:layout>
                <c:manualLayout>
                  <c:x val="-9.9085711949565211E-3"/>
                  <c:y val="0"/>
                </c:manualLayout>
              </c:layout>
              <c:showLegendKey val="0"/>
              <c:showVal val="1"/>
              <c:showCatName val="0"/>
              <c:showSerName val="0"/>
              <c:showPercent val="0"/>
              <c:showBubbleSize val="0"/>
            </c:dLbl>
            <c:dLbl>
              <c:idx val="3"/>
              <c:layout>
                <c:manualLayout>
                  <c:x val="-1.1890285433947826E-2"/>
                  <c:y val="0"/>
                </c:manualLayout>
              </c:layout>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'50（問30）'!$AN$30:$AN$35</c:f>
              <c:strCache>
                <c:ptCount val="6"/>
                <c:pt idx="0">
                  <c:v>100人以上</c:v>
                </c:pt>
                <c:pt idx="1">
                  <c:v>50～99人</c:v>
                </c:pt>
                <c:pt idx="2">
                  <c:v>30～49人</c:v>
                </c:pt>
                <c:pt idx="3">
                  <c:v>10～29人</c:v>
                </c:pt>
                <c:pt idx="4">
                  <c:v>5～9人</c:v>
                </c:pt>
                <c:pt idx="5">
                  <c:v>1～4人</c:v>
                </c:pt>
              </c:strCache>
            </c:strRef>
          </c:cat>
          <c:val>
            <c:numRef>
              <c:f>'50（問30）'!$AQ$30:$AQ$35</c:f>
              <c:numCache>
                <c:formatCode>0.0%</c:formatCode>
                <c:ptCount val="6"/>
                <c:pt idx="0">
                  <c:v>1.8867924528301886E-2</c:v>
                </c:pt>
                <c:pt idx="1">
                  <c:v>6.3492063492063489E-2</c:v>
                </c:pt>
                <c:pt idx="2">
                  <c:v>3.1578947368421054E-2</c:v>
                </c:pt>
                <c:pt idx="3">
                  <c:v>9.3959731543624164E-2</c:v>
                </c:pt>
                <c:pt idx="4">
                  <c:v>0.13141025641025642</c:v>
                </c:pt>
                <c:pt idx="5">
                  <c:v>0.16666666666666666</c:v>
                </c:pt>
              </c:numCache>
            </c:numRef>
          </c:val>
        </c:ser>
        <c:dLbls>
          <c:showLegendKey val="0"/>
          <c:showVal val="0"/>
          <c:showCatName val="0"/>
          <c:showSerName val="0"/>
          <c:showPercent val="0"/>
          <c:showBubbleSize val="0"/>
        </c:dLbls>
        <c:gapWidth val="50"/>
        <c:overlap val="100"/>
        <c:axId val="47420544"/>
        <c:axId val="47422080"/>
      </c:barChart>
      <c:catAx>
        <c:axId val="474205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422080"/>
        <c:crosses val="autoZero"/>
        <c:auto val="1"/>
        <c:lblAlgn val="ctr"/>
        <c:lblOffset val="100"/>
        <c:tickLblSkip val="1"/>
        <c:tickMarkSkip val="1"/>
        <c:noMultiLvlLbl val="0"/>
      </c:catAx>
      <c:valAx>
        <c:axId val="4742208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420544"/>
        <c:crosses val="autoZero"/>
        <c:crossBetween val="between"/>
        <c:majorUnit val="0.2"/>
      </c:valAx>
      <c:spPr>
        <a:solidFill>
          <a:srgbClr val="FFFFFF"/>
        </a:solidFill>
        <a:ln w="25400">
          <a:noFill/>
        </a:ln>
      </c:spPr>
    </c:plotArea>
    <c:legend>
      <c:legendPos val="r"/>
      <c:layout>
        <c:manualLayout>
          <c:xMode val="edge"/>
          <c:yMode val="edge"/>
          <c:x val="0.89863906194781629"/>
          <c:y val="0.26315831978492565"/>
          <c:w val="9.5310136157337411E-2"/>
          <c:h val="0.5587057285855462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220716131944692"/>
          <c:y val="1.3262599469496022E-2"/>
        </c:manualLayout>
      </c:layout>
      <c:overlay val="0"/>
      <c:spPr>
        <a:noFill/>
        <a:ln w="25400">
          <a:noFill/>
        </a:ln>
      </c:spPr>
    </c:title>
    <c:autoTitleDeleted val="0"/>
    <c:plotArea>
      <c:layout>
        <c:manualLayout>
          <c:layoutTarget val="inner"/>
          <c:xMode val="edge"/>
          <c:yMode val="edge"/>
          <c:x val="0.1491630832071133"/>
          <c:y val="6.8965517241379309E-2"/>
          <c:w val="0.71994018731596521"/>
          <c:h val="0.85676392572944293"/>
        </c:manualLayout>
      </c:layout>
      <c:barChart>
        <c:barDir val="bar"/>
        <c:grouping val="percentStacked"/>
        <c:varyColors val="0"/>
        <c:ser>
          <c:idx val="0"/>
          <c:order val="0"/>
          <c:tx>
            <c:strRef>
              <c:f>'27（問22）'!$AO$9</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'27（問22）'!$AN$10:$AN$22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'27（問22）'!$AO$10:$AO$22</c:f>
              <c:numCache>
                <c:formatCode>0.0%</c:formatCode>
                <c:ptCount val="13"/>
                <c:pt idx="0">
                  <c:v>0</c:v>
                </c:pt>
                <c:pt idx="1">
                  <c:v>0.6271186440677966</c:v>
                </c:pt>
                <c:pt idx="2">
                  <c:v>0.65873015873015872</c:v>
                </c:pt>
                <c:pt idx="3">
                  <c:v>0.86206896551724133</c:v>
                </c:pt>
                <c:pt idx="4">
                  <c:v>0.78294573643410847</c:v>
                </c:pt>
                <c:pt idx="5">
                  <c:v>0.38709677419354838</c:v>
                </c:pt>
                <c:pt idx="6">
                  <c:v>0.69230769230769229</c:v>
                </c:pt>
                <c:pt idx="7">
                  <c:v>0.86363636363636365</c:v>
                </c:pt>
                <c:pt idx="8">
                  <c:v>0.78365384615384615</c:v>
                </c:pt>
                <c:pt idx="9">
                  <c:v>0.7142857142857143</c:v>
                </c:pt>
                <c:pt idx="10">
                  <c:v>0.75</c:v>
                </c:pt>
                <c:pt idx="11">
                  <c:v>0.74242424242424243</c:v>
                </c:pt>
                <c:pt idx="12">
                  <c:v>0.8176100628930818</c:v>
                </c:pt>
              </c:numCache>
            </c:numRef>
          </c:val>
        </c:ser>
        <c:ser>
          <c:idx val="1"/>
          <c:order val="1"/>
          <c:tx>
            <c:strRef>
              <c:f>'27（問22）'!$AP$9</c:f>
              <c:strCache>
                <c:ptCount val="1"/>
                <c:pt idx="0">
                  <c:v>なし</c:v>
                </c:pt>
              </c:strCache>
            </c:strRef>
          </c:tx>
          <c:spPr>
            <a:solidFill>
              <a:schemeClr val="bg1"/>
            </a:solidFill>
            <a:ln w="12700">
              <a:solidFill>
                <a:srgbClr val="000000"/>
              </a:solidFill>
              <a:prstDash val="solid"/>
            </a:ln>
          </c:spPr>
          <c:invertIfNegative val="0"/>
          <c:dLbls>
            <c:dLbl>
              <c:idx val="0"/>
              <c:showLegendKey val="0"/>
              <c:showVal val="1"/>
              <c:showCatName val="0"/>
              <c:showSerName val="0"/>
              <c:showPercent val="0"/>
              <c:showBubbleSize val="0"/>
            </c:dLbl>
            <c:dLbl>
              <c:idx val="1"/>
              <c:showLegendKey val="0"/>
              <c:showVal val="1"/>
              <c:showCatName val="0"/>
              <c:showSerName val="0"/>
              <c:showPercent val="0"/>
              <c:showBubbleSize val="0"/>
            </c:dLbl>
            <c:dLbl>
              <c:idx val="7"/>
              <c:layout>
                <c:manualLayout>
                  <c:x val="-2.222217114155876E-2"/>
                  <c:y val="-1.9112067225018608E-3"/>
                </c:manualLayout>
              </c:layout>
              <c:dLblPos val="ctr"/>
              <c:showLegendKey val="0"/>
              <c:showVal val="1"/>
              <c:showCatName val="0"/>
              <c:showSerName val="0"/>
              <c:showPercent val="0"/>
              <c:showBubbleSize val="0"/>
            </c:dLbl>
            <c:dLbl>
              <c:idx val="9"/>
              <c:showLegendKey val="0"/>
              <c:showVal val="1"/>
              <c:showCatName val="0"/>
              <c:showSerName val="0"/>
              <c:showPercent val="0"/>
              <c:showBubbleSize val="0"/>
            </c:dLbl>
            <c:dLbl>
              <c:idx val="10"/>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dLbls>
          <c:cat>
            <c:strRef>
              <c:f>'27（問22）'!$AN$10:$AN$22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'27（問22）'!$AP$10:$AP$22</c:f>
              <c:numCache>
                <c:formatCode>0.0%</c:formatCode>
                <c:ptCount val="13"/>
                <c:pt idx="0">
                  <c:v>0</c:v>
                </c:pt>
                <c:pt idx="1">
                  <c:v>0.30508474576271188</c:v>
                </c:pt>
                <c:pt idx="2">
                  <c:v>0.30952380952380953</c:v>
                </c:pt>
                <c:pt idx="3">
                  <c:v>0.13793103448275862</c:v>
                </c:pt>
                <c:pt idx="4">
                  <c:v>0.20930232558139536</c:v>
                </c:pt>
                <c:pt idx="5">
                  <c:v>0.54838709677419351</c:v>
                </c:pt>
                <c:pt idx="6">
                  <c:v>0.15384615384615385</c:v>
                </c:pt>
                <c:pt idx="7">
                  <c:v>0.13636363636363635</c:v>
                </c:pt>
                <c:pt idx="8">
                  <c:v>0.17307692307692307</c:v>
                </c:pt>
                <c:pt idx="9">
                  <c:v>0.2857142857142857</c:v>
                </c:pt>
                <c:pt idx="10">
                  <c:v>0.25</c:v>
                </c:pt>
                <c:pt idx="11">
                  <c:v>0.24242424242424243</c:v>
                </c:pt>
                <c:pt idx="12">
                  <c:v>0.15094339622641509</c:v>
                </c:pt>
              </c:numCache>
            </c:numRef>
          </c:val>
        </c:ser>
        <c:ser>
          <c:idx val="2"/>
          <c:order val="2"/>
          <c:tx>
            <c:strRef>
              <c:f>'27（問22）'!$AQ$9</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3.8178718564739429E-2"/>
                  <c:y val="-7.0121208323761283E-3"/>
                </c:manualLayout>
              </c:layout>
              <c:dLblPos val="ctr"/>
              <c:showLegendKey val="0"/>
              <c:showVal val="1"/>
              <c:showCatName val="0"/>
              <c:showSerName val="0"/>
              <c:showPercent val="0"/>
              <c:showBubbleSize val="0"/>
            </c:dLbl>
            <c:dLbl>
              <c:idx val="1"/>
              <c:showLegendKey val="0"/>
              <c:showVal val="1"/>
              <c:showCatName val="0"/>
              <c:showSerName val="0"/>
              <c:showPercent val="0"/>
              <c:showBubbleSize val="0"/>
            </c:dLbl>
            <c:dLbl>
              <c:idx val="2"/>
              <c:layout>
                <c:manualLayout>
                  <c:x val="2.6382546930492135E-2"/>
                  <c:y val="0"/>
                </c:manualLayout>
              </c:layout>
              <c:dLblPos val="ctr"/>
              <c:showLegendKey val="0"/>
              <c:showVal val="1"/>
              <c:showCatName val="0"/>
              <c:showSerName val="0"/>
              <c:showPercent val="0"/>
              <c:showBubbleSize val="0"/>
            </c:dLbl>
            <c:dLbl>
              <c:idx val="3"/>
              <c:layout>
                <c:manualLayout>
                  <c:x val="4.0588533739218668E-2"/>
                  <c:y val="0"/>
                </c:manualLayout>
              </c:layout>
              <c:dLblPos val="ctr"/>
              <c:showLegendKey val="0"/>
              <c:showVal val="1"/>
              <c:showCatName val="0"/>
              <c:showSerName val="0"/>
              <c:showPercent val="0"/>
              <c:showBubbleSize val="0"/>
            </c:dLbl>
            <c:dLbl>
              <c:idx val="4"/>
              <c:layout>
                <c:manualLayout>
                  <c:x val="2.0294266869609334E-2"/>
                  <c:y val="0"/>
                </c:manualLayout>
              </c:layout>
              <c:showLegendKey val="0"/>
              <c:showVal val="1"/>
              <c:showCatName val="0"/>
              <c:showSerName val="0"/>
              <c:showPercent val="0"/>
              <c:showBubbleSize val="0"/>
            </c:dLbl>
            <c:dLbl>
              <c:idx val="6"/>
              <c:layout>
                <c:manualLayout>
                  <c:x val="1.6235413495687467E-2"/>
                  <c:y val="0"/>
                </c:manualLayout>
              </c:layout>
              <c:dLblPos val="ctr"/>
              <c:showLegendKey val="0"/>
              <c:showVal val="1"/>
              <c:showCatName val="0"/>
              <c:showSerName val="0"/>
              <c:showPercent val="0"/>
              <c:showBubbleSize val="0"/>
            </c:dLbl>
            <c:dLbl>
              <c:idx val="7"/>
              <c:showLegendKey val="0"/>
              <c:showVal val="1"/>
              <c:showCatName val="0"/>
              <c:showSerName val="0"/>
              <c:showPercent val="0"/>
              <c:showBubbleSize val="0"/>
            </c:dLbl>
            <c:dLbl>
              <c:idx val="8"/>
              <c:layout>
                <c:manualLayout>
                  <c:x val="3.4500253678335868E-2"/>
                  <c:y val="0"/>
                </c:manualLayout>
              </c:layout>
              <c:dLblPos val="ctr"/>
              <c:showLegendKey val="0"/>
              <c:showVal val="1"/>
              <c:showCatName val="0"/>
              <c:showSerName val="0"/>
              <c:showPercent val="0"/>
              <c:showBubbleSize val="0"/>
            </c:dLbl>
            <c:dLbl>
              <c:idx val="9"/>
              <c:showLegendKey val="0"/>
              <c:showVal val="1"/>
              <c:showCatName val="0"/>
              <c:showSerName val="0"/>
              <c:showPercent val="0"/>
              <c:showBubbleSize val="0"/>
            </c:dLbl>
            <c:dLbl>
              <c:idx val="10"/>
              <c:showLegendKey val="0"/>
              <c:showVal val="1"/>
              <c:showCatName val="0"/>
              <c:showSerName val="0"/>
              <c:showPercent val="0"/>
              <c:showBubbleSize val="0"/>
            </c:dLbl>
            <c:dLbl>
              <c:idx val="11"/>
              <c:layout>
                <c:manualLayout>
                  <c:x val="3.0441400304414001E-2"/>
                  <c:y val="0"/>
                </c:manualLayout>
              </c:layout>
              <c:dLblPos val="ctr"/>
              <c:showLegendKey val="0"/>
              <c:showVal val="1"/>
              <c:showCatName val="0"/>
              <c:showSerName val="0"/>
              <c:showPercent val="0"/>
              <c:showBubbleSize val="0"/>
            </c:dLbl>
            <c:dLbl>
              <c:idx val="12"/>
              <c:layout>
                <c:manualLayout>
                  <c:x val="3.0441400304414001E-2"/>
                  <c:y val="0"/>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dLbls>
          <c:cat>
            <c:strRef>
              <c:f>'27（問22）'!$AN$10:$AN$22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'27（問22）'!$AQ$10:$AQ$22</c:f>
              <c:numCache>
                <c:formatCode>0.0%</c:formatCode>
                <c:ptCount val="13"/>
                <c:pt idx="0">
                  <c:v>0</c:v>
                </c:pt>
                <c:pt idx="1">
                  <c:v>6.7796610169491525E-2</c:v>
                </c:pt>
                <c:pt idx="2">
                  <c:v>3.1746031746031744E-2</c:v>
                </c:pt>
                <c:pt idx="3">
                  <c:v>0</c:v>
                </c:pt>
                <c:pt idx="4">
                  <c:v>7.7519379844961239E-3</c:v>
                </c:pt>
                <c:pt idx="5">
                  <c:v>6.4516129032258063E-2</c:v>
                </c:pt>
                <c:pt idx="6">
                  <c:v>0.15384615384615385</c:v>
                </c:pt>
                <c:pt idx="7">
                  <c:v>0</c:v>
                </c:pt>
                <c:pt idx="8">
                  <c:v>4.3269230769230768E-2</c:v>
                </c:pt>
                <c:pt idx="9">
                  <c:v>0</c:v>
                </c:pt>
                <c:pt idx="10">
                  <c:v>0</c:v>
                </c:pt>
                <c:pt idx="11">
                  <c:v>1.5151515151515152E-2</c:v>
                </c:pt>
                <c:pt idx="12">
                  <c:v>3.1446540880503145E-2</c:v>
                </c:pt>
              </c:numCache>
            </c:numRef>
          </c:val>
        </c:ser>
        <c:dLbls>
          <c:showLegendKey val="0"/>
          <c:showVal val="0"/>
          <c:showCatName val="0"/>
          <c:showSerName val="0"/>
          <c:showPercent val="0"/>
          <c:showBubbleSize val="0"/>
        </c:dLbls>
        <c:gapWidth val="30"/>
        <c:overlap val="100"/>
        <c:axId val="90734976"/>
        <c:axId val="90736512"/>
      </c:barChart>
      <c:catAx>
        <c:axId val="907349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0736512"/>
        <c:crosses val="autoZero"/>
        <c:auto val="1"/>
        <c:lblAlgn val="ctr"/>
        <c:lblOffset val="100"/>
        <c:tickLblSkip val="1"/>
        <c:tickMarkSkip val="1"/>
        <c:noMultiLvlLbl val="0"/>
      </c:catAx>
      <c:valAx>
        <c:axId val="907365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0734976"/>
        <c:crosses val="autoZero"/>
        <c:crossBetween val="between"/>
        <c:majorUnit val="0.2"/>
      </c:valAx>
      <c:spPr>
        <a:noFill/>
        <a:ln w="25400">
          <a:noFill/>
        </a:ln>
      </c:spPr>
    </c:plotArea>
    <c:legend>
      <c:legendPos val="r"/>
      <c:layout>
        <c:manualLayout>
          <c:xMode val="edge"/>
          <c:yMode val="edge"/>
          <c:x val="0.89497844732878706"/>
          <c:y val="0.40406719717064543"/>
          <c:w val="9.7412640771501691E-2"/>
          <c:h val="0.1856763925729443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3651418572678416E-2"/>
          <c:y val="2.3931623931623933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21031777277840269"/>
          <c:y val="0.2273515041389057"/>
          <c:w val="0.49702505936757896"/>
          <c:h val="0.72478524799784638"/>
        </c:manualLayout>
      </c:layout>
      <c:pie3DChart>
        <c:varyColors val="1"/>
        <c:ser>
          <c:idx val="0"/>
          <c:order val="0"/>
          <c:tx>
            <c:strRef>
              <c:f>'51(問30)'!$AC$6</c:f>
              <c:strCache>
                <c:ptCount val="1"/>
                <c:pt idx="0">
                  <c:v>全　体</c:v>
                </c:pt>
              </c:strCache>
            </c:strRef>
          </c:tx>
          <c:spPr>
            <a:solidFill>
              <a:srgbClr val="9999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dPt>
          <c:dPt>
            <c:idx val="1"/>
            <c:bubble3D val="0"/>
            <c:spPr>
              <a:solidFill>
                <a:schemeClr val="bg1"/>
              </a:solidFill>
              <a:ln w="12700">
                <a:solidFill>
                  <a:srgbClr val="000000"/>
                </a:solidFill>
                <a:prstDash val="solid"/>
              </a:ln>
            </c:spPr>
          </c:dPt>
          <c:dPt>
            <c:idx val="2"/>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Lbls>
            <c:dLbl>
              <c:idx val="0"/>
              <c:layout>
                <c:manualLayout>
                  <c:x val="3.4341332333458319E-2"/>
                  <c:y val="-6.4143212867622298E-2"/>
                </c:manualLayout>
              </c:layout>
              <c:dLblPos val="bestFit"/>
              <c:showLegendKey val="0"/>
              <c:showVal val="1"/>
              <c:showCatName val="1"/>
              <c:showSerName val="0"/>
              <c:showPercent val="0"/>
              <c:showBubbleSize val="0"/>
              <c:separator>
</c:separator>
            </c:dLbl>
            <c:dLbl>
              <c:idx val="1"/>
              <c:layout>
                <c:manualLayout>
                  <c:x val="-0.13106767904011998"/>
                  <c:y val="-5.1282051282051282E-3"/>
                </c:manualLayout>
              </c:layout>
              <c:dLblPos val="bestFit"/>
              <c:showLegendKey val="0"/>
              <c:showVal val="1"/>
              <c:showCatName val="1"/>
              <c:showSerName val="0"/>
              <c:showPercent val="0"/>
              <c:showBubbleSize val="0"/>
              <c:separator>
</c:separator>
            </c:dLbl>
            <c:dLbl>
              <c:idx val="2"/>
              <c:layout>
                <c:manualLayout>
                  <c:x val="-5.1701349831271094E-2"/>
                  <c:y val="-4.0842586984319272E-3"/>
                </c:manualLayout>
              </c:layout>
              <c:dLblPos val="bestFit"/>
              <c:showLegendKey val="0"/>
              <c:showVal val="1"/>
              <c:showCatName val="1"/>
              <c:showSerName val="0"/>
              <c:showPercent val="0"/>
              <c:showBubbleSize val="0"/>
              <c:separator>
</c:separator>
            </c:dLbl>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dLbls>
          <c:cat>
            <c:strRef>
              <c:f>'51(問30)'!$AD$5:$AF$5</c:f>
              <c:strCache>
                <c:ptCount val="3"/>
                <c:pt idx="0">
                  <c:v>定めている</c:v>
                </c:pt>
                <c:pt idx="1">
                  <c:v>定めていない</c:v>
                </c:pt>
                <c:pt idx="2">
                  <c:v>無回答</c:v>
                </c:pt>
              </c:strCache>
            </c:strRef>
          </c:cat>
          <c:val>
            <c:numRef>
              <c:f>'51(問30)'!$AD$6:$AF$6</c:f>
              <c:numCache>
                <c:formatCode>0.0%</c:formatCode>
                <c:ptCount val="3"/>
                <c:pt idx="0">
                  <c:v>0.22954303931987247</c:v>
                </c:pt>
                <c:pt idx="1">
                  <c:v>0.6493092454835282</c:v>
                </c:pt>
                <c:pt idx="2">
                  <c:v>0.12114771519659936</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152762154730657"/>
          <c:y val="0.41415384615384615"/>
          <c:w val="0.2325993625796775"/>
          <c:h val="0.31972649572649575"/>
        </c:manualLayout>
      </c:layout>
      <c:overlay val="0"/>
      <c:spPr>
        <a:solidFill>
          <a:schemeClr val="bg1"/>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3984962406015036"/>
          <c:y val="1.278772378516624E-2"/>
        </c:manualLayout>
      </c:layout>
      <c:overlay val="0"/>
      <c:spPr>
        <a:noFill/>
        <a:ln w="25400">
          <a:noFill/>
        </a:ln>
      </c:spPr>
    </c:title>
    <c:autoTitleDeleted val="0"/>
    <c:plotArea>
      <c:layout>
        <c:manualLayout>
          <c:layoutTarget val="inner"/>
          <c:xMode val="edge"/>
          <c:yMode val="edge"/>
          <c:x val="0.14736842105263157"/>
          <c:y val="6.1381150821649744E-2"/>
          <c:w val="0.71879699248120299"/>
          <c:h val="0.87212385125760672"/>
        </c:manualLayout>
      </c:layout>
      <c:barChart>
        <c:barDir val="bar"/>
        <c:grouping val="percentStacked"/>
        <c:varyColors val="0"/>
        <c:ser>
          <c:idx val="0"/>
          <c:order val="0"/>
          <c:tx>
            <c:strRef>
              <c:f>'51(問30)'!$AO$10</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8070175438596509E-2"/>
                  <c:y val="1.2503407705063114E-16"/>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'51(問30)'!$AN$11:$AN$23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'51(問30)'!$AO$11:$AO$23</c:f>
              <c:numCache>
                <c:formatCode>0.0%</c:formatCode>
                <c:ptCount val="13"/>
                <c:pt idx="0">
                  <c:v>0</c:v>
                </c:pt>
                <c:pt idx="1">
                  <c:v>0.10169491525423729</c:v>
                </c:pt>
                <c:pt idx="2">
                  <c:v>0.23015873015873015</c:v>
                </c:pt>
                <c:pt idx="3">
                  <c:v>0.37931034482758619</c:v>
                </c:pt>
                <c:pt idx="4">
                  <c:v>0.34108527131782945</c:v>
                </c:pt>
                <c:pt idx="5">
                  <c:v>0.32258064516129031</c:v>
                </c:pt>
                <c:pt idx="6">
                  <c:v>0</c:v>
                </c:pt>
                <c:pt idx="7">
                  <c:v>0.18181818181818182</c:v>
                </c:pt>
                <c:pt idx="8">
                  <c:v>0.23076923076923078</c:v>
                </c:pt>
                <c:pt idx="9">
                  <c:v>9.5238095238095233E-2</c:v>
                </c:pt>
                <c:pt idx="10">
                  <c:v>0.41666666666666669</c:v>
                </c:pt>
                <c:pt idx="11">
                  <c:v>0.18181818181818182</c:v>
                </c:pt>
                <c:pt idx="12">
                  <c:v>0.20754716981132076</c:v>
                </c:pt>
              </c:numCache>
            </c:numRef>
          </c:val>
        </c:ser>
        <c:ser>
          <c:idx val="1"/>
          <c:order val="1"/>
          <c:tx>
            <c:strRef>
              <c:f>'51(問30)'!$AP$10</c:f>
              <c:strCache>
                <c:ptCount val="1"/>
                <c:pt idx="0">
                  <c:v>定めていない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'51(問30)'!$AN$11:$AN$23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'51(問30)'!$AP$11:$AP$23</c:f>
              <c:numCache>
                <c:formatCode>0.0%</c:formatCode>
                <c:ptCount val="13"/>
                <c:pt idx="0">
                  <c:v>0</c:v>
                </c:pt>
                <c:pt idx="1">
                  <c:v>0.71186440677966101</c:v>
                </c:pt>
                <c:pt idx="2">
                  <c:v>0.62698412698412698</c:v>
                </c:pt>
                <c:pt idx="3">
                  <c:v>0.58620689655172409</c:v>
                </c:pt>
                <c:pt idx="4">
                  <c:v>0.55813953488372092</c:v>
                </c:pt>
                <c:pt idx="5">
                  <c:v>0.4838709677419355</c:v>
                </c:pt>
                <c:pt idx="6">
                  <c:v>0.76923076923076927</c:v>
                </c:pt>
                <c:pt idx="7">
                  <c:v>0.81818181818181823</c:v>
                </c:pt>
                <c:pt idx="8">
                  <c:v>0.63461538461538458</c:v>
                </c:pt>
                <c:pt idx="9">
                  <c:v>0.8571428571428571</c:v>
                </c:pt>
                <c:pt idx="10">
                  <c:v>0.5</c:v>
                </c:pt>
                <c:pt idx="11">
                  <c:v>0.74242424242424243</c:v>
                </c:pt>
                <c:pt idx="12">
                  <c:v>0.65408805031446537</c:v>
                </c:pt>
              </c:numCache>
            </c:numRef>
          </c:val>
        </c:ser>
        <c:ser>
          <c:idx val="2"/>
          <c:order val="2"/>
          <c:tx>
            <c:strRef>
              <c:f>'51(問30)'!$AQ$10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'51(問30)'!$AN$11:$AN$23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'51(問30)'!$AQ$11:$AQ$23</c:f>
              <c:numCache>
                <c:formatCode>0.0%</c:formatCode>
                <c:ptCount val="13"/>
                <c:pt idx="0">
                  <c:v>0</c:v>
                </c:pt>
                <c:pt idx="1">
                  <c:v>0.1864406779661017</c:v>
                </c:pt>
                <c:pt idx="2">
                  <c:v>0.14285714285714285</c:v>
                </c:pt>
                <c:pt idx="3">
                  <c:v>3.4482758620689655E-2</c:v>
                </c:pt>
                <c:pt idx="4">
                  <c:v>0.10077519379844961</c:v>
                </c:pt>
                <c:pt idx="5">
                  <c:v>0.19354838709677419</c:v>
                </c:pt>
                <c:pt idx="6">
                  <c:v>0.23076923076923078</c:v>
                </c:pt>
                <c:pt idx="7">
                  <c:v>0</c:v>
                </c:pt>
                <c:pt idx="8">
                  <c:v>0.13461538461538461</c:v>
                </c:pt>
                <c:pt idx="9">
                  <c:v>4.7619047619047616E-2</c:v>
                </c:pt>
                <c:pt idx="10">
                  <c:v>8.3333333333333329E-2</c:v>
                </c:pt>
                <c:pt idx="11">
                  <c:v>7.575757575757576E-2</c:v>
                </c:pt>
                <c:pt idx="12">
                  <c:v>0.13836477987421383</c:v>
                </c:pt>
              </c:numCache>
            </c:numRef>
          </c:val>
        </c:ser>
        <c:dLbls>
          <c:showLegendKey val="0"/>
          <c:showVal val="0"/>
          <c:showCatName val="0"/>
          <c:showSerName val="0"/>
          <c:showPercent val="0"/>
          <c:showBubbleSize val="0"/>
        </c:dLbls>
        <c:gapWidth val="50"/>
        <c:overlap val="100"/>
        <c:axId val="47795200"/>
        <c:axId val="47805184"/>
      </c:barChart>
      <c:catAx>
        <c:axId val="477952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805184"/>
        <c:crosses val="autoZero"/>
        <c:auto val="1"/>
        <c:lblAlgn val="ctr"/>
        <c:lblOffset val="100"/>
        <c:tickLblSkip val="1"/>
        <c:tickMarkSkip val="1"/>
        <c:noMultiLvlLbl val="0"/>
      </c:catAx>
      <c:valAx>
        <c:axId val="47805184"/>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47795200"/>
        <c:crosses val="autoZero"/>
        <c:crossBetween val="between"/>
        <c:majorUnit val="0.2"/>
      </c:valAx>
      <c:spPr>
        <a:solidFill>
          <a:srgbClr val="FFFFFF"/>
        </a:solidFill>
        <a:ln w="25400">
          <a:noFill/>
        </a:ln>
      </c:spPr>
    </c:plotArea>
    <c:legend>
      <c:legendPos val="r"/>
      <c:layout>
        <c:manualLayout>
          <c:xMode val="edge"/>
          <c:yMode val="edge"/>
          <c:x val="0.88721804511278191"/>
          <c:y val="0.29156037081042618"/>
          <c:w val="9.4736842105263119E-2"/>
          <c:h val="0.2966754603244926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220893341433682"/>
          <c:y val="2.4390243902439025E-2"/>
        </c:manualLayout>
      </c:layout>
      <c:overlay val="0"/>
      <c:spPr>
        <a:noFill/>
        <a:ln w="25400">
          <a:noFill/>
        </a:ln>
      </c:spPr>
    </c:title>
    <c:autoTitleDeleted val="0"/>
    <c:plotArea>
      <c:layout>
        <c:manualLayout>
          <c:layoutTarget val="inner"/>
          <c:xMode val="edge"/>
          <c:yMode val="edge"/>
          <c:x val="0.13767029836887348"/>
          <c:y val="0.14146375158096317"/>
          <c:w val="0.7186087002770869"/>
          <c:h val="0.72195293910284652"/>
        </c:manualLayout>
      </c:layout>
      <c:barChart>
        <c:barDir val="bar"/>
        <c:grouping val="percentStacked"/>
        <c:varyColors val="0"/>
        <c:ser>
          <c:idx val="0"/>
          <c:order val="0"/>
          <c:tx>
            <c:strRef>
              <c:f>'51(問30)'!$AO$29</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4.2763018909649057E-3"/>
                  <c:y val="-3.577483374138287E-3"/>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'51(問30)'!$AN$30:$AN$35</c:f>
              <c:strCache>
                <c:ptCount val="6"/>
                <c:pt idx="0">
                  <c:v>100人以上</c:v>
                </c:pt>
                <c:pt idx="1">
                  <c:v>50～99人</c:v>
                </c:pt>
                <c:pt idx="2">
                  <c:v>30～49人</c:v>
                </c:pt>
                <c:pt idx="3">
                  <c:v>10～29人</c:v>
                </c:pt>
                <c:pt idx="4">
                  <c:v>5～9人</c:v>
                </c:pt>
                <c:pt idx="5">
                  <c:v>1～4人</c:v>
                </c:pt>
              </c:strCache>
            </c:strRef>
          </c:cat>
          <c:val>
            <c:numRef>
              <c:f>'51(問30)'!$AO$30:$AO$35</c:f>
              <c:numCache>
                <c:formatCode>0.0%</c:formatCode>
                <c:ptCount val="6"/>
                <c:pt idx="0">
                  <c:v>0.20754716981132076</c:v>
                </c:pt>
                <c:pt idx="1">
                  <c:v>9.5238095238095233E-2</c:v>
                </c:pt>
                <c:pt idx="2">
                  <c:v>0.25263157894736843</c:v>
                </c:pt>
                <c:pt idx="3">
                  <c:v>0.24832214765100671</c:v>
                </c:pt>
                <c:pt idx="4">
                  <c:v>0.25</c:v>
                </c:pt>
                <c:pt idx="5">
                  <c:v>0.19166666666666668</c:v>
                </c:pt>
              </c:numCache>
            </c:numRef>
          </c:val>
        </c:ser>
        <c:ser>
          <c:idx val="1"/>
          <c:order val="1"/>
          <c:tx>
            <c:strRef>
              <c:f>'51(問30)'!$AP$29</c:f>
              <c:strCache>
                <c:ptCount val="1"/>
                <c:pt idx="0">
                  <c:v>定めていない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'51(問30)'!$AN$30:$AN$35</c:f>
              <c:strCache>
                <c:ptCount val="6"/>
                <c:pt idx="0">
                  <c:v>100人以上</c:v>
                </c:pt>
                <c:pt idx="1">
                  <c:v>50～99人</c:v>
                </c:pt>
                <c:pt idx="2">
                  <c:v>30～49人</c:v>
                </c:pt>
                <c:pt idx="3">
                  <c:v>10～29人</c:v>
                </c:pt>
                <c:pt idx="4">
                  <c:v>5～9人</c:v>
                </c:pt>
                <c:pt idx="5">
                  <c:v>1～4人</c:v>
                </c:pt>
              </c:strCache>
            </c:strRef>
          </c:cat>
          <c:val>
            <c:numRef>
              <c:f>'51(問30)'!$AP$30:$AP$35</c:f>
              <c:numCache>
                <c:formatCode>0.0%</c:formatCode>
                <c:ptCount val="6"/>
                <c:pt idx="0">
                  <c:v>0.71698113207547165</c:v>
                </c:pt>
                <c:pt idx="1">
                  <c:v>0.84126984126984128</c:v>
                </c:pt>
                <c:pt idx="2">
                  <c:v>0.69473684210526321</c:v>
                </c:pt>
                <c:pt idx="3">
                  <c:v>0.63758389261744963</c:v>
                </c:pt>
                <c:pt idx="4">
                  <c:v>0.59935897435897434</c:v>
                </c:pt>
                <c:pt idx="5">
                  <c:v>0.64166666666666672</c:v>
                </c:pt>
              </c:numCache>
            </c:numRef>
          </c:val>
        </c:ser>
        <c:ser>
          <c:idx val="2"/>
          <c:order val="2"/>
          <c:tx>
            <c:strRef>
              <c:f>'51(問30)'!$AQ$29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6137165910237016E-2"/>
                  <c:y val="0"/>
                </c:manualLayout>
              </c:layout>
              <c:showLegendKey val="0"/>
              <c:showVal val="1"/>
              <c:showCatName val="0"/>
              <c:showSerName val="0"/>
              <c:showPercent val="0"/>
              <c:showBubbleSize val="0"/>
            </c:dLbl>
            <c:dLbl>
              <c:idx val="1"/>
              <c:layout>
                <c:manualLayout>
                  <c:x val="-2.2188603126575897E-2"/>
                  <c:y val="0"/>
                </c:manualLayout>
              </c:layout>
              <c:showLegendKey val="0"/>
              <c:showVal val="1"/>
              <c:showCatName val="0"/>
              <c:showSerName val="0"/>
              <c:showPercent val="0"/>
              <c:showBubbleSize val="0"/>
            </c:dLbl>
            <c:dLbl>
              <c:idx val="2"/>
              <c:layout>
                <c:manualLayout>
                  <c:x val="-8.0685829551185081E-3"/>
                  <c:y val="0"/>
                </c:manualLayout>
              </c:layout>
              <c:showLegendKey val="0"/>
              <c:showVal val="1"/>
              <c:showCatName val="0"/>
              <c:showSerName val="0"/>
              <c:showPercent val="0"/>
              <c:showBubbleSize val="0"/>
            </c:dLbl>
            <c:dLbl>
              <c:idx val="3"/>
              <c:layout>
                <c:manualLayout>
                  <c:x val="-1.0085728693898134E-2"/>
                  <c:y val="0"/>
                </c:manualLayout>
              </c:layout>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'51(問30)'!$AN$30:$AN$35</c:f>
              <c:strCache>
                <c:ptCount val="6"/>
                <c:pt idx="0">
                  <c:v>100人以上</c:v>
                </c:pt>
                <c:pt idx="1">
                  <c:v>50～99人</c:v>
                </c:pt>
                <c:pt idx="2">
                  <c:v>30～49人</c:v>
                </c:pt>
                <c:pt idx="3">
                  <c:v>10～29人</c:v>
                </c:pt>
                <c:pt idx="4">
                  <c:v>5～9人</c:v>
                </c:pt>
                <c:pt idx="5">
                  <c:v>1～4人</c:v>
                </c:pt>
              </c:strCache>
            </c:strRef>
          </c:cat>
          <c:val>
            <c:numRef>
              <c:f>'51(問30)'!$AQ$30:$AQ$35</c:f>
              <c:numCache>
                <c:formatCode>0.0%</c:formatCode>
                <c:ptCount val="6"/>
                <c:pt idx="0">
                  <c:v>7.5471698113207544E-2</c:v>
                </c:pt>
                <c:pt idx="1">
                  <c:v>6.3492063492063489E-2</c:v>
                </c:pt>
                <c:pt idx="2">
                  <c:v>5.2631578947368418E-2</c:v>
                </c:pt>
                <c:pt idx="3">
                  <c:v>0.11409395973154363</c:v>
                </c:pt>
                <c:pt idx="4">
                  <c:v>0.15064102564102563</c:v>
                </c:pt>
                <c:pt idx="5">
                  <c:v>0.16666666666666666</c:v>
                </c:pt>
              </c:numCache>
            </c:numRef>
          </c:val>
        </c:ser>
        <c:dLbls>
          <c:showLegendKey val="0"/>
          <c:showVal val="0"/>
          <c:showCatName val="0"/>
          <c:showSerName val="0"/>
          <c:showPercent val="0"/>
          <c:showBubbleSize val="0"/>
        </c:dLbls>
        <c:gapWidth val="40"/>
        <c:overlap val="100"/>
        <c:axId val="48131072"/>
        <c:axId val="47907584"/>
      </c:barChart>
      <c:catAx>
        <c:axId val="481310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907584"/>
        <c:crosses val="autoZero"/>
        <c:auto val="1"/>
        <c:lblAlgn val="ctr"/>
        <c:lblOffset val="100"/>
        <c:tickLblSkip val="1"/>
        <c:tickMarkSkip val="1"/>
        <c:noMultiLvlLbl val="0"/>
      </c:catAx>
      <c:valAx>
        <c:axId val="47907584"/>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8131072"/>
        <c:crosses val="autoZero"/>
        <c:crossBetween val="between"/>
        <c:majorUnit val="0.2"/>
      </c:valAx>
      <c:spPr>
        <a:solidFill>
          <a:srgbClr val="FFFFFF"/>
        </a:solidFill>
        <a:ln w="25400">
          <a:noFill/>
        </a:ln>
      </c:spPr>
    </c:plotArea>
    <c:legend>
      <c:legendPos val="r"/>
      <c:layout>
        <c:manualLayout>
          <c:xMode val="edge"/>
          <c:yMode val="edge"/>
          <c:x val="0.89712620264373155"/>
          <c:y val="0.28292734139939824"/>
          <c:w val="9.5310136157337411E-2"/>
          <c:h val="0.5268302925548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586466165413534"/>
          <c:y val="1.3020833333333334E-2"/>
        </c:manualLayout>
      </c:layout>
      <c:overlay val="0"/>
      <c:spPr>
        <a:noFill/>
        <a:ln w="25400">
          <a:noFill/>
        </a:ln>
      </c:spPr>
    </c:title>
    <c:autoTitleDeleted val="0"/>
    <c:plotArea>
      <c:layout>
        <c:manualLayout>
          <c:layoutTarget val="inner"/>
          <c:xMode val="edge"/>
          <c:yMode val="edge"/>
          <c:x val="0.14736842105263157"/>
          <c:y val="7.0312678814389074E-2"/>
          <c:w val="0.72631578947368425"/>
          <c:h val="0.85677301221977797"/>
        </c:manualLayout>
      </c:layout>
      <c:barChart>
        <c:barDir val="bar"/>
        <c:grouping val="percentStacked"/>
        <c:varyColors val="0"/>
        <c:ser>
          <c:idx val="0"/>
          <c:order val="0"/>
          <c:tx>
            <c:strRef>
              <c:f>'52（問34）'!$AO$10</c:f>
              <c:strCache>
                <c:ptCount val="1"/>
                <c:pt idx="0">
                  <c:v>ある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3.0075187969924831E-2"/>
                  <c:y val="0"/>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'52（問34）'!$AN$11:$AN$23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'52（問34）'!$AO$11:$AO$23</c:f>
              <c:numCache>
                <c:formatCode>0.0%</c:formatCode>
                <c:ptCount val="13"/>
                <c:pt idx="0">
                  <c:v>0</c:v>
                </c:pt>
                <c:pt idx="1">
                  <c:v>0.42372881355932202</c:v>
                </c:pt>
                <c:pt idx="2">
                  <c:v>0.40476190476190477</c:v>
                </c:pt>
                <c:pt idx="3">
                  <c:v>0.58620689655172409</c:v>
                </c:pt>
                <c:pt idx="4">
                  <c:v>0.66666666666666663</c:v>
                </c:pt>
                <c:pt idx="5">
                  <c:v>0.41935483870967744</c:v>
                </c:pt>
                <c:pt idx="6">
                  <c:v>0.23076923076923078</c:v>
                </c:pt>
                <c:pt idx="7">
                  <c:v>0.40909090909090912</c:v>
                </c:pt>
                <c:pt idx="8">
                  <c:v>0.36057692307692307</c:v>
                </c:pt>
                <c:pt idx="9">
                  <c:v>0.2857142857142857</c:v>
                </c:pt>
                <c:pt idx="10">
                  <c:v>0.5</c:v>
                </c:pt>
                <c:pt idx="11">
                  <c:v>0.43181818181818182</c:v>
                </c:pt>
                <c:pt idx="12">
                  <c:v>0.30188679245283018</c:v>
                </c:pt>
              </c:numCache>
            </c:numRef>
          </c:val>
        </c:ser>
        <c:ser>
          <c:idx val="1"/>
          <c:order val="1"/>
          <c:tx>
            <c:strRef>
              <c:f>'52（問34）'!$AP$10</c:f>
              <c:strCache>
                <c:ptCount val="1"/>
                <c:pt idx="0">
                  <c:v>ない</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'52（問34）'!$AN$11:$AN$23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'52（問34）'!$AP$11:$AP$23</c:f>
              <c:numCache>
                <c:formatCode>0.0%</c:formatCode>
                <c:ptCount val="13"/>
                <c:pt idx="0">
                  <c:v>0</c:v>
                </c:pt>
                <c:pt idx="1">
                  <c:v>0.52542372881355937</c:v>
                </c:pt>
                <c:pt idx="2">
                  <c:v>0.43650793650793651</c:v>
                </c:pt>
                <c:pt idx="3">
                  <c:v>0.41379310344827586</c:v>
                </c:pt>
                <c:pt idx="4">
                  <c:v>0.2868217054263566</c:v>
                </c:pt>
                <c:pt idx="5">
                  <c:v>0.4838709677419355</c:v>
                </c:pt>
                <c:pt idx="6">
                  <c:v>0.53846153846153844</c:v>
                </c:pt>
                <c:pt idx="7">
                  <c:v>0.5</c:v>
                </c:pt>
                <c:pt idx="8">
                  <c:v>0.52884615384615385</c:v>
                </c:pt>
                <c:pt idx="9">
                  <c:v>0.66666666666666663</c:v>
                </c:pt>
                <c:pt idx="10">
                  <c:v>0.33333333333333331</c:v>
                </c:pt>
                <c:pt idx="11">
                  <c:v>0.52272727272727271</c:v>
                </c:pt>
                <c:pt idx="12">
                  <c:v>0.52830188679245282</c:v>
                </c:pt>
              </c:numCache>
            </c:numRef>
          </c:val>
        </c:ser>
        <c:ser>
          <c:idx val="2"/>
          <c:order val="2"/>
          <c:tx>
            <c:strRef>
              <c:f>'52（問34）'!$AQ$10</c:f>
              <c:strCache>
                <c:ptCount val="1"/>
                <c:pt idx="0">
                  <c:v>無回答</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4"/>
              <c:layout>
                <c:manualLayout>
                  <c:x val="-2.606516290726817E-2"/>
                  <c:y val="0"/>
                </c:manualLayout>
              </c:layout>
              <c:showLegendKey val="0"/>
              <c:showVal val="1"/>
              <c:showCatName val="0"/>
              <c:showSerName val="0"/>
              <c:showPercent val="0"/>
              <c:showBubbleSize val="0"/>
            </c:dLbl>
            <c:dLbl>
              <c:idx val="5"/>
              <c:layout>
                <c:manualLayout>
                  <c:x val="-1.6040100250626566E-2"/>
                  <c:y val="0"/>
                </c:manualLayout>
              </c:layout>
              <c:showLegendKey val="0"/>
              <c:showVal val="1"/>
              <c:showCatName val="0"/>
              <c:showSerName val="0"/>
              <c:showPercent val="0"/>
              <c:showBubbleSize val="0"/>
            </c:dLbl>
            <c:dLbl>
              <c:idx val="7"/>
              <c:layout>
                <c:manualLayout>
                  <c:x val="-1.2030075187969926E-2"/>
                  <c:y val="0"/>
                </c:manualLayout>
              </c:layout>
              <c:showLegendKey val="0"/>
              <c:showVal val="1"/>
              <c:showCatName val="0"/>
              <c:showSerName val="0"/>
              <c:showPercent val="0"/>
              <c:showBubbleSize val="0"/>
            </c:dLbl>
            <c:dLbl>
              <c:idx val="8"/>
              <c:layout>
                <c:manualLayout>
                  <c:x val="-6.0150375939849628E-3"/>
                  <c:y val="0"/>
                </c:manualLayout>
              </c:layout>
              <c:showLegendKey val="0"/>
              <c:showVal val="1"/>
              <c:showCatName val="0"/>
              <c:showSerName val="0"/>
              <c:showPercent val="0"/>
              <c:showBubbleSize val="0"/>
            </c:dLbl>
            <c:dLbl>
              <c:idx val="9"/>
              <c:layout>
                <c:manualLayout>
                  <c:x val="-1.2030075187969926E-2"/>
                  <c:y val="0"/>
                </c:manualLayout>
              </c:layout>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'52（問34）'!$AN$11:$AN$23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'52（問34）'!$AQ$11:$AQ$23</c:f>
              <c:numCache>
                <c:formatCode>0.0%</c:formatCode>
                <c:ptCount val="13"/>
                <c:pt idx="0">
                  <c:v>0</c:v>
                </c:pt>
                <c:pt idx="1">
                  <c:v>5.0847457627118647E-2</c:v>
                </c:pt>
                <c:pt idx="2">
                  <c:v>0.15873015873015872</c:v>
                </c:pt>
                <c:pt idx="3">
                  <c:v>0</c:v>
                </c:pt>
                <c:pt idx="4">
                  <c:v>4.6511627906976744E-2</c:v>
                </c:pt>
                <c:pt idx="5">
                  <c:v>9.6774193548387094E-2</c:v>
                </c:pt>
                <c:pt idx="6">
                  <c:v>0.23076923076923078</c:v>
                </c:pt>
                <c:pt idx="7">
                  <c:v>9.0909090909090912E-2</c:v>
                </c:pt>
                <c:pt idx="8">
                  <c:v>0.11057692307692307</c:v>
                </c:pt>
                <c:pt idx="9">
                  <c:v>4.7619047619047616E-2</c:v>
                </c:pt>
                <c:pt idx="10">
                  <c:v>0.16666666666666666</c:v>
                </c:pt>
                <c:pt idx="11">
                  <c:v>4.5454545454545456E-2</c:v>
                </c:pt>
                <c:pt idx="12">
                  <c:v>0.16981132075471697</c:v>
                </c:pt>
              </c:numCache>
            </c:numRef>
          </c:val>
        </c:ser>
        <c:dLbls>
          <c:showLegendKey val="0"/>
          <c:showVal val="0"/>
          <c:showCatName val="0"/>
          <c:showSerName val="0"/>
          <c:showPercent val="0"/>
          <c:showBubbleSize val="0"/>
        </c:dLbls>
        <c:gapWidth val="30"/>
        <c:overlap val="100"/>
        <c:axId val="48005888"/>
        <c:axId val="48007424"/>
      </c:barChart>
      <c:catAx>
        <c:axId val="480058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8007424"/>
        <c:crosses val="autoZero"/>
        <c:auto val="1"/>
        <c:lblAlgn val="ctr"/>
        <c:lblOffset val="100"/>
        <c:tickLblSkip val="1"/>
        <c:tickMarkSkip val="1"/>
        <c:noMultiLvlLbl val="0"/>
      </c:catAx>
      <c:valAx>
        <c:axId val="48007424"/>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8005888"/>
        <c:crosses val="autoZero"/>
        <c:crossBetween val="between"/>
      </c:valAx>
      <c:spPr>
        <a:noFill/>
        <a:ln w="25400">
          <a:noFill/>
        </a:ln>
      </c:spPr>
    </c:plotArea>
    <c:legend>
      <c:legendPos val="r"/>
      <c:layout>
        <c:manualLayout>
          <c:xMode val="edge"/>
          <c:yMode val="edge"/>
          <c:x val="0.90225563909774431"/>
          <c:y val="0.35677165354330709"/>
          <c:w val="8.4210526315789513E-2"/>
          <c:h val="0.2135422134733158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457847136577806"/>
          <c:y val="2.0242914979757085E-2"/>
        </c:manualLayout>
      </c:layout>
      <c:overlay val="0"/>
      <c:spPr>
        <a:noFill/>
        <a:ln w="25400">
          <a:noFill/>
        </a:ln>
      </c:spPr>
    </c:title>
    <c:autoTitleDeleted val="0"/>
    <c:plotArea>
      <c:layout>
        <c:manualLayout>
          <c:layoutTarget val="inner"/>
          <c:xMode val="edge"/>
          <c:yMode val="edge"/>
          <c:x val="0.13102419273592864"/>
          <c:y val="0.11336054798311769"/>
          <c:w val="0.74096440029973432"/>
          <c:h val="0.7732808808848386"/>
        </c:manualLayout>
      </c:layout>
      <c:barChart>
        <c:barDir val="bar"/>
        <c:grouping val="percentStacked"/>
        <c:varyColors val="0"/>
        <c:ser>
          <c:idx val="0"/>
          <c:order val="0"/>
          <c:tx>
            <c:strRef>
              <c:f>'52（問34）'!$AO$29</c:f>
              <c:strCache>
                <c:ptCount val="1"/>
                <c:pt idx="0">
                  <c:v>ある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'52（問34）'!$AN$30:$AN$35</c:f>
              <c:strCache>
                <c:ptCount val="6"/>
                <c:pt idx="0">
                  <c:v>100人以上</c:v>
                </c:pt>
                <c:pt idx="1">
                  <c:v>50～99人</c:v>
                </c:pt>
                <c:pt idx="2">
                  <c:v>30～49人</c:v>
                </c:pt>
                <c:pt idx="3">
                  <c:v>10～29人</c:v>
                </c:pt>
                <c:pt idx="4">
                  <c:v>5～9人</c:v>
                </c:pt>
                <c:pt idx="5">
                  <c:v>1～4人</c:v>
                </c:pt>
              </c:strCache>
            </c:strRef>
          </c:cat>
          <c:val>
            <c:numRef>
              <c:f>'52（問34）'!$AO$30:$AO$35</c:f>
              <c:numCache>
                <c:formatCode>0.0%</c:formatCode>
                <c:ptCount val="6"/>
                <c:pt idx="0">
                  <c:v>0.77358490566037741</c:v>
                </c:pt>
                <c:pt idx="1">
                  <c:v>0.61904761904761907</c:v>
                </c:pt>
                <c:pt idx="2">
                  <c:v>0.57894736842105265</c:v>
                </c:pt>
                <c:pt idx="3">
                  <c:v>0.44630872483221479</c:v>
                </c:pt>
                <c:pt idx="4">
                  <c:v>0.33012820512820512</c:v>
                </c:pt>
                <c:pt idx="5">
                  <c:v>0.20833333333333334</c:v>
                </c:pt>
              </c:numCache>
            </c:numRef>
          </c:val>
        </c:ser>
        <c:ser>
          <c:idx val="1"/>
          <c:order val="1"/>
          <c:tx>
            <c:strRef>
              <c:f>'52（問34）'!$AP$29</c:f>
              <c:strCache>
                <c:ptCount val="1"/>
                <c:pt idx="0">
                  <c:v>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'52（問34）'!$AN$30:$AN$35</c:f>
              <c:strCache>
                <c:ptCount val="6"/>
                <c:pt idx="0">
                  <c:v>100人以上</c:v>
                </c:pt>
                <c:pt idx="1">
                  <c:v>50～99人</c:v>
                </c:pt>
                <c:pt idx="2">
                  <c:v>30～49人</c:v>
                </c:pt>
                <c:pt idx="3">
                  <c:v>10～29人</c:v>
                </c:pt>
                <c:pt idx="4">
                  <c:v>5～9人</c:v>
                </c:pt>
                <c:pt idx="5">
                  <c:v>1～4人</c:v>
                </c:pt>
              </c:strCache>
            </c:strRef>
          </c:cat>
          <c:val>
            <c:numRef>
              <c:f>'52（問34）'!$AP$30:$AP$35</c:f>
              <c:numCache>
                <c:formatCode>0.0%</c:formatCode>
                <c:ptCount val="6"/>
                <c:pt idx="0">
                  <c:v>0.20754716981132076</c:v>
                </c:pt>
                <c:pt idx="1">
                  <c:v>0.30158730158730157</c:v>
                </c:pt>
                <c:pt idx="2">
                  <c:v>0.38947368421052631</c:v>
                </c:pt>
                <c:pt idx="3">
                  <c:v>0.43959731543624159</c:v>
                </c:pt>
                <c:pt idx="4">
                  <c:v>0.5608974358974359</c:v>
                </c:pt>
                <c:pt idx="5">
                  <c:v>0.6333333333333333</c:v>
                </c:pt>
              </c:numCache>
            </c:numRef>
          </c:val>
        </c:ser>
        <c:ser>
          <c:idx val="2"/>
          <c:order val="2"/>
          <c:tx>
            <c:strRef>
              <c:f>'52（問34）'!$AQ$29</c:f>
              <c:strCache>
                <c:ptCount val="1"/>
                <c:pt idx="0">
                  <c:v>無回答</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1"/>
              <c:layout>
                <c:manualLayout>
                  <c:x val="-1.2195123902938977E-2"/>
                  <c:y val="5.3981106612685558E-3"/>
                </c:manualLayout>
              </c:layout>
              <c:showLegendKey val="0"/>
              <c:showVal val="1"/>
              <c:showCatName val="0"/>
              <c:showSerName val="0"/>
              <c:showPercent val="0"/>
              <c:showBubbleSize val="0"/>
            </c:dLbl>
            <c:dLbl>
              <c:idx val="2"/>
              <c:layout>
                <c:manualLayout>
                  <c:x val="-1.8292685854408464E-2"/>
                  <c:y val="0"/>
                </c:manualLayout>
              </c:layout>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'52（問34）'!$AN$30:$AN$35</c:f>
              <c:strCache>
                <c:ptCount val="6"/>
                <c:pt idx="0">
                  <c:v>100人以上</c:v>
                </c:pt>
                <c:pt idx="1">
                  <c:v>50～99人</c:v>
                </c:pt>
                <c:pt idx="2">
                  <c:v>30～49人</c:v>
                </c:pt>
                <c:pt idx="3">
                  <c:v>10～29人</c:v>
                </c:pt>
                <c:pt idx="4">
                  <c:v>5～9人</c:v>
                </c:pt>
                <c:pt idx="5">
                  <c:v>1～4人</c:v>
                </c:pt>
              </c:strCache>
            </c:strRef>
          </c:cat>
          <c:val>
            <c:numRef>
              <c:f>'52（問34）'!$AQ$30:$AQ$35</c:f>
              <c:numCache>
                <c:formatCode>0.0%</c:formatCode>
                <c:ptCount val="6"/>
                <c:pt idx="0">
                  <c:v>1.8867924528301886E-2</c:v>
                </c:pt>
                <c:pt idx="1">
                  <c:v>7.9365079365079361E-2</c:v>
                </c:pt>
                <c:pt idx="2">
                  <c:v>3.1578947368421054E-2</c:v>
                </c:pt>
                <c:pt idx="3">
                  <c:v>0.11409395973154363</c:v>
                </c:pt>
                <c:pt idx="4">
                  <c:v>0.10897435897435898</c:v>
                </c:pt>
                <c:pt idx="5">
                  <c:v>0.15833333333333333</c:v>
                </c:pt>
              </c:numCache>
            </c:numRef>
          </c:val>
        </c:ser>
        <c:dLbls>
          <c:showLegendKey val="0"/>
          <c:showVal val="0"/>
          <c:showCatName val="0"/>
          <c:showSerName val="0"/>
          <c:showPercent val="0"/>
          <c:showBubbleSize val="0"/>
        </c:dLbls>
        <c:gapWidth val="30"/>
        <c:overlap val="100"/>
        <c:axId val="100950784"/>
        <c:axId val="100952320"/>
      </c:barChart>
      <c:catAx>
        <c:axId val="1009507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952320"/>
        <c:crosses val="autoZero"/>
        <c:auto val="1"/>
        <c:lblAlgn val="ctr"/>
        <c:lblOffset val="100"/>
        <c:tickLblSkip val="1"/>
        <c:tickMarkSkip val="1"/>
        <c:noMultiLvlLbl val="0"/>
      </c:catAx>
      <c:valAx>
        <c:axId val="10095232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950784"/>
        <c:crosses val="autoZero"/>
        <c:crossBetween val="between"/>
      </c:valAx>
      <c:spPr>
        <a:noFill/>
        <a:ln w="25400">
          <a:noFill/>
        </a:ln>
      </c:spPr>
    </c:plotArea>
    <c:legend>
      <c:legendPos val="r"/>
      <c:layout>
        <c:manualLayout>
          <c:xMode val="edge"/>
          <c:yMode val="edge"/>
          <c:x val="0.9036150902823894"/>
          <c:y val="0.30364414974443982"/>
          <c:w val="8.4337349397590411E-2"/>
          <c:h val="0.4210534816751144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全　体</a:t>
            </a:r>
          </a:p>
        </c:rich>
      </c:tx>
      <c:layout>
        <c:manualLayout>
          <c:xMode val="edge"/>
          <c:yMode val="edge"/>
          <c:x val="0.33832398195734514"/>
          <c:y val="2.2848048249287989E-2"/>
        </c:manualLayout>
      </c:layout>
      <c:overlay val="0"/>
      <c:spPr>
        <a:noFill/>
        <a:ln w="25400">
          <a:noFill/>
        </a:ln>
      </c:sp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5968095305452087"/>
          <c:y val="0.1696180264700955"/>
          <c:w val="0.48303456079966051"/>
          <c:h val="0.81619757636678392"/>
        </c:manualLayout>
      </c:layout>
      <c:pie3DChart>
        <c:varyColors val="1"/>
        <c:ser>
          <c:idx val="0"/>
          <c:order val="0"/>
          <c:spPr>
            <a:no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dPt>
          <c:dPt>
            <c:idx val="1"/>
            <c:bubble3D val="0"/>
            <c:spPr>
              <a:solidFill>
                <a:schemeClr val="bg1"/>
              </a:solidFill>
              <a:ln w="12700">
                <a:solidFill>
                  <a:srgbClr val="000000"/>
                </a:solidFill>
                <a:prstDash val="solid"/>
              </a:ln>
            </c:spPr>
          </c:dPt>
          <c:dPt>
            <c:idx val="2"/>
            <c:bubble3D val="0"/>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dPt>
          <c:dLbls>
            <c:dLbl>
              <c:idx val="0"/>
              <c:layout>
                <c:manualLayout>
                  <c:x val="-2.076476967325192E-3"/>
                  <c:y val="-0.19739431507231808"/>
                </c:manualLayout>
              </c:layout>
              <c:dLblPos val="bestFit"/>
              <c:showLegendKey val="0"/>
              <c:showVal val="1"/>
              <c:showCatName val="1"/>
              <c:showSerName val="0"/>
              <c:showPercent val="0"/>
              <c:showBubbleSize val="0"/>
              <c:separator>
</c:separator>
            </c:dLbl>
            <c:dLbl>
              <c:idx val="1"/>
              <c:layout>
                <c:manualLayout>
                  <c:x val="-4.3263080138934727E-2"/>
                  <c:y val="6.6389680013402577E-2"/>
                </c:manualLayout>
              </c:layout>
              <c:dLblPos val="bestFit"/>
              <c:showLegendKey val="0"/>
              <c:showVal val="1"/>
              <c:showCatName val="1"/>
              <c:showSerName val="0"/>
              <c:showPercent val="0"/>
              <c:showBubbleSize val="0"/>
              <c:separator>
</c:separator>
            </c:dLbl>
            <c:dLbl>
              <c:idx val="2"/>
              <c:layout>
                <c:manualLayout>
                  <c:x val="-6.3062850676599558E-2"/>
                  <c:y val="4.9645390070921988E-2"/>
                </c:manualLayout>
              </c:layout>
              <c:dLblPos val="bestFit"/>
              <c:showLegendKey val="0"/>
              <c:showVal val="1"/>
              <c:showCatName val="1"/>
              <c:showSerName val="0"/>
              <c:showPercent val="0"/>
              <c:showBubbleSize val="0"/>
              <c:separator>
</c:separator>
            </c:dLbl>
            <c:spPr>
              <a:no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dLbls>
          <c:cat>
            <c:strRef>
              <c:f>'52（問34）'!$AO$5:$AQ$5</c:f>
              <c:strCache>
                <c:ptCount val="3"/>
                <c:pt idx="0">
                  <c:v>ある</c:v>
                </c:pt>
                <c:pt idx="1">
                  <c:v>ない</c:v>
                </c:pt>
                <c:pt idx="2">
                  <c:v>無回答</c:v>
                </c:pt>
              </c:strCache>
            </c:strRef>
          </c:cat>
          <c:val>
            <c:numRef>
              <c:f>'52（問34）'!$AO$6:$AQ$6</c:f>
              <c:numCache>
                <c:formatCode>0.0%</c:formatCode>
                <c:ptCount val="3"/>
                <c:pt idx="0">
                  <c:v>0.4208289054197662</c:v>
                </c:pt>
                <c:pt idx="1">
                  <c:v>0.47715196599362381</c:v>
                </c:pt>
                <c:pt idx="2">
                  <c:v>0.10201912858660998</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88225124554042"/>
          <c:y val="0.3390165856927459"/>
          <c:w val="0.18403193612774449"/>
          <c:h val="0.37397163120567373"/>
        </c:manualLayout>
      </c:layout>
      <c:overlay val="0"/>
      <c:spPr>
        <a:solidFill>
          <a:sysClr val="window" lastClr="FFFFFF"/>
        </a:solidFill>
        <a:ln>
          <a:solidFill>
            <a:sysClr val="windowText" lastClr="000000"/>
          </a:solidFill>
        </a:ln>
      </c:spPr>
      <c:txPr>
        <a:bodyPr/>
        <a:lstStyle/>
        <a:p>
          <a:pPr>
            <a:defRPr sz="900"/>
          </a:pPr>
          <a:endParaRPr lang="ja-JP"/>
        </a:p>
      </c:txPr>
    </c:legend>
    <c:plotVisOnly val="1"/>
    <c:dispBlanksAs val="zero"/>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7.446100182102644E-2"/>
          <c:y val="4.975124378109453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2137816649140355"/>
          <c:y val="0.22719839124587038"/>
          <c:w val="0.55235134696110866"/>
          <c:h val="0.67993262036275315"/>
        </c:manualLayout>
      </c:layout>
      <c:pie3DChart>
        <c:varyColors val="1"/>
        <c:ser>
          <c:idx val="0"/>
          <c:order val="0"/>
          <c:tx>
            <c:strRef>
              <c:f>'53（問35）'!$AR$6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2"/>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3"/>
            <c:bubble3D val="0"/>
            <c:spPr>
              <a:solidFill>
                <a:schemeClr val="bg1"/>
              </a:solidFill>
              <a:ln w="12700">
                <a:solidFill>
                  <a:srgbClr val="000000"/>
                </a:solidFill>
                <a:prstDash val="solid"/>
              </a:ln>
            </c:spPr>
          </c:dPt>
          <c:dLbls>
            <c:dLbl>
              <c:idx val="0"/>
              <c:layout>
                <c:manualLayout>
                  <c:x val="-0.17981755537886754"/>
                  <c:y val="-2.5847142241548163E-2"/>
                </c:manualLayout>
              </c:layout>
              <c:dLblPos val="bestFit"/>
              <c:showLegendKey val="0"/>
              <c:showVal val="0"/>
              <c:showCatName val="1"/>
              <c:showSerName val="0"/>
              <c:showPercent val="1"/>
              <c:showBubbleSize val="0"/>
            </c:dLbl>
            <c:dLbl>
              <c:idx val="1"/>
              <c:layout>
                <c:manualLayout>
                  <c:x val="-6.9309121376114627E-2"/>
                  <c:y val="-5.8097439312623234E-2"/>
                </c:manualLayout>
              </c:layout>
              <c:dLblPos val="bestFit"/>
              <c:showLegendKey val="0"/>
              <c:showVal val="0"/>
              <c:showCatName val="1"/>
              <c:showSerName val="0"/>
              <c:showPercent val="1"/>
              <c:showBubbleSize val="0"/>
            </c:dLbl>
            <c:dLbl>
              <c:idx val="2"/>
              <c:layout>
                <c:manualLayout>
                  <c:x val="0.17675788897723291"/>
                  <c:y val="-0.13129575221007822"/>
                </c:manualLayout>
              </c:layout>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dLbl>
            <c:dLbl>
              <c:idx val="3"/>
              <c:layout>
                <c:manualLayout>
                  <c:x val="-8.4023015038429641E-2"/>
                  <c:y val="-2.9187396351575455E-3"/>
                </c:manualLayout>
              </c:layout>
              <c:dLblPos val="bestFit"/>
              <c:showLegendKey val="0"/>
              <c:showVal val="0"/>
              <c:showCatName val="1"/>
              <c:showSerName val="0"/>
              <c:showPercent val="1"/>
              <c:showBubbleSize val="0"/>
            </c:dLbl>
            <c:dLbl>
              <c:idx val="4"/>
              <c:layout>
                <c:manualLayout>
                  <c:x val="-0.29456923747723718"/>
                  <c:y val="0.13845784202347841"/>
                </c:manualLayout>
              </c:layout>
              <c:showLegendKey val="0"/>
              <c:showVal val="0"/>
              <c:showCatName val="1"/>
              <c:showSerName val="0"/>
              <c:showPercent val="1"/>
              <c:showBubbleSize val="0"/>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'53（問35）'!$AS$5:$AW$5</c:f>
              <c:strCache>
                <c:ptCount val="5"/>
                <c:pt idx="0">
                  <c:v>理解有</c:v>
                </c:pt>
                <c:pt idx="1">
                  <c:v>理解無</c:v>
                </c:pt>
                <c:pt idx="2">
                  <c:v>知らない</c:v>
                </c:pt>
                <c:pt idx="3">
                  <c:v>対象外</c:v>
                </c:pt>
                <c:pt idx="4">
                  <c:v>無回答</c:v>
                </c:pt>
              </c:strCache>
            </c:strRef>
          </c:cat>
          <c:val>
            <c:numRef>
              <c:f>'53（問35）'!$AS$6:$AW$6</c:f>
              <c:numCache>
                <c:formatCode>0.0%</c:formatCode>
                <c:ptCount val="5"/>
                <c:pt idx="0">
                  <c:v>0.10201912858660998</c:v>
                </c:pt>
                <c:pt idx="1">
                  <c:v>3.1880977683315624E-2</c:v>
                </c:pt>
                <c:pt idx="2">
                  <c:v>8.5015940488841653E-3</c:v>
                </c:pt>
                <c:pt idx="3">
                  <c:v>0.85122210414452715</c:v>
                </c:pt>
                <c:pt idx="4">
                  <c:v>6.376195536663124E-3</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7806731813246466"/>
          <c:y val="0.28892179522335826"/>
          <c:w val="0.20456026058631921"/>
          <c:h val="0.68086235489220559"/>
        </c:manualLayout>
      </c:layout>
      <c:overlay val="0"/>
      <c:spPr>
        <a:solidFill>
          <a:sysClr val="window" lastClr="FFFFFF"/>
        </a:solidFill>
        <a:ln>
          <a:solidFill>
            <a:sysClr val="windowText" lastClr="000000"/>
          </a:solidFill>
        </a:ln>
      </c:spPr>
      <c:txPr>
        <a:bodyPr/>
        <a:lstStyle/>
        <a:p>
          <a:pPr>
            <a:defRPr sz="900"/>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6.9591527987897125E-2"/>
          <c:y val="1.3089005235602094E-2"/>
        </c:manualLayout>
      </c:layout>
      <c:overlay val="0"/>
      <c:spPr>
        <a:noFill/>
        <a:ln w="25400">
          <a:noFill/>
        </a:ln>
      </c:spPr>
    </c:title>
    <c:autoTitleDeleted val="0"/>
    <c:plotArea>
      <c:layout>
        <c:manualLayout>
          <c:layoutTarget val="inner"/>
          <c:xMode val="edge"/>
          <c:yMode val="edge"/>
          <c:x val="0.14826032132032529"/>
          <c:y val="7.3298523011241984E-2"/>
          <c:w val="0.71407011901217898"/>
          <c:h val="0.85340423220231743"/>
        </c:manualLayout>
      </c:layout>
      <c:barChart>
        <c:barDir val="bar"/>
        <c:grouping val="percentStacked"/>
        <c:varyColors val="0"/>
        <c:ser>
          <c:idx val="0"/>
          <c:order val="0"/>
          <c:tx>
            <c:strRef>
              <c:f>'53（問35）'!$AS$10</c:f>
              <c:strCache>
                <c:ptCount val="1"/>
                <c:pt idx="0">
                  <c:v>理解有</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2188603126575897E-2"/>
                  <c:y val="0"/>
                </c:manualLayout>
              </c:layout>
              <c:dLblPos val="ctr"/>
              <c:showLegendKey val="0"/>
              <c:showVal val="1"/>
              <c:showCatName val="0"/>
              <c:showSerName val="0"/>
              <c:showPercent val="0"/>
              <c:showBubbleSize val="0"/>
            </c:dLbl>
            <c:dLbl>
              <c:idx val="1"/>
              <c:layout>
                <c:manualLayout>
                  <c:x val="-2.1094371044405643E-3"/>
                  <c:y val="1.0506295918510853E-2"/>
                </c:manualLayout>
              </c:layout>
              <c:showLegendKey val="0"/>
              <c:showVal val="1"/>
              <c:showCatName val="0"/>
              <c:showSerName val="0"/>
              <c:showPercent val="0"/>
              <c:showBubbleSize val="0"/>
            </c:dLbl>
            <c:dLbl>
              <c:idx val="3"/>
              <c:layout>
                <c:manualLayout>
                  <c:x val="8.0685829551185081E-3"/>
                  <c:y val="0"/>
                </c:manualLayout>
              </c:layout>
              <c:dLblPos val="ctr"/>
              <c:showLegendKey val="0"/>
              <c:showVal val="1"/>
              <c:showCatName val="0"/>
              <c:showSerName val="0"/>
              <c:showPercent val="0"/>
              <c:showBubbleSize val="0"/>
            </c:dLbl>
            <c:dLbl>
              <c:idx val="6"/>
              <c:layout>
                <c:manualLayout>
                  <c:x val="8.0940262664177063E-3"/>
                  <c:y val="0"/>
                </c:manualLayout>
              </c:layout>
              <c:dLblPos val="ctr"/>
              <c:showLegendKey val="0"/>
              <c:showVal val="1"/>
              <c:showCatName val="0"/>
              <c:showSerName val="0"/>
              <c:showPercent val="0"/>
              <c:showBubbleSize val="0"/>
            </c:dLbl>
            <c:dLbl>
              <c:idx val="7"/>
              <c:layout>
                <c:manualLayout>
                  <c:x val="1.4120020171457387E-2"/>
                  <c:y val="0"/>
                </c:manualLayout>
              </c:layout>
              <c:dLblPos val="ctr"/>
              <c:showLegendKey val="0"/>
              <c:showVal val="1"/>
              <c:showCatName val="0"/>
              <c:showSerName val="0"/>
              <c:showPercent val="0"/>
              <c:showBubbleSize val="0"/>
            </c:dLbl>
            <c:dLbl>
              <c:idx val="10"/>
              <c:layout>
                <c:manualLayout>
                  <c:x val="3.0518639659082018E-4"/>
                  <c:y val="0"/>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'53（問35）'!$AR$11:$AR$23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'53（問35）'!$AS$11:$AS$23</c:f>
              <c:numCache>
                <c:formatCode>0.0%</c:formatCode>
                <c:ptCount val="13"/>
                <c:pt idx="0">
                  <c:v>0</c:v>
                </c:pt>
                <c:pt idx="1">
                  <c:v>8.4745762711864403E-2</c:v>
                </c:pt>
                <c:pt idx="2">
                  <c:v>0.10317460317460317</c:v>
                </c:pt>
                <c:pt idx="3">
                  <c:v>0.17241379310344829</c:v>
                </c:pt>
                <c:pt idx="4">
                  <c:v>0.12403100775193798</c:v>
                </c:pt>
                <c:pt idx="5">
                  <c:v>0</c:v>
                </c:pt>
                <c:pt idx="6">
                  <c:v>0</c:v>
                </c:pt>
                <c:pt idx="7">
                  <c:v>0.18181818181818182</c:v>
                </c:pt>
                <c:pt idx="8">
                  <c:v>9.6153846153846159E-2</c:v>
                </c:pt>
                <c:pt idx="9">
                  <c:v>0.19047619047619047</c:v>
                </c:pt>
                <c:pt idx="10">
                  <c:v>0.33333333333333331</c:v>
                </c:pt>
                <c:pt idx="11">
                  <c:v>0.10606060606060606</c:v>
                </c:pt>
                <c:pt idx="12">
                  <c:v>6.9182389937106917E-2</c:v>
                </c:pt>
              </c:numCache>
            </c:numRef>
          </c:val>
        </c:ser>
        <c:ser>
          <c:idx val="1"/>
          <c:order val="1"/>
          <c:tx>
            <c:strRef>
              <c:f>'53（問35）'!$AT$10</c:f>
              <c:strCache>
                <c:ptCount val="1"/>
                <c:pt idx="0">
                  <c:v>理解無</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0309189012504862E-3"/>
                  <c:y val="1.0506295918510853E-2"/>
                </c:manualLayout>
              </c:layout>
              <c:showLegendKey val="0"/>
              <c:showVal val="1"/>
              <c:showCatName val="0"/>
              <c:showSerName val="0"/>
              <c:showPercent val="0"/>
              <c:showBubbleSize val="0"/>
            </c:dLbl>
            <c:dLbl>
              <c:idx val="4"/>
              <c:layout>
                <c:manualLayout>
                  <c:x val="-5.9751293474358935E-3"/>
                  <c:y val="0"/>
                </c:manualLayout>
              </c:layout>
              <c:showLegendKey val="0"/>
              <c:showVal val="1"/>
              <c:showCatName val="0"/>
              <c:showSerName val="0"/>
              <c:showPercent val="0"/>
              <c:showBubbleSize val="0"/>
            </c:dLbl>
            <c:dLbl>
              <c:idx val="7"/>
              <c:layout>
                <c:manualLayout>
                  <c:x val="-9.856924665224167E-3"/>
                  <c:y val="0"/>
                </c:manualLayout>
              </c:layout>
              <c:dLblPos val="ctr"/>
              <c:showLegendKey val="0"/>
              <c:showVal val="1"/>
              <c:showCatName val="0"/>
              <c:showSerName val="0"/>
              <c:showPercent val="0"/>
              <c:showBubbleSize val="0"/>
            </c:dLbl>
            <c:dLbl>
              <c:idx val="8"/>
              <c:layout>
                <c:manualLayout>
                  <c:x val="1.0111142110688566E-2"/>
                  <c:y val="0"/>
                </c:manualLayout>
              </c:layout>
              <c:dLblPos val="ctr"/>
              <c:showLegendKey val="0"/>
              <c:showVal val="1"/>
              <c:showCatName val="0"/>
              <c:showSerName val="0"/>
              <c:showPercent val="0"/>
              <c:showBubbleSize val="0"/>
            </c:dLbl>
            <c:dLbl>
              <c:idx val="12"/>
              <c:layout>
                <c:manualLayout>
                  <c:x val="1.4018343490269087E-2"/>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'53（問35）'!$AR$11:$AR$23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'53（問35）'!$AT$11:$AT$23</c:f>
              <c:numCache>
                <c:formatCode>0.0%</c:formatCode>
                <c:ptCount val="13"/>
                <c:pt idx="0">
                  <c:v>0</c:v>
                </c:pt>
                <c:pt idx="1">
                  <c:v>3.3898305084745763E-2</c:v>
                </c:pt>
                <c:pt idx="2">
                  <c:v>3.1746031746031744E-2</c:v>
                </c:pt>
                <c:pt idx="3">
                  <c:v>3.4482758620689655E-2</c:v>
                </c:pt>
                <c:pt idx="4">
                  <c:v>6.2015503875968991E-2</c:v>
                </c:pt>
                <c:pt idx="5">
                  <c:v>0</c:v>
                </c:pt>
                <c:pt idx="6">
                  <c:v>0</c:v>
                </c:pt>
                <c:pt idx="7">
                  <c:v>0</c:v>
                </c:pt>
                <c:pt idx="8">
                  <c:v>2.403846153846154E-2</c:v>
                </c:pt>
                <c:pt idx="9">
                  <c:v>0</c:v>
                </c:pt>
                <c:pt idx="10">
                  <c:v>0.16666666666666666</c:v>
                </c:pt>
                <c:pt idx="11">
                  <c:v>2.2727272727272728E-2</c:v>
                </c:pt>
                <c:pt idx="12">
                  <c:v>3.1446540880503145E-2</c:v>
                </c:pt>
              </c:numCache>
            </c:numRef>
          </c:val>
        </c:ser>
        <c:ser>
          <c:idx val="2"/>
          <c:order val="2"/>
          <c:tx>
            <c:strRef>
              <c:f>'53（問35）'!$AU$10</c:f>
              <c:strCache>
                <c:ptCount val="1"/>
                <c:pt idx="0">
                  <c:v>知らない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8432864617506808E-2"/>
                  <c:y val="7.0041972790072351E-3"/>
                </c:manualLayout>
              </c:layout>
              <c:showLegendKey val="0"/>
              <c:showVal val="1"/>
              <c:showCatName val="0"/>
              <c:showSerName val="0"/>
              <c:showPercent val="0"/>
              <c:showBubbleSize val="0"/>
            </c:dLbl>
            <c:dLbl>
              <c:idx val="2"/>
              <c:layout>
                <c:manualLayout>
                  <c:x val="1.991709782478631E-2"/>
                  <c:y val="0"/>
                </c:manualLayout>
              </c:layout>
              <c:showLegendKey val="0"/>
              <c:showVal val="1"/>
              <c:showCatName val="0"/>
              <c:showSerName val="0"/>
              <c:showPercent val="0"/>
              <c:showBubbleSize val="0"/>
            </c:dLbl>
            <c:dLbl>
              <c:idx val="3"/>
              <c:layout>
                <c:manualLayout>
                  <c:x val="1.5933678259829047E-2"/>
                  <c:y val="0"/>
                </c:manualLayout>
              </c:layout>
              <c:showLegendKey val="0"/>
              <c:showVal val="1"/>
              <c:showCatName val="0"/>
              <c:showSerName val="0"/>
              <c:showPercent val="0"/>
              <c:showBubbleSize val="0"/>
            </c:dLbl>
            <c:dLbl>
              <c:idx val="4"/>
              <c:layout>
                <c:manualLayout>
                  <c:x val="1.991709782478631E-2"/>
                  <c:y val="0"/>
                </c:manualLayout>
              </c:layout>
              <c:showLegendKey val="0"/>
              <c:showVal val="1"/>
              <c:showCatName val="0"/>
              <c:showSerName val="0"/>
              <c:showPercent val="0"/>
              <c:showBubbleSize val="0"/>
            </c:dLbl>
            <c:dLbl>
              <c:idx val="8"/>
              <c:layout>
                <c:manualLayout>
                  <c:x val="3.9834038822030696E-2"/>
                  <c:y val="0"/>
                </c:manualLayout>
              </c:layout>
              <c:showLegendKey val="0"/>
              <c:showVal val="1"/>
              <c:showCatName val="0"/>
              <c:showSerName val="0"/>
              <c:showPercent val="0"/>
              <c:showBubbleSize val="0"/>
            </c:dLbl>
            <c:dLbl>
              <c:idx val="11"/>
              <c:layout>
                <c:manualLayout>
                  <c:x val="1.991709782478631E-2"/>
                  <c:y val="0"/>
                </c:manualLayout>
              </c:layout>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'53（問35）'!$AR$11:$AR$23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'53（問35）'!$AU$11:$AU$23</c:f>
              <c:numCache>
                <c:formatCode>0.0%</c:formatCode>
                <c:ptCount val="13"/>
                <c:pt idx="0">
                  <c:v>0</c:v>
                </c:pt>
                <c:pt idx="1">
                  <c:v>1.6949152542372881E-2</c:v>
                </c:pt>
                <c:pt idx="2">
                  <c:v>1.5873015873015872E-2</c:v>
                </c:pt>
                <c:pt idx="3">
                  <c:v>0</c:v>
                </c:pt>
                <c:pt idx="4">
                  <c:v>0</c:v>
                </c:pt>
                <c:pt idx="5">
                  <c:v>0</c:v>
                </c:pt>
                <c:pt idx="6">
                  <c:v>0</c:v>
                </c:pt>
                <c:pt idx="7">
                  <c:v>0</c:v>
                </c:pt>
                <c:pt idx="8">
                  <c:v>0</c:v>
                </c:pt>
                <c:pt idx="9">
                  <c:v>0</c:v>
                </c:pt>
                <c:pt idx="10">
                  <c:v>0</c:v>
                </c:pt>
                <c:pt idx="11">
                  <c:v>1.5151515151515152E-2</c:v>
                </c:pt>
                <c:pt idx="12">
                  <c:v>1.8867924528301886E-2</c:v>
                </c:pt>
              </c:numCache>
            </c:numRef>
          </c:val>
        </c:ser>
        <c:ser>
          <c:idx val="3"/>
          <c:order val="3"/>
          <c:tx>
            <c:strRef>
              <c:f>'53（問35）'!$AV$10</c:f>
              <c:strCache>
                <c:ptCount val="1"/>
                <c:pt idx="0">
                  <c:v>対象外</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'53（問35）'!$AR$11:$AR$23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'53（問35）'!$AV$11:$AV$23</c:f>
              <c:numCache>
                <c:formatCode>0.0%</c:formatCode>
                <c:ptCount val="13"/>
                <c:pt idx="0">
                  <c:v>0</c:v>
                </c:pt>
                <c:pt idx="1">
                  <c:v>0.84745762711864403</c:v>
                </c:pt>
                <c:pt idx="2">
                  <c:v>0.84126984126984128</c:v>
                </c:pt>
                <c:pt idx="3">
                  <c:v>0.7931034482758621</c:v>
                </c:pt>
                <c:pt idx="4">
                  <c:v>0.81395348837209303</c:v>
                </c:pt>
                <c:pt idx="5">
                  <c:v>1</c:v>
                </c:pt>
                <c:pt idx="6">
                  <c:v>1</c:v>
                </c:pt>
                <c:pt idx="7">
                  <c:v>0.77272727272727271</c:v>
                </c:pt>
                <c:pt idx="8">
                  <c:v>0.87019230769230771</c:v>
                </c:pt>
                <c:pt idx="9">
                  <c:v>0.80952380952380953</c:v>
                </c:pt>
                <c:pt idx="10">
                  <c:v>0.5</c:v>
                </c:pt>
                <c:pt idx="11">
                  <c:v>0.85606060606060608</c:v>
                </c:pt>
                <c:pt idx="12">
                  <c:v>0.87421383647798745</c:v>
                </c:pt>
              </c:numCache>
            </c:numRef>
          </c:val>
        </c:ser>
        <c:ser>
          <c:idx val="4"/>
          <c:order val="4"/>
          <c:tx>
            <c:strRef>
              <c:f>'53（問35）'!$AW$10</c:f>
              <c:strCache>
                <c:ptCount val="1"/>
                <c:pt idx="0">
                  <c:v>無回答</c:v>
                </c:pt>
              </c:strCache>
            </c:strRef>
          </c:tx>
          <c:spPr>
            <a:pattFill prst="pct5">
              <a:fgClr>
                <a:schemeClr val="tx1"/>
              </a:fgClr>
              <a:bgClr>
                <a:schemeClr val="bg1"/>
              </a:bgClr>
            </a:pattFill>
            <a:ln w="12700">
              <a:solidFill>
                <a:sysClr val="windowText" lastClr="000000"/>
              </a:solidFill>
            </a:ln>
          </c:spPr>
          <c:invertIfNegative val="0"/>
          <c:dLbls>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dLbls>
          <c:cat>
            <c:strRef>
              <c:f>'53（問35）'!$AR$11:$AR$23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'53（問35）'!$AW$11:$AW$23</c:f>
              <c:numCache>
                <c:formatCode>0.0%</c:formatCode>
                <c:ptCount val="13"/>
                <c:pt idx="0">
                  <c:v>0</c:v>
                </c:pt>
                <c:pt idx="1">
                  <c:v>1.6949152542372881E-2</c:v>
                </c:pt>
                <c:pt idx="2">
                  <c:v>7.9365079365079361E-3</c:v>
                </c:pt>
                <c:pt idx="3">
                  <c:v>0</c:v>
                </c:pt>
                <c:pt idx="4">
                  <c:v>0</c:v>
                </c:pt>
                <c:pt idx="5">
                  <c:v>0</c:v>
                </c:pt>
                <c:pt idx="6">
                  <c:v>0</c:v>
                </c:pt>
                <c:pt idx="7">
                  <c:v>4.5454545454545456E-2</c:v>
                </c:pt>
                <c:pt idx="8">
                  <c:v>9.6153846153846159E-3</c:v>
                </c:pt>
                <c:pt idx="9">
                  <c:v>0</c:v>
                </c:pt>
                <c:pt idx="10">
                  <c:v>0</c:v>
                </c:pt>
                <c:pt idx="11">
                  <c:v>0</c:v>
                </c:pt>
                <c:pt idx="12">
                  <c:v>6.2893081761006293E-3</c:v>
                </c:pt>
              </c:numCache>
            </c:numRef>
          </c:val>
        </c:ser>
        <c:dLbls>
          <c:showLegendKey val="0"/>
          <c:showVal val="0"/>
          <c:showCatName val="0"/>
          <c:showSerName val="0"/>
          <c:showPercent val="0"/>
          <c:showBubbleSize val="0"/>
        </c:dLbls>
        <c:gapWidth val="30"/>
        <c:overlap val="100"/>
        <c:axId val="101504128"/>
        <c:axId val="101505664"/>
      </c:barChart>
      <c:catAx>
        <c:axId val="1015041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505664"/>
        <c:crosses val="autoZero"/>
        <c:auto val="1"/>
        <c:lblAlgn val="ctr"/>
        <c:lblOffset val="100"/>
        <c:tickLblSkip val="1"/>
        <c:tickMarkSkip val="1"/>
        <c:noMultiLvlLbl val="0"/>
      </c:catAx>
      <c:valAx>
        <c:axId val="101505664"/>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504128"/>
        <c:crosses val="autoZero"/>
        <c:crossBetween val="between"/>
      </c:valAx>
      <c:spPr>
        <a:solidFill>
          <a:srgbClr val="FFFFFF"/>
        </a:solidFill>
        <a:ln w="12700">
          <a:solidFill>
            <a:srgbClr val="FFFFFF"/>
          </a:solidFill>
          <a:prstDash val="solid"/>
        </a:ln>
      </c:spPr>
    </c:plotArea>
    <c:legend>
      <c:legendPos val="r"/>
      <c:layout>
        <c:manualLayout>
          <c:xMode val="edge"/>
          <c:yMode val="edge"/>
          <c:x val="0.89359619760086717"/>
          <c:y val="0.25916257849967705"/>
          <c:w val="9.8598083711548157E-2"/>
          <c:h val="0.27762570254634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6.3157894736842107E-2"/>
          <c:y val="2.6315789473684209E-2"/>
        </c:manualLayout>
      </c:layout>
      <c:overlay val="0"/>
      <c:spPr>
        <a:noFill/>
        <a:ln w="25400">
          <a:noFill/>
        </a:ln>
      </c:spPr>
    </c:title>
    <c:autoTitleDeleted val="0"/>
    <c:plotArea>
      <c:layout>
        <c:manualLayout>
          <c:layoutTarget val="inner"/>
          <c:xMode val="edge"/>
          <c:yMode val="edge"/>
          <c:x val="0.1293233082706767"/>
          <c:y val="0.15263197119647204"/>
          <c:w val="0.71578947368421053"/>
          <c:h val="0.70000179893554415"/>
        </c:manualLayout>
      </c:layout>
      <c:barChart>
        <c:barDir val="bar"/>
        <c:grouping val="percentStacked"/>
        <c:varyColors val="0"/>
        <c:ser>
          <c:idx val="0"/>
          <c:order val="0"/>
          <c:tx>
            <c:strRef>
              <c:f>'53（問35）'!$AS$28</c:f>
              <c:strCache>
                <c:ptCount val="1"/>
                <c:pt idx="0">
                  <c:v>理解有</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'53（問35）'!$AR$29:$AR$34</c:f>
              <c:strCache>
                <c:ptCount val="6"/>
                <c:pt idx="0">
                  <c:v>100人以上</c:v>
                </c:pt>
                <c:pt idx="1">
                  <c:v>50～99人</c:v>
                </c:pt>
                <c:pt idx="2">
                  <c:v>30～49人</c:v>
                </c:pt>
                <c:pt idx="3">
                  <c:v>10～29人</c:v>
                </c:pt>
                <c:pt idx="4">
                  <c:v>5～9人</c:v>
                </c:pt>
                <c:pt idx="5">
                  <c:v>1～4人</c:v>
                </c:pt>
              </c:strCache>
            </c:strRef>
          </c:cat>
          <c:val>
            <c:numRef>
              <c:f>'53（問35）'!$AS$29:$AS$34</c:f>
              <c:numCache>
                <c:formatCode>0.0%</c:formatCode>
                <c:ptCount val="6"/>
                <c:pt idx="0">
                  <c:v>0.67924528301886788</c:v>
                </c:pt>
                <c:pt idx="1">
                  <c:v>0.53968253968253965</c:v>
                </c:pt>
                <c:pt idx="2">
                  <c:v>0.27368421052631581</c:v>
                </c:pt>
                <c:pt idx="3">
                  <c:v>0</c:v>
                </c:pt>
                <c:pt idx="4">
                  <c:v>0</c:v>
                </c:pt>
                <c:pt idx="5">
                  <c:v>0</c:v>
                </c:pt>
              </c:numCache>
            </c:numRef>
          </c:val>
        </c:ser>
        <c:ser>
          <c:idx val="1"/>
          <c:order val="1"/>
          <c:tx>
            <c:strRef>
              <c:f>'53（問35）'!$AT$28</c:f>
              <c:strCache>
                <c:ptCount val="1"/>
                <c:pt idx="0">
                  <c:v>理解無</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'53（問35）'!$AR$29:$AR$34</c:f>
              <c:strCache>
                <c:ptCount val="6"/>
                <c:pt idx="0">
                  <c:v>100人以上</c:v>
                </c:pt>
                <c:pt idx="1">
                  <c:v>50～99人</c:v>
                </c:pt>
                <c:pt idx="2">
                  <c:v>30～49人</c:v>
                </c:pt>
                <c:pt idx="3">
                  <c:v>10～29人</c:v>
                </c:pt>
                <c:pt idx="4">
                  <c:v>5～9人</c:v>
                </c:pt>
                <c:pt idx="5">
                  <c:v>1～4人</c:v>
                </c:pt>
              </c:strCache>
            </c:strRef>
          </c:cat>
          <c:val>
            <c:numRef>
              <c:f>'53（問35）'!$AT$29:$AT$34</c:f>
              <c:numCache>
                <c:formatCode>0.0%</c:formatCode>
                <c:ptCount val="6"/>
                <c:pt idx="0">
                  <c:v>0.15094339622641509</c:v>
                </c:pt>
                <c:pt idx="1">
                  <c:v>0.15873015873015872</c:v>
                </c:pt>
                <c:pt idx="2">
                  <c:v>0.12631578947368421</c:v>
                </c:pt>
                <c:pt idx="3">
                  <c:v>0</c:v>
                </c:pt>
                <c:pt idx="4">
                  <c:v>0</c:v>
                </c:pt>
                <c:pt idx="5">
                  <c:v>0</c:v>
                </c:pt>
              </c:numCache>
            </c:numRef>
          </c:val>
        </c:ser>
        <c:ser>
          <c:idx val="2"/>
          <c:order val="2"/>
          <c:tx>
            <c:strRef>
              <c:f>'53（問35）'!$AU$28</c:f>
              <c:strCache>
                <c:ptCount val="1"/>
                <c:pt idx="0">
                  <c:v>知らない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'53（問35）'!$AR$29:$AR$34</c:f>
              <c:strCache>
                <c:ptCount val="6"/>
                <c:pt idx="0">
                  <c:v>100人以上</c:v>
                </c:pt>
                <c:pt idx="1">
                  <c:v>50～99人</c:v>
                </c:pt>
                <c:pt idx="2">
                  <c:v>30～49人</c:v>
                </c:pt>
                <c:pt idx="3">
                  <c:v>10～29人</c:v>
                </c:pt>
                <c:pt idx="4">
                  <c:v>5～9人</c:v>
                </c:pt>
                <c:pt idx="5">
                  <c:v>1～4人</c:v>
                </c:pt>
              </c:strCache>
            </c:strRef>
          </c:cat>
          <c:val>
            <c:numRef>
              <c:f>'53（問35）'!$AU$29:$AU$34</c:f>
              <c:numCache>
                <c:formatCode>0.0%</c:formatCode>
                <c:ptCount val="6"/>
                <c:pt idx="0">
                  <c:v>3.7735849056603772E-2</c:v>
                </c:pt>
                <c:pt idx="1">
                  <c:v>6.3492063492063489E-2</c:v>
                </c:pt>
                <c:pt idx="2">
                  <c:v>2.1052631578947368E-2</c:v>
                </c:pt>
                <c:pt idx="3">
                  <c:v>0</c:v>
                </c:pt>
                <c:pt idx="4">
                  <c:v>0</c:v>
                </c:pt>
                <c:pt idx="5">
                  <c:v>0</c:v>
                </c:pt>
              </c:numCache>
            </c:numRef>
          </c:val>
        </c:ser>
        <c:ser>
          <c:idx val="3"/>
          <c:order val="3"/>
          <c:tx>
            <c:strRef>
              <c:f>'53（問35）'!$AV$28</c:f>
              <c:strCache>
                <c:ptCount val="1"/>
                <c:pt idx="0">
                  <c:v>対象外</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'53（問35）'!$AR$29:$AR$34</c:f>
              <c:strCache>
                <c:ptCount val="6"/>
                <c:pt idx="0">
                  <c:v>100人以上</c:v>
                </c:pt>
                <c:pt idx="1">
                  <c:v>50～99人</c:v>
                </c:pt>
                <c:pt idx="2">
                  <c:v>30～49人</c:v>
                </c:pt>
                <c:pt idx="3">
                  <c:v>10～29人</c:v>
                </c:pt>
                <c:pt idx="4">
                  <c:v>5～9人</c:v>
                </c:pt>
                <c:pt idx="5">
                  <c:v>1～4人</c:v>
                </c:pt>
              </c:strCache>
            </c:strRef>
          </c:cat>
          <c:val>
            <c:numRef>
              <c:f>'53（問35）'!$AV$29:$AV$34</c:f>
              <c:numCache>
                <c:formatCode>0.0%</c:formatCode>
                <c:ptCount val="6"/>
                <c:pt idx="0">
                  <c:v>7.5471698113207544E-2</c:v>
                </c:pt>
                <c:pt idx="1">
                  <c:v>0.22222222222222221</c:v>
                </c:pt>
                <c:pt idx="2">
                  <c:v>0.55789473684210522</c:v>
                </c:pt>
                <c:pt idx="3">
                  <c:v>1</c:v>
                </c:pt>
                <c:pt idx="4">
                  <c:v>1</c:v>
                </c:pt>
                <c:pt idx="5">
                  <c:v>1</c:v>
                </c:pt>
              </c:numCache>
            </c:numRef>
          </c:val>
        </c:ser>
        <c:ser>
          <c:idx val="4"/>
          <c:order val="4"/>
          <c:tx>
            <c:strRef>
              <c:f>'53（問35）'!$AW$28</c:f>
              <c:strCache>
                <c:ptCount val="1"/>
                <c:pt idx="0">
                  <c:v>無回答</c:v>
                </c:pt>
              </c:strCache>
            </c:strRef>
          </c:tx>
          <c:spPr>
            <a:pattFill prst="pct5">
              <a:fgClr>
                <a:schemeClr val="tx1"/>
              </a:fgClr>
              <a:bgClr>
                <a:schemeClr val="bg1"/>
              </a:bgClr>
            </a:pattFill>
            <a:ln w="12700">
              <a:solidFill>
                <a:sysClr val="windowText" lastClr="000000"/>
              </a:solidFill>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'53（問35）'!$AR$29:$AR$34</c:f>
              <c:strCache>
                <c:ptCount val="6"/>
                <c:pt idx="0">
                  <c:v>100人以上</c:v>
                </c:pt>
                <c:pt idx="1">
                  <c:v>50～99人</c:v>
                </c:pt>
                <c:pt idx="2">
                  <c:v>30～49人</c:v>
                </c:pt>
                <c:pt idx="3">
                  <c:v>10～29人</c:v>
                </c:pt>
                <c:pt idx="4">
                  <c:v>5～9人</c:v>
                </c:pt>
                <c:pt idx="5">
                  <c:v>1～4人</c:v>
                </c:pt>
              </c:strCache>
            </c:strRef>
          </c:cat>
          <c:val>
            <c:numRef>
              <c:f>'53（問35）'!$AW$29:$AW$34</c:f>
              <c:numCache>
                <c:formatCode>0.0%</c:formatCode>
                <c:ptCount val="6"/>
                <c:pt idx="0">
                  <c:v>5.6603773584905662E-2</c:v>
                </c:pt>
                <c:pt idx="1">
                  <c:v>1.5873015873015872E-2</c:v>
                </c:pt>
                <c:pt idx="2">
                  <c:v>2.1052631578947368E-2</c:v>
                </c:pt>
                <c:pt idx="3">
                  <c:v>0</c:v>
                </c:pt>
                <c:pt idx="4">
                  <c:v>0</c:v>
                </c:pt>
                <c:pt idx="5">
                  <c:v>0</c:v>
                </c:pt>
              </c:numCache>
            </c:numRef>
          </c:val>
        </c:ser>
        <c:dLbls>
          <c:showLegendKey val="0"/>
          <c:showVal val="1"/>
          <c:showCatName val="0"/>
          <c:showSerName val="0"/>
          <c:showPercent val="0"/>
          <c:showBubbleSize val="0"/>
        </c:dLbls>
        <c:gapWidth val="30"/>
        <c:overlap val="100"/>
        <c:axId val="102707200"/>
        <c:axId val="102708736"/>
      </c:barChart>
      <c:catAx>
        <c:axId val="1027072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708736"/>
        <c:crosses val="autoZero"/>
        <c:auto val="1"/>
        <c:lblAlgn val="ctr"/>
        <c:lblOffset val="100"/>
        <c:tickLblSkip val="1"/>
        <c:tickMarkSkip val="1"/>
        <c:noMultiLvlLbl val="0"/>
      </c:catAx>
      <c:valAx>
        <c:axId val="10270873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707200"/>
        <c:crosses val="autoZero"/>
        <c:crossBetween val="between"/>
      </c:valAx>
      <c:spPr>
        <a:solidFill>
          <a:srgbClr val="FFFFFF"/>
        </a:solidFill>
        <a:ln w="25400">
          <a:noFill/>
        </a:ln>
      </c:spPr>
    </c:plotArea>
    <c:legend>
      <c:legendPos val="r"/>
      <c:layout>
        <c:manualLayout>
          <c:xMode val="edge"/>
          <c:yMode val="edge"/>
          <c:x val="0.88164598205973799"/>
          <c:y val="0.27192982456140352"/>
          <c:w val="0.10098028713601086"/>
          <c:h val="0.558173780908965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8029035683516659"/>
          <c:y val="2.2471899532737781E-2"/>
        </c:manualLayout>
      </c:layout>
      <c:overlay val="0"/>
      <c:spPr>
        <a:noFill/>
        <a:ln w="25400">
          <a:noFill/>
        </a:ln>
      </c:spPr>
    </c:title>
    <c:autoTitleDeleted val="0"/>
    <c:plotArea>
      <c:layout>
        <c:manualLayout>
          <c:layoutTarget val="inner"/>
          <c:xMode val="edge"/>
          <c:yMode val="edge"/>
          <c:x val="0.13292589763177998"/>
          <c:y val="9.8876404494382023E-2"/>
          <c:w val="0.72574484339190226"/>
          <c:h val="0.77752808988764044"/>
        </c:manualLayout>
      </c:layout>
      <c:barChart>
        <c:barDir val="bar"/>
        <c:grouping val="percentStacked"/>
        <c:varyColors val="0"/>
        <c:ser>
          <c:idx val="0"/>
          <c:order val="0"/>
          <c:tx>
            <c:strRef>
              <c:f>'54（問36）'!$AQ$28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'54（問36）'!$AP$29:$AP$34</c:f>
              <c:strCache>
                <c:ptCount val="6"/>
                <c:pt idx="0">
                  <c:v>100人以上</c:v>
                </c:pt>
                <c:pt idx="1">
                  <c:v>50～99人</c:v>
                </c:pt>
                <c:pt idx="2">
                  <c:v>30～49人</c:v>
                </c:pt>
                <c:pt idx="3">
                  <c:v>10～29人</c:v>
                </c:pt>
                <c:pt idx="4">
                  <c:v>5～9人</c:v>
                </c:pt>
                <c:pt idx="5">
                  <c:v>1～4人</c:v>
                </c:pt>
              </c:strCache>
            </c:strRef>
          </c:cat>
          <c:val>
            <c:numRef>
              <c:f>'54（問36）'!$AQ$29:$AQ$34</c:f>
              <c:numCache>
                <c:formatCode>0.0%</c:formatCode>
                <c:ptCount val="6"/>
                <c:pt idx="0">
                  <c:v>0.69811320754716977</c:v>
                </c:pt>
                <c:pt idx="1">
                  <c:v>0.53968253968253965</c:v>
                </c:pt>
                <c:pt idx="2">
                  <c:v>0.27368421052631581</c:v>
                </c:pt>
                <c:pt idx="3">
                  <c:v>0</c:v>
                </c:pt>
                <c:pt idx="4">
                  <c:v>0</c:v>
                </c:pt>
                <c:pt idx="5">
                  <c:v>0</c:v>
                </c:pt>
              </c:numCache>
            </c:numRef>
          </c:val>
        </c:ser>
        <c:ser>
          <c:idx val="1"/>
          <c:order val="1"/>
          <c:tx>
            <c:strRef>
              <c:f>'54（問36）'!$AR$28</c:f>
              <c:strCache>
                <c:ptCount val="1"/>
                <c:pt idx="0">
                  <c:v>なし</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6.1068702290076335E-3"/>
                  <c:y val="0"/>
                </c:manualLayout>
              </c:layout>
              <c:dLblPos val="ctr"/>
              <c:showLegendKey val="0"/>
              <c:showVal val="1"/>
              <c:showCatName val="0"/>
              <c:showSerName val="0"/>
              <c:showPercent val="0"/>
              <c:showBubbleSize val="0"/>
            </c:dLbl>
            <c:dLbl>
              <c:idx val="1"/>
              <c:layout>
                <c:manualLayout>
                  <c:x val="-1.6876606838399946E-2"/>
                  <c:y val="-3.760489529678908E-3"/>
                </c:manualLayout>
              </c:layout>
              <c:dLblPos val="ctr"/>
              <c:showLegendKey val="0"/>
              <c:showVal val="1"/>
              <c:showCatName val="0"/>
              <c:showSerName val="0"/>
              <c:showPercent val="0"/>
              <c:showBubbleSize val="0"/>
            </c:dLbl>
            <c:dLbl>
              <c:idx val="3"/>
              <c:layout>
                <c:manualLayout>
                  <c:x val="2.1228186171385083E-2"/>
                  <c:y val="-7.6469504766441302E-4"/>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'54（問36）'!$AP$29:$AP$34</c:f>
              <c:strCache>
                <c:ptCount val="6"/>
                <c:pt idx="0">
                  <c:v>100人以上</c:v>
                </c:pt>
                <c:pt idx="1">
                  <c:v>50～99人</c:v>
                </c:pt>
                <c:pt idx="2">
                  <c:v>30～49人</c:v>
                </c:pt>
                <c:pt idx="3">
                  <c:v>10～29人</c:v>
                </c:pt>
                <c:pt idx="4">
                  <c:v>5～9人</c:v>
                </c:pt>
                <c:pt idx="5">
                  <c:v>1～4人</c:v>
                </c:pt>
              </c:strCache>
            </c:strRef>
          </c:cat>
          <c:val>
            <c:numRef>
              <c:f>'54（問36）'!$AR$29:$AR$34</c:f>
              <c:numCache>
                <c:formatCode>0.0%</c:formatCode>
                <c:ptCount val="6"/>
                <c:pt idx="0">
                  <c:v>0.16981132075471697</c:v>
                </c:pt>
                <c:pt idx="1">
                  <c:v>0.22222222222222221</c:v>
                </c:pt>
                <c:pt idx="2">
                  <c:v>0.14736842105263157</c:v>
                </c:pt>
                <c:pt idx="3">
                  <c:v>0</c:v>
                </c:pt>
                <c:pt idx="4">
                  <c:v>0</c:v>
                </c:pt>
                <c:pt idx="5">
                  <c:v>0</c:v>
                </c:pt>
              </c:numCache>
            </c:numRef>
          </c:val>
        </c:ser>
        <c:ser>
          <c:idx val="2"/>
          <c:order val="2"/>
          <c:tx>
            <c:strRef>
              <c:f>'54（問36）'!$AS$28</c:f>
              <c:strCache>
                <c:ptCount val="1"/>
                <c:pt idx="0">
                  <c:v>対象外</c:v>
                </c:pt>
              </c:strCache>
            </c:strRef>
          </c:tx>
          <c:spPr>
            <a:solidFill>
              <a:schemeClr val="bg1"/>
            </a:solidFill>
            <a:ln w="12700">
              <a:solidFill>
                <a:srgbClr val="000000"/>
              </a:solidFill>
              <a:prstDash val="solid"/>
            </a:ln>
          </c:spPr>
          <c:invertIfNegative val="0"/>
          <c:dLbls>
            <c:dLbl>
              <c:idx val="0"/>
              <c:layout>
                <c:manualLayout>
                  <c:x val="3.6879459953615191E-3"/>
                  <c:y val="-3.0111137604247719E-3"/>
                </c:manualLayout>
              </c:layout>
              <c:dLblPos val="ctr"/>
              <c:showLegendKey val="0"/>
              <c:showVal val="1"/>
              <c:showCatName val="0"/>
              <c:showSerName val="0"/>
              <c:showPercent val="0"/>
              <c:showBubbleSize val="0"/>
            </c:dLbl>
            <c:dLbl>
              <c:idx val="1"/>
              <c:layout>
                <c:manualLayout>
                  <c:x val="1.9039005395991439E-2"/>
                  <c:y val="7.3389249279296864E-4"/>
                </c:manualLayout>
              </c:layout>
              <c:dLblPos val="ctr"/>
              <c:showLegendKey val="0"/>
              <c:showVal val="1"/>
              <c:showCatName val="0"/>
              <c:showSerName val="0"/>
              <c:showPercent val="0"/>
              <c:showBubbleSize val="0"/>
            </c:dLbl>
            <c:dLbl>
              <c:idx val="2"/>
              <c:layout>
                <c:manualLayout>
                  <c:x val="1.2241786713428592E-2"/>
                  <c:y val="-4.5093945057643643E-3"/>
                </c:manualLayout>
              </c:layout>
              <c:dLblPos val="ctr"/>
              <c:showLegendKey val="0"/>
              <c:showVal val="1"/>
              <c:showCatName val="0"/>
              <c:showSerName val="0"/>
              <c:showPercent val="0"/>
              <c:showBubbleSize val="0"/>
            </c:dLbl>
            <c:dLbl>
              <c:idx val="3"/>
              <c:layout>
                <c:manualLayout>
                  <c:x val="1.4209279683612335E-2"/>
                  <c:y val="-7.6391745937788775E-4"/>
                </c:manualLayout>
              </c:layout>
              <c:dLblPos val="ctr"/>
              <c:showLegendKey val="0"/>
              <c:showVal val="1"/>
              <c:showCatName val="0"/>
              <c:showSerName val="0"/>
              <c:showPercent val="0"/>
              <c:showBubbleSize val="0"/>
            </c:dLbl>
            <c:dLbl>
              <c:idx val="4"/>
              <c:layout>
                <c:manualLayout>
                  <c:x val="2.4720163847340424E-3"/>
                  <c:y val="2.9810887938397975E-3"/>
                </c:manualLayout>
              </c:layout>
              <c:dLblPos val="ctr"/>
              <c:showLegendKey val="0"/>
              <c:showVal val="1"/>
              <c:showCatName val="0"/>
              <c:showSerName val="0"/>
              <c:showPercent val="0"/>
              <c:showBubbleSize val="0"/>
            </c:dLbl>
            <c:dLbl>
              <c:idx val="5"/>
              <c:layout>
                <c:manualLayout>
                  <c:x val="5.0428870494139723E-3"/>
                  <c:y val="2.2321838177543972E-3"/>
                </c:manualLayout>
              </c:layout>
              <c:dLblPos val="ctr"/>
              <c:showLegendKey val="0"/>
              <c:showVal val="1"/>
              <c:showCatName val="0"/>
              <c:showSerName val="0"/>
              <c:showPercent val="0"/>
              <c:showBubbleSize val="0"/>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'54（問36）'!$AP$29:$AP$34</c:f>
              <c:strCache>
                <c:ptCount val="6"/>
                <c:pt idx="0">
                  <c:v>100人以上</c:v>
                </c:pt>
                <c:pt idx="1">
                  <c:v>50～99人</c:v>
                </c:pt>
                <c:pt idx="2">
                  <c:v>30～49人</c:v>
                </c:pt>
                <c:pt idx="3">
                  <c:v>10～29人</c:v>
                </c:pt>
                <c:pt idx="4">
                  <c:v>5～9人</c:v>
                </c:pt>
                <c:pt idx="5">
                  <c:v>1～4人</c:v>
                </c:pt>
              </c:strCache>
            </c:strRef>
          </c:cat>
          <c:val>
            <c:numRef>
              <c:f>'54（問36）'!$AS$29:$AS$34</c:f>
              <c:numCache>
                <c:formatCode>0.0%</c:formatCode>
                <c:ptCount val="6"/>
                <c:pt idx="0">
                  <c:v>7.5471698113207544E-2</c:v>
                </c:pt>
                <c:pt idx="1">
                  <c:v>0.22222222222222221</c:v>
                </c:pt>
                <c:pt idx="2">
                  <c:v>0.55789473684210522</c:v>
                </c:pt>
                <c:pt idx="3">
                  <c:v>1</c:v>
                </c:pt>
                <c:pt idx="4">
                  <c:v>1</c:v>
                </c:pt>
                <c:pt idx="5">
                  <c:v>1</c:v>
                </c:pt>
              </c:numCache>
            </c:numRef>
          </c:val>
        </c:ser>
        <c:ser>
          <c:idx val="3"/>
          <c:order val="3"/>
          <c:tx>
            <c:strRef>
              <c:f>'54（問36）'!$AT$28</c:f>
              <c:strCache>
                <c:ptCount val="1"/>
                <c:pt idx="0">
                  <c:v>無回答</c:v>
                </c:pt>
              </c:strCache>
            </c:strRef>
          </c:tx>
          <c:spPr>
            <a:pattFill prst="pct5">
              <a:fgClr>
                <a:schemeClr val="tx1"/>
              </a:fgClr>
              <a:bgClr>
                <a:schemeClr val="bg1"/>
              </a:bgClr>
            </a:pattFill>
            <a:ln>
              <a:solidFill>
                <a:srgbClr val="000000"/>
              </a:solidFill>
            </a:ln>
          </c:spPr>
          <c:invertIfNegative val="0"/>
          <c:dLbls>
            <c:dLbl>
              <c:idx val="0"/>
              <c:layout>
                <c:manualLayout>
                  <c:x val="1.4249363867684479E-2"/>
                  <c:y val="0"/>
                </c:manualLayout>
              </c:layout>
              <c:dLblPos val="ctr"/>
              <c:showLegendKey val="0"/>
              <c:showVal val="1"/>
              <c:showCatName val="0"/>
              <c:showSerName val="0"/>
              <c:showPercent val="0"/>
              <c:showBubbleSize val="0"/>
            </c:dLbl>
            <c:numFmt formatCode="0.0%;\-#;;" sourceLinked="0"/>
            <c:spPr>
              <a:solidFill>
                <a:srgbClr val="FFFFFF"/>
              </a:solidFill>
              <a:ln>
                <a:solidFill>
                  <a:srgbClr val="000000"/>
                </a:solidFill>
              </a:ln>
            </c:spPr>
            <c:txPr>
              <a:bodyPr/>
              <a:lstStyle/>
              <a:p>
                <a:pPr>
                  <a:defRPr sz="700"/>
                </a:pPr>
                <a:endParaRPr lang="ja-JP"/>
              </a:p>
            </c:txPr>
            <c:dLblPos val="ctr"/>
            <c:showLegendKey val="0"/>
            <c:showVal val="1"/>
            <c:showCatName val="0"/>
            <c:showSerName val="0"/>
            <c:showPercent val="0"/>
            <c:showBubbleSize val="0"/>
            <c:showLeaderLines val="0"/>
          </c:dLbls>
          <c:cat>
            <c:strRef>
              <c:f>'54（問36）'!$AP$29:$AP$34</c:f>
              <c:strCache>
                <c:ptCount val="6"/>
                <c:pt idx="0">
                  <c:v>100人以上</c:v>
                </c:pt>
                <c:pt idx="1">
                  <c:v>50～99人</c:v>
                </c:pt>
                <c:pt idx="2">
                  <c:v>30～49人</c:v>
                </c:pt>
                <c:pt idx="3">
                  <c:v>10～29人</c:v>
                </c:pt>
                <c:pt idx="4">
                  <c:v>5～9人</c:v>
                </c:pt>
                <c:pt idx="5">
                  <c:v>1～4人</c:v>
                </c:pt>
              </c:strCache>
            </c:strRef>
          </c:cat>
          <c:val>
            <c:numRef>
              <c:f>'54（問36）'!$AT$29:$AT$34</c:f>
              <c:numCache>
                <c:formatCode>0.0%</c:formatCode>
                <c:ptCount val="6"/>
                <c:pt idx="0">
                  <c:v>5.6603773584905662E-2</c:v>
                </c:pt>
                <c:pt idx="1">
                  <c:v>1.5873015873015872E-2</c:v>
                </c:pt>
                <c:pt idx="2">
                  <c:v>2.1052631578947368E-2</c:v>
                </c:pt>
                <c:pt idx="3">
                  <c:v>0</c:v>
                </c:pt>
                <c:pt idx="4">
                  <c:v>0</c:v>
                </c:pt>
                <c:pt idx="5">
                  <c:v>0</c:v>
                </c:pt>
              </c:numCache>
            </c:numRef>
          </c:val>
        </c:ser>
        <c:dLbls>
          <c:showLegendKey val="0"/>
          <c:showVal val="0"/>
          <c:showCatName val="0"/>
          <c:showSerName val="0"/>
          <c:showPercent val="0"/>
          <c:showBubbleSize val="0"/>
        </c:dLbls>
        <c:gapWidth val="40"/>
        <c:overlap val="100"/>
        <c:axId val="102271616"/>
        <c:axId val="102289792"/>
      </c:barChart>
      <c:catAx>
        <c:axId val="1022716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289792"/>
        <c:crosses val="autoZero"/>
        <c:auto val="1"/>
        <c:lblAlgn val="ctr"/>
        <c:lblOffset val="100"/>
        <c:tickLblSkip val="1"/>
        <c:tickMarkSkip val="1"/>
        <c:noMultiLvlLbl val="0"/>
      </c:catAx>
      <c:valAx>
        <c:axId val="1022897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271616"/>
        <c:crosses val="autoZero"/>
        <c:crossBetween val="between"/>
        <c:majorUnit val="0.2"/>
      </c:valAx>
      <c:spPr>
        <a:noFill/>
        <a:ln w="25400">
          <a:noFill/>
        </a:ln>
      </c:spPr>
    </c:plotArea>
    <c:legend>
      <c:legendPos val="r"/>
      <c:layout>
        <c:manualLayout>
          <c:xMode val="edge"/>
          <c:yMode val="edge"/>
          <c:x val="0.8907562661537537"/>
          <c:y val="0.3235954474300578"/>
          <c:w val="9.2180721684598579E-2"/>
          <c:h val="0.4670932052775914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954682779456194"/>
          <c:y val="2.2831050228310501E-2"/>
        </c:manualLayout>
      </c:layout>
      <c:overlay val="0"/>
      <c:spPr>
        <a:noFill/>
        <a:ln w="25400">
          <a:noFill/>
        </a:ln>
      </c:spPr>
    </c:title>
    <c:autoTitleDeleted val="0"/>
    <c:plotArea>
      <c:layout>
        <c:manualLayout>
          <c:layoutTarget val="inner"/>
          <c:xMode val="edge"/>
          <c:yMode val="edge"/>
          <c:x val="0.13444108761329304"/>
          <c:y val="0.10958952977637065"/>
          <c:w val="0.73413897280966767"/>
          <c:h val="0.7625604780272458"/>
        </c:manualLayout>
      </c:layout>
      <c:barChart>
        <c:barDir val="bar"/>
        <c:grouping val="percentStacked"/>
        <c:varyColors val="0"/>
        <c:ser>
          <c:idx val="0"/>
          <c:order val="0"/>
          <c:tx>
            <c:strRef>
              <c:f>'27（問22）'!$AO$27</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'27（問22）'!$AN$28:$AN$33</c:f>
              <c:strCache>
                <c:ptCount val="6"/>
                <c:pt idx="0">
                  <c:v>100人以上</c:v>
                </c:pt>
                <c:pt idx="1">
                  <c:v>50～99人</c:v>
                </c:pt>
                <c:pt idx="2">
                  <c:v>30～49人</c:v>
                </c:pt>
                <c:pt idx="3">
                  <c:v>10～29人</c:v>
                </c:pt>
                <c:pt idx="4">
                  <c:v>5～9人</c:v>
                </c:pt>
                <c:pt idx="5">
                  <c:v>1～4人</c:v>
                </c:pt>
              </c:strCache>
            </c:strRef>
          </c:cat>
          <c:val>
            <c:numRef>
              <c:f>'27（問22）'!$AO$28:$AO$33</c:f>
              <c:numCache>
                <c:formatCode>0.0%</c:formatCode>
                <c:ptCount val="6"/>
                <c:pt idx="0">
                  <c:v>0.92452830188679247</c:v>
                </c:pt>
                <c:pt idx="1">
                  <c:v>0.90476190476190477</c:v>
                </c:pt>
                <c:pt idx="2">
                  <c:v>0.87368421052631584</c:v>
                </c:pt>
                <c:pt idx="3">
                  <c:v>0.76174496644295298</c:v>
                </c:pt>
                <c:pt idx="4">
                  <c:v>0.69230769230769229</c:v>
                </c:pt>
                <c:pt idx="5">
                  <c:v>0.57499999999999996</c:v>
                </c:pt>
              </c:numCache>
            </c:numRef>
          </c:val>
        </c:ser>
        <c:ser>
          <c:idx val="1"/>
          <c:order val="1"/>
          <c:tx>
            <c:strRef>
              <c:f>'27（問22）'!$AP$27</c:f>
              <c:strCache>
                <c:ptCount val="1"/>
                <c:pt idx="0">
                  <c:v>なし</c:v>
                </c:pt>
              </c:strCache>
            </c:strRef>
          </c:tx>
          <c:spPr>
            <a:solidFill>
              <a:schemeClr val="bg1"/>
            </a:solidFill>
            <a:ln w="12700">
              <a:solidFill>
                <a:srgbClr val="000000"/>
              </a:solidFill>
              <a:prstDash val="solid"/>
            </a:ln>
          </c:spPr>
          <c:invertIfNegative val="0"/>
          <c:dLbls>
            <c:dLbl>
              <c:idx val="0"/>
              <c:layout>
                <c:manualLayout>
                  <c:x val="-8.0563947633434038E-3"/>
                  <c:y val="0"/>
                </c:manualLayout>
              </c:layout>
              <c:dLblPos val="ctr"/>
              <c:showLegendKey val="0"/>
              <c:showVal val="1"/>
              <c:showCatName val="0"/>
              <c:showSerName val="0"/>
              <c:showPercent val="0"/>
              <c:showBubbleSize val="0"/>
            </c:dLbl>
            <c:dLbl>
              <c:idx val="2"/>
              <c:layout>
                <c:manualLayout>
                  <c:x val="-1.812688821752266E-2"/>
                  <c:y val="0"/>
                </c:manualLayout>
              </c:layout>
              <c:dLblPos val="ctr"/>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dLbls>
          <c:cat>
            <c:strRef>
              <c:f>'27（問22）'!$AN$28:$AN$33</c:f>
              <c:strCache>
                <c:ptCount val="6"/>
                <c:pt idx="0">
                  <c:v>100人以上</c:v>
                </c:pt>
                <c:pt idx="1">
                  <c:v>50～99人</c:v>
                </c:pt>
                <c:pt idx="2">
                  <c:v>30～49人</c:v>
                </c:pt>
                <c:pt idx="3">
                  <c:v>10～29人</c:v>
                </c:pt>
                <c:pt idx="4">
                  <c:v>5～9人</c:v>
                </c:pt>
                <c:pt idx="5">
                  <c:v>1～4人</c:v>
                </c:pt>
              </c:strCache>
            </c:strRef>
          </c:cat>
          <c:val>
            <c:numRef>
              <c:f>'27（問22）'!$AP$28:$AP$33</c:f>
              <c:numCache>
                <c:formatCode>0.0%</c:formatCode>
                <c:ptCount val="6"/>
                <c:pt idx="0">
                  <c:v>7.5471698113207544E-2</c:v>
                </c:pt>
                <c:pt idx="1">
                  <c:v>9.5238095238095233E-2</c:v>
                </c:pt>
                <c:pt idx="2">
                  <c:v>0.12631578947368421</c:v>
                </c:pt>
                <c:pt idx="3">
                  <c:v>0.22483221476510068</c:v>
                </c:pt>
                <c:pt idx="4">
                  <c:v>0.25320512820512819</c:v>
                </c:pt>
                <c:pt idx="5">
                  <c:v>0.35833333333333334</c:v>
                </c:pt>
              </c:numCache>
            </c:numRef>
          </c:val>
        </c:ser>
        <c:ser>
          <c:idx val="2"/>
          <c:order val="2"/>
          <c:tx>
            <c:strRef>
              <c:f>'27（問22）'!$AQ$27</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8.1074608876306985E-3"/>
                  <c:y val="-1.4458723830768228E-3"/>
                </c:manualLayout>
              </c:layout>
              <c:dLblPos val="ctr"/>
              <c:showLegendKey val="0"/>
              <c:showVal val="1"/>
              <c:showCatName val="0"/>
              <c:showSerName val="0"/>
              <c:showPercent val="0"/>
              <c:showBubbleSize val="0"/>
            </c:dLbl>
            <c:dLbl>
              <c:idx val="2"/>
              <c:layout>
                <c:manualLayout>
                  <c:x val="1.2210512960804372E-2"/>
                  <c:y val="-2.2071213701027096E-3"/>
                </c:manualLayout>
              </c:layout>
              <c:dLblPos val="ctr"/>
              <c:showLegendKey val="0"/>
              <c:showVal val="1"/>
              <c:showCatName val="0"/>
              <c:showSerName val="0"/>
              <c:showPercent val="0"/>
              <c:showBubbleSize val="0"/>
            </c:dLbl>
            <c:dLbl>
              <c:idx val="3"/>
              <c:layout>
                <c:manualLayout>
                  <c:x val="1.2084592145015106E-2"/>
                  <c:y val="0"/>
                </c:manualLayout>
              </c:layout>
              <c:showLegendKey val="0"/>
              <c:showVal val="1"/>
              <c:showCatName val="0"/>
              <c:showSerName val="0"/>
              <c:showPercent val="0"/>
              <c:showBubbleSize val="0"/>
            </c:dLbl>
            <c:dLbl>
              <c:idx val="4"/>
              <c:layout>
                <c:manualLayout>
                  <c:x val="1.2084592145015106E-2"/>
                  <c:y val="0"/>
                </c:manualLayout>
              </c:layout>
              <c:showLegendKey val="0"/>
              <c:showVal val="1"/>
              <c:showCatName val="0"/>
              <c:showSerName val="0"/>
              <c:showPercent val="0"/>
              <c:showBubbleSize val="0"/>
            </c:dLbl>
            <c:dLbl>
              <c:idx val="5"/>
              <c:layout>
                <c:manualLayout>
                  <c:x val="1.2084592145015106E-2"/>
                  <c:y val="0"/>
                </c:manualLayout>
              </c:layout>
              <c:showLegendKey val="0"/>
              <c:showVal val="1"/>
              <c:showCatName val="0"/>
              <c:showSerName val="0"/>
              <c:showPercent val="0"/>
              <c:showBubbleSize val="0"/>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'27（問22）'!$AN$28:$AN$33</c:f>
              <c:strCache>
                <c:ptCount val="6"/>
                <c:pt idx="0">
                  <c:v>100人以上</c:v>
                </c:pt>
                <c:pt idx="1">
                  <c:v>50～99人</c:v>
                </c:pt>
                <c:pt idx="2">
                  <c:v>30～49人</c:v>
                </c:pt>
                <c:pt idx="3">
                  <c:v>10～29人</c:v>
                </c:pt>
                <c:pt idx="4">
                  <c:v>5～9人</c:v>
                </c:pt>
                <c:pt idx="5">
                  <c:v>1～4人</c:v>
                </c:pt>
              </c:strCache>
            </c:strRef>
          </c:cat>
          <c:val>
            <c:numRef>
              <c:f>'27（問22）'!$AQ$28:$AQ$33</c:f>
              <c:numCache>
                <c:formatCode>0.0%</c:formatCode>
                <c:ptCount val="6"/>
                <c:pt idx="0">
                  <c:v>0</c:v>
                </c:pt>
                <c:pt idx="1">
                  <c:v>0</c:v>
                </c:pt>
                <c:pt idx="2">
                  <c:v>0</c:v>
                </c:pt>
                <c:pt idx="3">
                  <c:v>1.3422818791946308E-2</c:v>
                </c:pt>
                <c:pt idx="4">
                  <c:v>5.4487179487179488E-2</c:v>
                </c:pt>
                <c:pt idx="5">
                  <c:v>6.6666666666666666E-2</c:v>
                </c:pt>
              </c:numCache>
            </c:numRef>
          </c:val>
        </c:ser>
        <c:dLbls>
          <c:showLegendKey val="0"/>
          <c:showVal val="0"/>
          <c:showCatName val="0"/>
          <c:showSerName val="0"/>
          <c:showPercent val="0"/>
          <c:showBubbleSize val="0"/>
        </c:dLbls>
        <c:gapWidth val="30"/>
        <c:overlap val="100"/>
        <c:axId val="91394816"/>
        <c:axId val="91396352"/>
      </c:barChart>
      <c:catAx>
        <c:axId val="913948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396352"/>
        <c:crosses val="autoZero"/>
        <c:auto val="1"/>
        <c:lblAlgn val="ctr"/>
        <c:lblOffset val="100"/>
        <c:tickLblSkip val="1"/>
        <c:tickMarkSkip val="1"/>
        <c:noMultiLvlLbl val="0"/>
      </c:catAx>
      <c:valAx>
        <c:axId val="913963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394816"/>
        <c:crosses val="autoZero"/>
        <c:crossBetween val="between"/>
      </c:valAx>
      <c:spPr>
        <a:noFill/>
        <a:ln w="25400">
          <a:noFill/>
        </a:ln>
      </c:spPr>
    </c:plotArea>
    <c:legend>
      <c:legendPos val="r"/>
      <c:layout>
        <c:manualLayout>
          <c:xMode val="edge"/>
          <c:yMode val="edge"/>
          <c:x val="0.89728096676737157"/>
          <c:y val="0.22831146106736658"/>
          <c:w val="9.5166163141993998E-2"/>
          <c:h val="0.5022855019834849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6490182297560763"/>
          <c:y val="1.4409221902017291E-2"/>
        </c:manualLayout>
      </c:layout>
      <c:overlay val="0"/>
      <c:spPr>
        <a:noFill/>
        <a:ln w="25400">
          <a:noFill/>
        </a:ln>
      </c:spPr>
    </c:title>
    <c:autoTitleDeleted val="0"/>
    <c:plotArea>
      <c:layout>
        <c:manualLayout>
          <c:layoutTarget val="inner"/>
          <c:xMode val="edge"/>
          <c:yMode val="edge"/>
          <c:x val="0.14826032132032529"/>
          <c:y val="9.5100864553314124E-2"/>
          <c:w val="0.73373730449344665"/>
          <c:h val="0.82420749279538907"/>
        </c:manualLayout>
      </c:layout>
      <c:barChart>
        <c:barDir val="bar"/>
        <c:grouping val="percentStacked"/>
        <c:varyColors val="0"/>
        <c:ser>
          <c:idx val="0"/>
          <c:order val="0"/>
          <c:tx>
            <c:strRef>
              <c:f>'54（問36）'!$AQ$10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3.2274331820474032E-2"/>
                  <c:y val="0"/>
                </c:manualLayout>
              </c:layout>
              <c:dLblPos val="ctr"/>
              <c:showLegendKey val="0"/>
              <c:showVal val="1"/>
              <c:showCatName val="0"/>
              <c:showSerName val="0"/>
              <c:showPercent val="0"/>
              <c:showBubbleSize val="0"/>
            </c:dLbl>
            <c:dLbl>
              <c:idx val="1"/>
              <c:layout>
                <c:manualLayout>
                  <c:x val="-4.034291477559235E-3"/>
                  <c:y val="0"/>
                </c:manualLayout>
              </c:layout>
              <c:showLegendKey val="0"/>
              <c:showVal val="1"/>
              <c:showCatName val="0"/>
              <c:showSerName val="0"/>
              <c:showPercent val="0"/>
              <c:showBubbleSize val="0"/>
            </c:dLbl>
            <c:dLbl>
              <c:idx val="3"/>
              <c:layout>
                <c:manualLayout>
                  <c:x val="6.0514372163388806E-3"/>
                  <c:y val="0"/>
                </c:manualLayout>
              </c:layout>
              <c:dLblPos val="ctr"/>
              <c:showLegendKey val="0"/>
              <c:showVal val="1"/>
              <c:showCatName val="0"/>
              <c:showSerName val="0"/>
              <c:showPercent val="0"/>
              <c:showBubbleSize val="0"/>
            </c:dLbl>
            <c:dLbl>
              <c:idx val="6"/>
              <c:layout>
                <c:manualLayout>
                  <c:x val="-8.068582955118489E-3"/>
                  <c:y val="0"/>
                </c:manualLayout>
              </c:layout>
              <c:dLblPos val="ctr"/>
              <c:showLegendKey val="0"/>
              <c:showVal val="1"/>
              <c:showCatName val="0"/>
              <c:showSerName val="0"/>
              <c:showPercent val="0"/>
              <c:showBubbleSize val="0"/>
            </c:dLbl>
            <c:dLbl>
              <c:idx val="7"/>
              <c:layout>
                <c:manualLayout>
                  <c:x val="1.6137165910237016E-2"/>
                  <c:y val="0"/>
                </c:manualLayout>
              </c:layout>
              <c:dLblPos val="ctr"/>
              <c:showLegendKey val="0"/>
              <c:showVal val="1"/>
              <c:showCatName val="0"/>
              <c:showSerName val="0"/>
              <c:showPercent val="0"/>
              <c:showBubbleSize val="0"/>
            </c:dLbl>
            <c:dLbl>
              <c:idx val="8"/>
              <c:layout>
                <c:manualLayout>
                  <c:x val="-1.3975359350662988E-2"/>
                  <c:y val="0"/>
                </c:manualLayout>
              </c:layout>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'54（問36）'!$AP$11:$AP$23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'54（問36）'!$AQ$11:$AQ$23</c:f>
              <c:numCache>
                <c:formatCode>0.0%</c:formatCode>
                <c:ptCount val="13"/>
                <c:pt idx="0">
                  <c:v>0</c:v>
                </c:pt>
                <c:pt idx="1">
                  <c:v>0.10169491525423729</c:v>
                </c:pt>
                <c:pt idx="2">
                  <c:v>0.10317460317460317</c:v>
                </c:pt>
                <c:pt idx="3">
                  <c:v>0.17241379310344829</c:v>
                </c:pt>
                <c:pt idx="4">
                  <c:v>0.13178294573643412</c:v>
                </c:pt>
                <c:pt idx="5">
                  <c:v>0</c:v>
                </c:pt>
                <c:pt idx="6">
                  <c:v>0</c:v>
                </c:pt>
                <c:pt idx="7">
                  <c:v>0.13636363636363635</c:v>
                </c:pt>
                <c:pt idx="8">
                  <c:v>9.6153846153846159E-2</c:v>
                </c:pt>
                <c:pt idx="9">
                  <c:v>0.19047619047619047</c:v>
                </c:pt>
                <c:pt idx="10">
                  <c:v>0.33333333333333331</c:v>
                </c:pt>
                <c:pt idx="11">
                  <c:v>0.10606060606060606</c:v>
                </c:pt>
                <c:pt idx="12">
                  <c:v>6.9182389937106917E-2</c:v>
                </c:pt>
              </c:numCache>
            </c:numRef>
          </c:val>
        </c:ser>
        <c:ser>
          <c:idx val="1"/>
          <c:order val="1"/>
          <c:tx>
            <c:strRef>
              <c:f>'54（問36）'!$AR$10</c:f>
              <c:strCache>
                <c:ptCount val="1"/>
                <c:pt idx="0">
                  <c:v>なし</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2.2188603126575897E-2"/>
                  <c:y val="0"/>
                </c:manualLayout>
              </c:layout>
              <c:showLegendKey val="0"/>
              <c:showVal val="1"/>
              <c:showCatName val="0"/>
              <c:showSerName val="0"/>
              <c:showPercent val="0"/>
              <c:showBubbleSize val="0"/>
            </c:dLbl>
            <c:dLbl>
              <c:idx val="3"/>
              <c:layout>
                <c:manualLayout>
                  <c:x val="8.1512973346521637E-3"/>
                  <c:y val="0"/>
                </c:manualLayout>
              </c:layout>
              <c:dLblPos val="ctr"/>
              <c:showLegendKey val="0"/>
              <c:showVal val="1"/>
              <c:showCatName val="0"/>
              <c:showSerName val="0"/>
              <c:showPercent val="0"/>
              <c:showBubbleSize val="0"/>
            </c:dLbl>
            <c:dLbl>
              <c:idx val="4"/>
              <c:layout>
                <c:manualLayout>
                  <c:x val="1.1978879443425419E-2"/>
                  <c:y val="7.1265778610490916E-17"/>
                </c:manualLayout>
              </c:layout>
              <c:showLegendKey val="0"/>
              <c:showVal val="1"/>
              <c:showCatName val="0"/>
              <c:showSerName val="0"/>
              <c:showPercent val="0"/>
              <c:showBubbleSize val="0"/>
            </c:dLbl>
            <c:dLbl>
              <c:idx val="7"/>
              <c:layout>
                <c:manualLayout>
                  <c:x val="1.4120020171457387E-2"/>
                  <c:y val="0"/>
                </c:manualLayout>
              </c:layout>
              <c:dLblPos val="ctr"/>
              <c:showLegendKey val="0"/>
              <c:showVal val="1"/>
              <c:showCatName val="0"/>
              <c:showSerName val="0"/>
              <c:showPercent val="0"/>
              <c:showBubbleSize val="0"/>
            </c:dLbl>
            <c:dLbl>
              <c:idx val="8"/>
              <c:layout>
                <c:manualLayout>
                  <c:x val="1.4120020171457387E-2"/>
                  <c:y val="0"/>
                </c:manualLayout>
              </c:layout>
              <c:showLegendKey val="0"/>
              <c:showVal val="1"/>
              <c:showCatName val="0"/>
              <c:showSerName val="0"/>
              <c:showPercent val="0"/>
              <c:showBubbleSize val="0"/>
            </c:dLbl>
            <c:dLbl>
              <c:idx val="12"/>
              <c:layout>
                <c:manualLayout>
                  <c:x val="1.0085728693898134E-2"/>
                  <c:y val="0"/>
                </c:manualLayout>
              </c:layout>
              <c:dLblPos val="ctr"/>
              <c:showLegendKey val="0"/>
              <c:showVal val="1"/>
              <c:showCatName val="0"/>
              <c:showSerName val="0"/>
              <c:showPercent val="0"/>
              <c:showBubbleSize val="0"/>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'54（問36）'!$AP$11:$AP$23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'54（問36）'!$AR$11:$AR$23</c:f>
              <c:numCache>
                <c:formatCode>0.0%</c:formatCode>
                <c:ptCount val="13"/>
                <c:pt idx="0">
                  <c:v>0</c:v>
                </c:pt>
                <c:pt idx="1">
                  <c:v>3.3898305084745763E-2</c:v>
                </c:pt>
                <c:pt idx="2">
                  <c:v>3.968253968253968E-2</c:v>
                </c:pt>
                <c:pt idx="3">
                  <c:v>3.4482758620689655E-2</c:v>
                </c:pt>
                <c:pt idx="4">
                  <c:v>5.4263565891472867E-2</c:v>
                </c:pt>
                <c:pt idx="5">
                  <c:v>0</c:v>
                </c:pt>
                <c:pt idx="6">
                  <c:v>0</c:v>
                </c:pt>
                <c:pt idx="7">
                  <c:v>4.5454545454545456E-2</c:v>
                </c:pt>
                <c:pt idx="8">
                  <c:v>2.8846153846153848E-2</c:v>
                </c:pt>
                <c:pt idx="9">
                  <c:v>0</c:v>
                </c:pt>
                <c:pt idx="10">
                  <c:v>0.16666666666666666</c:v>
                </c:pt>
                <c:pt idx="11">
                  <c:v>3.787878787878788E-2</c:v>
                </c:pt>
                <c:pt idx="12">
                  <c:v>5.0314465408805034E-2</c:v>
                </c:pt>
              </c:numCache>
            </c:numRef>
          </c:val>
        </c:ser>
        <c:ser>
          <c:idx val="2"/>
          <c:order val="2"/>
          <c:tx>
            <c:strRef>
              <c:f>'54（問36）'!$AS$10</c:f>
              <c:strCache>
                <c:ptCount val="1"/>
                <c:pt idx="0">
                  <c:v>対象外</c:v>
                </c:pt>
              </c:strCache>
            </c:strRef>
          </c:tx>
          <c:spPr>
            <a:solidFill>
              <a:schemeClr val="bg1"/>
            </a:solidFill>
            <a:ln w="12700">
              <a:solidFill>
                <a:srgbClr val="000000"/>
              </a:solidFill>
              <a:prstDash val="solid"/>
            </a:ln>
          </c:spPr>
          <c:invertIfNegative val="0"/>
          <c:dPt>
            <c:idx val="0"/>
            <c:invertIfNegative val="0"/>
            <c:bubble3D val="0"/>
          </c:dPt>
          <c:dLbls>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dLbls>
          <c:cat>
            <c:strRef>
              <c:f>'54（問36）'!$AP$11:$AP$23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'54（問36）'!$AS$11:$AS$23</c:f>
              <c:numCache>
                <c:formatCode>0.0%</c:formatCode>
                <c:ptCount val="13"/>
                <c:pt idx="0">
                  <c:v>0</c:v>
                </c:pt>
                <c:pt idx="1">
                  <c:v>0.84745762711864403</c:v>
                </c:pt>
                <c:pt idx="2">
                  <c:v>0.84126984126984128</c:v>
                </c:pt>
                <c:pt idx="3">
                  <c:v>0.7931034482758621</c:v>
                </c:pt>
                <c:pt idx="4">
                  <c:v>0.81395348837209303</c:v>
                </c:pt>
                <c:pt idx="5">
                  <c:v>1</c:v>
                </c:pt>
                <c:pt idx="6">
                  <c:v>1</c:v>
                </c:pt>
                <c:pt idx="7">
                  <c:v>0.77272727272727271</c:v>
                </c:pt>
                <c:pt idx="8">
                  <c:v>0.87019230769230771</c:v>
                </c:pt>
                <c:pt idx="9">
                  <c:v>0.80952380952380953</c:v>
                </c:pt>
                <c:pt idx="10">
                  <c:v>0.5</c:v>
                </c:pt>
                <c:pt idx="11">
                  <c:v>0.85606060606060608</c:v>
                </c:pt>
                <c:pt idx="12">
                  <c:v>0.87421383647798745</c:v>
                </c:pt>
              </c:numCache>
            </c:numRef>
          </c:val>
        </c:ser>
        <c:ser>
          <c:idx val="3"/>
          <c:order val="3"/>
          <c:tx>
            <c:strRef>
              <c:f>'54（問36）'!$AT$10</c:f>
              <c:strCache>
                <c:ptCount val="1"/>
                <c:pt idx="0">
                  <c:v>無回答</c:v>
                </c:pt>
              </c:strCache>
            </c:strRef>
          </c:tx>
          <c:spPr>
            <a:solidFill>
              <a:schemeClr val="bg1"/>
            </a:solidFill>
            <a:ln w="12700">
              <a:solidFill>
                <a:srgbClr val="000000"/>
              </a:solidFill>
            </a:ln>
          </c:spPr>
          <c:invertIfNegative val="0"/>
          <c:dLbls>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dLbls>
          <c:cat>
            <c:strRef>
              <c:f>'54（問36）'!$AP$11:$AP$23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'54（問36）'!$AT$11:$AT$23</c:f>
              <c:numCache>
                <c:formatCode>0.0%</c:formatCode>
                <c:ptCount val="13"/>
                <c:pt idx="0">
                  <c:v>0</c:v>
                </c:pt>
                <c:pt idx="1">
                  <c:v>1.6949152542372881E-2</c:v>
                </c:pt>
                <c:pt idx="2">
                  <c:v>1.5873015873015872E-2</c:v>
                </c:pt>
                <c:pt idx="3">
                  <c:v>0</c:v>
                </c:pt>
                <c:pt idx="4">
                  <c:v>0</c:v>
                </c:pt>
                <c:pt idx="5">
                  <c:v>0</c:v>
                </c:pt>
                <c:pt idx="6">
                  <c:v>0</c:v>
                </c:pt>
                <c:pt idx="7">
                  <c:v>4.5454545454545456E-2</c:v>
                </c:pt>
                <c:pt idx="8">
                  <c:v>4.807692307692308E-3</c:v>
                </c:pt>
                <c:pt idx="9">
                  <c:v>0</c:v>
                </c:pt>
                <c:pt idx="10">
                  <c:v>0</c:v>
                </c:pt>
                <c:pt idx="11">
                  <c:v>0</c:v>
                </c:pt>
                <c:pt idx="12">
                  <c:v>6.2893081761006293E-3</c:v>
                </c:pt>
              </c:numCache>
            </c:numRef>
          </c:val>
        </c:ser>
        <c:dLbls>
          <c:showLegendKey val="0"/>
          <c:showVal val="0"/>
          <c:showCatName val="0"/>
          <c:showSerName val="0"/>
          <c:showPercent val="0"/>
          <c:showBubbleSize val="0"/>
        </c:dLbls>
        <c:gapWidth val="20"/>
        <c:overlap val="100"/>
        <c:axId val="102211584"/>
        <c:axId val="102213120"/>
      </c:barChart>
      <c:catAx>
        <c:axId val="1022115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213120"/>
        <c:crosses val="autoZero"/>
        <c:auto val="1"/>
        <c:lblAlgn val="ctr"/>
        <c:lblOffset val="100"/>
        <c:tickLblSkip val="1"/>
        <c:tickMarkSkip val="1"/>
        <c:noMultiLvlLbl val="0"/>
      </c:catAx>
      <c:valAx>
        <c:axId val="10221312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211584"/>
        <c:crosses val="autoZero"/>
        <c:crossBetween val="between"/>
        <c:majorUnit val="0.1"/>
      </c:valAx>
      <c:spPr>
        <a:solidFill>
          <a:srgbClr val="FFFFFF"/>
        </a:solidFill>
        <a:ln w="25400">
          <a:noFill/>
        </a:ln>
      </c:spPr>
    </c:plotArea>
    <c:legend>
      <c:legendPos val="r"/>
      <c:layout>
        <c:manualLayout>
          <c:xMode val="edge"/>
          <c:yMode val="edge"/>
          <c:x val="0.9036819262947654"/>
          <c:y val="0.3323727185398655"/>
          <c:w val="8.447806354009077E-2"/>
          <c:h val="0.232206766661371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2353601167266233"/>
          <c:y val="5.4673721340388004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30"/>
    </c:view3D>
    <c:floor>
      <c:thickness val="0"/>
    </c:floor>
    <c:sideWall>
      <c:thickness val="0"/>
    </c:sideWall>
    <c:backWall>
      <c:thickness val="0"/>
    </c:backWall>
    <c:plotArea>
      <c:layout>
        <c:manualLayout>
          <c:layoutTarget val="inner"/>
          <c:xMode val="edge"/>
          <c:yMode val="edge"/>
          <c:x val="0.12673089985157607"/>
          <c:y val="0.17636795400574928"/>
          <c:w val="0.51224774219516489"/>
          <c:h val="0.76719465622352756"/>
        </c:manualLayout>
      </c:layout>
      <c:pie3DChart>
        <c:varyColors val="1"/>
        <c:ser>
          <c:idx val="0"/>
          <c:order val="0"/>
          <c:tx>
            <c:strRef>
              <c:f>'54（問36）'!$AP$6</c:f>
              <c:strCache>
                <c:ptCount val="1"/>
                <c:pt idx="0">
                  <c:v>全　体</c:v>
                </c:pt>
              </c:strCache>
            </c:strRef>
          </c:tx>
          <c:spPr>
            <a:no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Pt>
            <c:idx val="2"/>
            <c:bubble3D val="0"/>
            <c:spPr>
              <a:solidFill>
                <a:srgbClr xmlns:mc="http://schemas.openxmlformats.org/markup-compatibility/2006" xmlns:a14="http://schemas.microsoft.com/office/drawing/2010/main" val="FFFFFF" mc:Ignorable="a14" a14:legacySpreadsheetColorIndex="9"/>
              </a:solidFill>
              <a:ln w="12700">
                <a:solidFill>
                  <a:srgbClr val="000000"/>
                </a:solidFill>
                <a:prstDash val="solid"/>
              </a:ln>
            </c:spPr>
          </c:dPt>
          <c:dLbls>
            <c:dLbl>
              <c:idx val="0"/>
              <c:layout>
                <c:manualLayout>
                  <c:x val="6.6410404769691331E-2"/>
                  <c:y val="1.7636684303350969E-3"/>
                </c:manualLayout>
              </c:layout>
              <c:dLblPos val="bestFit"/>
              <c:showLegendKey val="0"/>
              <c:showVal val="1"/>
              <c:showCatName val="1"/>
              <c:showSerName val="0"/>
              <c:showPercent val="0"/>
              <c:showBubbleSize val="0"/>
              <c:separator>
</c:separator>
            </c:dLbl>
            <c:dLbl>
              <c:idx val="1"/>
              <c:layout>
                <c:manualLayout>
                  <c:x val="0.13115477178771184"/>
                  <c:y val="9.9196489327722917E-2"/>
                </c:manualLayout>
              </c:layout>
              <c:dLblPos val="bestFit"/>
              <c:showLegendKey val="0"/>
              <c:showVal val="1"/>
              <c:showCatName val="1"/>
              <c:showSerName val="0"/>
              <c:showPercent val="0"/>
              <c:showBubbleSize val="0"/>
              <c:separator>
</c:separator>
            </c:dLbl>
            <c:dLbl>
              <c:idx val="2"/>
              <c:layout>
                <c:manualLayout>
                  <c:x val="-7.4008704183542551E-2"/>
                  <c:y val="-7.0546737213403876E-3"/>
                </c:manualLayout>
              </c:layout>
              <c:dLblPos val="bestFit"/>
              <c:showLegendKey val="0"/>
              <c:showVal val="1"/>
              <c:showCatName val="1"/>
              <c:showSerName val="0"/>
              <c:showPercent val="0"/>
              <c:showBubbleSize val="0"/>
              <c:separator>
</c:separator>
            </c:dLbl>
            <c:dLbl>
              <c:idx val="3"/>
              <c:layout>
                <c:manualLayout>
                  <c:x val="-0.27971858150319068"/>
                  <c:y val="0.19995722756877612"/>
                </c:manualLayout>
              </c:layout>
              <c:showLegendKey val="0"/>
              <c:showVal val="1"/>
              <c:showCatName val="1"/>
              <c:showSerName val="0"/>
              <c:showPercent val="0"/>
              <c:showBubbleSize val="0"/>
              <c:separator>
</c:separator>
            </c:dLbl>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dLbls>
          <c:cat>
            <c:strRef>
              <c:f>'54（問36）'!$AQ$5:$AT$5</c:f>
              <c:strCache>
                <c:ptCount val="4"/>
                <c:pt idx="0">
                  <c:v>あり</c:v>
                </c:pt>
                <c:pt idx="1">
                  <c:v>なし</c:v>
                </c:pt>
                <c:pt idx="2">
                  <c:v>対象外</c:v>
                </c:pt>
                <c:pt idx="3">
                  <c:v>無回答</c:v>
                </c:pt>
              </c:strCache>
            </c:strRef>
          </c:cat>
          <c:val>
            <c:numRef>
              <c:f>'54（問36）'!$AQ$6:$AT$6</c:f>
              <c:numCache>
                <c:formatCode>0.0%</c:formatCode>
                <c:ptCount val="4"/>
                <c:pt idx="0">
                  <c:v>0.10308182784272051</c:v>
                </c:pt>
                <c:pt idx="1">
                  <c:v>3.9319872476089264E-2</c:v>
                </c:pt>
                <c:pt idx="2">
                  <c:v>0.85122210414452715</c:v>
                </c:pt>
                <c:pt idx="3">
                  <c:v>6.376195536663124E-3</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1458998935037277"/>
          <c:y val="0.44462053354441805"/>
          <c:w val="0.20447284345047922"/>
          <c:h val="0.4352733686067019"/>
        </c:manualLayout>
      </c:layout>
      <c:overlay val="0"/>
      <c:spPr>
        <a:solidFill>
          <a:sysClr val="window" lastClr="FFFFFF"/>
        </a:solidFill>
        <a:ln>
          <a:solidFill>
            <a:sysClr val="windowText" lastClr="000000"/>
          </a:solidFill>
        </a:ln>
      </c:spPr>
      <c:txPr>
        <a:bodyPr/>
        <a:lstStyle/>
        <a:p>
          <a:pPr>
            <a:defRPr sz="900"/>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chart" Target="../charts/chart37.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14</xdr:col>
      <xdr:colOff>57150</xdr:colOff>
      <xdr:row>7</xdr:row>
      <xdr:rowOff>19050</xdr:rowOff>
    </xdr:from>
    <xdr:to>
      <xdr:col>26</xdr:col>
      <xdr:colOff>152400</xdr:colOff>
      <xdr:row>20</xdr:row>
      <xdr:rowOff>104775</xdr:rowOff>
    </xdr:to>
    <xdr:graphicFrame macro="">
      <xdr:nvGraphicFramePr>
        <xdr:cNvPr id="286581"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22</xdr:row>
      <xdr:rowOff>57150</xdr:rowOff>
    </xdr:from>
    <xdr:to>
      <xdr:col>26</xdr:col>
      <xdr:colOff>142875</xdr:colOff>
      <xdr:row>50</xdr:row>
      <xdr:rowOff>38100</xdr:rowOff>
    </xdr:to>
    <xdr:graphicFrame macro="">
      <xdr:nvGraphicFramePr>
        <xdr:cNvPr id="28658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50</xdr:row>
      <xdr:rowOff>57150</xdr:rowOff>
    </xdr:from>
    <xdr:to>
      <xdr:col>26</xdr:col>
      <xdr:colOff>171450</xdr:colOff>
      <xdr:row>68</xdr:row>
      <xdr:rowOff>66675</xdr:rowOff>
    </xdr:to>
    <xdr:graphicFrame macro="">
      <xdr:nvGraphicFramePr>
        <xdr:cNvPr id="286583"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66675</xdr:colOff>
      <xdr:row>16</xdr:row>
      <xdr:rowOff>47625</xdr:rowOff>
    </xdr:from>
    <xdr:to>
      <xdr:col>26</xdr:col>
      <xdr:colOff>209550</xdr:colOff>
      <xdr:row>46</xdr:row>
      <xdr:rowOff>28575</xdr:rowOff>
    </xdr:to>
    <xdr:graphicFrame macro="">
      <xdr:nvGraphicFramePr>
        <xdr:cNvPr id="230293" name="グラフ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46</xdr:row>
      <xdr:rowOff>66675</xdr:rowOff>
    </xdr:from>
    <xdr:to>
      <xdr:col>26</xdr:col>
      <xdr:colOff>152400</xdr:colOff>
      <xdr:row>65</xdr:row>
      <xdr:rowOff>76200</xdr:rowOff>
    </xdr:to>
    <xdr:graphicFrame macro="">
      <xdr:nvGraphicFramePr>
        <xdr:cNvPr id="230294" name="グラフ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47625</xdr:colOff>
      <xdr:row>2</xdr:row>
      <xdr:rowOff>38100</xdr:rowOff>
    </xdr:from>
    <xdr:to>
      <xdr:col>26</xdr:col>
      <xdr:colOff>161925</xdr:colOff>
      <xdr:row>14</xdr:row>
      <xdr:rowOff>95250</xdr:rowOff>
    </xdr:to>
    <xdr:graphicFrame macro="">
      <xdr:nvGraphicFramePr>
        <xdr:cNvPr id="230295" name="グラフ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19050</xdr:colOff>
      <xdr:row>2</xdr:row>
      <xdr:rowOff>19050</xdr:rowOff>
    </xdr:from>
    <xdr:to>
      <xdr:col>26</xdr:col>
      <xdr:colOff>152400</xdr:colOff>
      <xdr:row>15</xdr:row>
      <xdr:rowOff>85725</xdr:rowOff>
    </xdr:to>
    <xdr:graphicFrame macro="">
      <xdr:nvGraphicFramePr>
        <xdr:cNvPr id="232307"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17</xdr:row>
      <xdr:rowOff>38100</xdr:rowOff>
    </xdr:from>
    <xdr:to>
      <xdr:col>26</xdr:col>
      <xdr:colOff>190500</xdr:colOff>
      <xdr:row>42</xdr:row>
      <xdr:rowOff>57150</xdr:rowOff>
    </xdr:to>
    <xdr:graphicFrame macro="">
      <xdr:nvGraphicFramePr>
        <xdr:cNvPr id="232308"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42</xdr:row>
      <xdr:rowOff>66675</xdr:rowOff>
    </xdr:from>
    <xdr:to>
      <xdr:col>26</xdr:col>
      <xdr:colOff>200025</xdr:colOff>
      <xdr:row>59</xdr:row>
      <xdr:rowOff>95250</xdr:rowOff>
    </xdr:to>
    <xdr:graphicFrame macro="">
      <xdr:nvGraphicFramePr>
        <xdr:cNvPr id="232309"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47625</xdr:colOff>
      <xdr:row>2</xdr:row>
      <xdr:rowOff>9525</xdr:rowOff>
    </xdr:from>
    <xdr:to>
      <xdr:col>26</xdr:col>
      <xdr:colOff>219075</xdr:colOff>
      <xdr:row>16</xdr:row>
      <xdr:rowOff>104775</xdr:rowOff>
    </xdr:to>
    <xdr:graphicFrame macro="">
      <xdr:nvGraphicFramePr>
        <xdr:cNvPr id="23560347"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26</xdr:row>
      <xdr:rowOff>38100</xdr:rowOff>
    </xdr:from>
    <xdr:to>
      <xdr:col>26</xdr:col>
      <xdr:colOff>180975</xdr:colOff>
      <xdr:row>50</xdr:row>
      <xdr:rowOff>114300</xdr:rowOff>
    </xdr:to>
    <xdr:graphicFrame macro="">
      <xdr:nvGraphicFramePr>
        <xdr:cNvPr id="23560348"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51</xdr:row>
      <xdr:rowOff>19050</xdr:rowOff>
    </xdr:from>
    <xdr:to>
      <xdr:col>26</xdr:col>
      <xdr:colOff>190500</xdr:colOff>
      <xdr:row>65</xdr:row>
      <xdr:rowOff>95250</xdr:rowOff>
    </xdr:to>
    <xdr:graphicFrame macro="">
      <xdr:nvGraphicFramePr>
        <xdr:cNvPr id="23560349"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16</xdr:row>
      <xdr:rowOff>47625</xdr:rowOff>
    </xdr:from>
    <xdr:to>
      <xdr:col>15</xdr:col>
      <xdr:colOff>180975</xdr:colOff>
      <xdr:row>24</xdr:row>
      <xdr:rowOff>85725</xdr:rowOff>
    </xdr:to>
    <xdr:graphicFrame macro="">
      <xdr:nvGraphicFramePr>
        <xdr:cNvPr id="23560350"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66675</xdr:colOff>
      <xdr:row>2</xdr:row>
      <xdr:rowOff>28575</xdr:rowOff>
    </xdr:from>
    <xdr:to>
      <xdr:col>26</xdr:col>
      <xdr:colOff>123825</xdr:colOff>
      <xdr:row>14</xdr:row>
      <xdr:rowOff>95250</xdr:rowOff>
    </xdr:to>
    <xdr:graphicFrame macro="">
      <xdr:nvGraphicFramePr>
        <xdr:cNvPr id="241524"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47625</xdr:rowOff>
    </xdr:from>
    <xdr:to>
      <xdr:col>26</xdr:col>
      <xdr:colOff>171450</xdr:colOff>
      <xdr:row>44</xdr:row>
      <xdr:rowOff>85725</xdr:rowOff>
    </xdr:to>
    <xdr:graphicFrame macro="">
      <xdr:nvGraphicFramePr>
        <xdr:cNvPr id="241525"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45</xdr:row>
      <xdr:rowOff>19050</xdr:rowOff>
    </xdr:from>
    <xdr:to>
      <xdr:col>26</xdr:col>
      <xdr:colOff>190500</xdr:colOff>
      <xdr:row>62</xdr:row>
      <xdr:rowOff>85725</xdr:rowOff>
    </xdr:to>
    <xdr:graphicFrame macro="">
      <xdr:nvGraphicFramePr>
        <xdr:cNvPr id="241526"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47625</xdr:colOff>
      <xdr:row>2</xdr:row>
      <xdr:rowOff>57150</xdr:rowOff>
    </xdr:from>
    <xdr:to>
      <xdr:col>26</xdr:col>
      <xdr:colOff>209550</xdr:colOff>
      <xdr:row>16</xdr:row>
      <xdr:rowOff>114300</xdr:rowOff>
    </xdr:to>
    <xdr:graphicFrame macro="">
      <xdr:nvGraphicFramePr>
        <xdr:cNvPr id="245620"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18</xdr:row>
      <xdr:rowOff>66675</xdr:rowOff>
    </xdr:from>
    <xdr:to>
      <xdr:col>26</xdr:col>
      <xdr:colOff>152400</xdr:colOff>
      <xdr:row>43</xdr:row>
      <xdr:rowOff>19050</xdr:rowOff>
    </xdr:to>
    <xdr:graphicFrame macro="">
      <xdr:nvGraphicFramePr>
        <xdr:cNvPr id="245621"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246062</xdr:colOff>
      <xdr:row>43</xdr:row>
      <xdr:rowOff>22225</xdr:rowOff>
    </xdr:from>
    <xdr:to>
      <xdr:col>26</xdr:col>
      <xdr:colOff>166687</xdr:colOff>
      <xdr:row>58</xdr:row>
      <xdr:rowOff>107950</xdr:rowOff>
    </xdr:to>
    <xdr:graphicFrame macro="">
      <xdr:nvGraphicFramePr>
        <xdr:cNvPr id="245622"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47625</xdr:colOff>
      <xdr:row>2</xdr:row>
      <xdr:rowOff>38100</xdr:rowOff>
    </xdr:from>
    <xdr:to>
      <xdr:col>26</xdr:col>
      <xdr:colOff>114300</xdr:colOff>
      <xdr:row>14</xdr:row>
      <xdr:rowOff>95250</xdr:rowOff>
    </xdr:to>
    <xdr:graphicFrame macro="">
      <xdr:nvGraphicFramePr>
        <xdr:cNvPr id="249716"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38100</xdr:rowOff>
    </xdr:from>
    <xdr:to>
      <xdr:col>26</xdr:col>
      <xdr:colOff>161925</xdr:colOff>
      <xdr:row>42</xdr:row>
      <xdr:rowOff>104775</xdr:rowOff>
    </xdr:to>
    <xdr:graphicFrame macro="">
      <xdr:nvGraphicFramePr>
        <xdr:cNvPr id="249717"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43</xdr:row>
      <xdr:rowOff>76200</xdr:rowOff>
    </xdr:from>
    <xdr:to>
      <xdr:col>26</xdr:col>
      <xdr:colOff>180975</xdr:colOff>
      <xdr:row>59</xdr:row>
      <xdr:rowOff>85725</xdr:rowOff>
    </xdr:to>
    <xdr:graphicFrame macro="">
      <xdr:nvGraphicFramePr>
        <xdr:cNvPr id="249718"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38100</xdr:colOff>
      <xdr:row>2</xdr:row>
      <xdr:rowOff>19050</xdr:rowOff>
    </xdr:from>
    <xdr:to>
      <xdr:col>26</xdr:col>
      <xdr:colOff>171450</xdr:colOff>
      <xdr:row>12</xdr:row>
      <xdr:rowOff>142875</xdr:rowOff>
    </xdr:to>
    <xdr:graphicFrame macro="">
      <xdr:nvGraphicFramePr>
        <xdr:cNvPr id="268148"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14</xdr:row>
      <xdr:rowOff>28575</xdr:rowOff>
    </xdr:from>
    <xdr:to>
      <xdr:col>26</xdr:col>
      <xdr:colOff>123825</xdr:colOff>
      <xdr:row>47</xdr:row>
      <xdr:rowOff>66675</xdr:rowOff>
    </xdr:to>
    <xdr:graphicFrame macro="">
      <xdr:nvGraphicFramePr>
        <xdr:cNvPr id="268149"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47</xdr:row>
      <xdr:rowOff>66675</xdr:rowOff>
    </xdr:from>
    <xdr:to>
      <xdr:col>26</xdr:col>
      <xdr:colOff>142875</xdr:colOff>
      <xdr:row>66</xdr:row>
      <xdr:rowOff>9525</xdr:rowOff>
    </xdr:to>
    <xdr:graphicFrame macro="">
      <xdr:nvGraphicFramePr>
        <xdr:cNvPr id="268150"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38100</xdr:colOff>
      <xdr:row>2</xdr:row>
      <xdr:rowOff>38100</xdr:rowOff>
    </xdr:from>
    <xdr:to>
      <xdr:col>26</xdr:col>
      <xdr:colOff>161925</xdr:colOff>
      <xdr:row>14</xdr:row>
      <xdr:rowOff>76200</xdr:rowOff>
    </xdr:to>
    <xdr:graphicFrame macro="">
      <xdr:nvGraphicFramePr>
        <xdr:cNvPr id="292741"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57151</xdr:colOff>
      <xdr:row>49</xdr:row>
      <xdr:rowOff>28575</xdr:rowOff>
    </xdr:from>
    <xdr:to>
      <xdr:col>23</xdr:col>
      <xdr:colOff>19050</xdr:colOff>
      <xdr:row>69</xdr:row>
      <xdr:rowOff>38100</xdr:rowOff>
    </xdr:to>
    <xdr:graphicFrame macro="">
      <xdr:nvGraphicFramePr>
        <xdr:cNvPr id="29274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xdr:colOff>
      <xdr:row>16</xdr:row>
      <xdr:rowOff>66675</xdr:rowOff>
    </xdr:from>
    <xdr:to>
      <xdr:col>25</xdr:col>
      <xdr:colOff>171450</xdr:colOff>
      <xdr:row>49</xdr:row>
      <xdr:rowOff>38100</xdr:rowOff>
    </xdr:to>
    <xdr:graphicFrame macro="">
      <xdr:nvGraphicFramePr>
        <xdr:cNvPr id="292743"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47625</xdr:colOff>
      <xdr:row>2</xdr:row>
      <xdr:rowOff>38100</xdr:rowOff>
    </xdr:from>
    <xdr:to>
      <xdr:col>26</xdr:col>
      <xdr:colOff>114300</xdr:colOff>
      <xdr:row>14</xdr:row>
      <xdr:rowOff>85725</xdr:rowOff>
    </xdr:to>
    <xdr:graphicFrame macro="">
      <xdr:nvGraphicFramePr>
        <xdr:cNvPr id="27429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16</xdr:row>
      <xdr:rowOff>38100</xdr:rowOff>
    </xdr:from>
    <xdr:to>
      <xdr:col>26</xdr:col>
      <xdr:colOff>171450</xdr:colOff>
      <xdr:row>37</xdr:row>
      <xdr:rowOff>104775</xdr:rowOff>
    </xdr:to>
    <xdr:graphicFrame macro="">
      <xdr:nvGraphicFramePr>
        <xdr:cNvPr id="27429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158750</xdr:colOff>
      <xdr:row>38</xdr:row>
      <xdr:rowOff>28575</xdr:rowOff>
    </xdr:from>
    <xdr:to>
      <xdr:col>26</xdr:col>
      <xdr:colOff>180975</xdr:colOff>
      <xdr:row>53</xdr:row>
      <xdr:rowOff>76200</xdr:rowOff>
    </xdr:to>
    <xdr:graphicFrame macro="">
      <xdr:nvGraphicFramePr>
        <xdr:cNvPr id="27429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28575</xdr:colOff>
      <xdr:row>2</xdr:row>
      <xdr:rowOff>38100</xdr:rowOff>
    </xdr:from>
    <xdr:to>
      <xdr:col>26</xdr:col>
      <xdr:colOff>171450</xdr:colOff>
      <xdr:row>15</xdr:row>
      <xdr:rowOff>114300</xdr:rowOff>
    </xdr:to>
    <xdr:graphicFrame macro="">
      <xdr:nvGraphicFramePr>
        <xdr:cNvPr id="278389"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17</xdr:row>
      <xdr:rowOff>28575</xdr:rowOff>
    </xdr:from>
    <xdr:to>
      <xdr:col>26</xdr:col>
      <xdr:colOff>180975</xdr:colOff>
      <xdr:row>44</xdr:row>
      <xdr:rowOff>19050</xdr:rowOff>
    </xdr:to>
    <xdr:graphicFrame macro="">
      <xdr:nvGraphicFramePr>
        <xdr:cNvPr id="278390"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44</xdr:row>
      <xdr:rowOff>66675</xdr:rowOff>
    </xdr:from>
    <xdr:to>
      <xdr:col>26</xdr:col>
      <xdr:colOff>190500</xdr:colOff>
      <xdr:row>59</xdr:row>
      <xdr:rowOff>95250</xdr:rowOff>
    </xdr:to>
    <xdr:graphicFrame macro="">
      <xdr:nvGraphicFramePr>
        <xdr:cNvPr id="278391"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18</xdr:row>
      <xdr:rowOff>38100</xdr:rowOff>
    </xdr:from>
    <xdr:to>
      <xdr:col>26</xdr:col>
      <xdr:colOff>152400</xdr:colOff>
      <xdr:row>46</xdr:row>
      <xdr:rowOff>76200</xdr:rowOff>
    </xdr:to>
    <xdr:graphicFrame macro="">
      <xdr:nvGraphicFramePr>
        <xdr:cNvPr id="28248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47</xdr:row>
      <xdr:rowOff>0</xdr:rowOff>
    </xdr:from>
    <xdr:to>
      <xdr:col>26</xdr:col>
      <xdr:colOff>180975</xdr:colOff>
      <xdr:row>61</xdr:row>
      <xdr:rowOff>85725</xdr:rowOff>
    </xdr:to>
    <xdr:graphicFrame macro="">
      <xdr:nvGraphicFramePr>
        <xdr:cNvPr id="28248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19050</xdr:colOff>
      <xdr:row>2</xdr:row>
      <xdr:rowOff>47625</xdr:rowOff>
    </xdr:from>
    <xdr:to>
      <xdr:col>26</xdr:col>
      <xdr:colOff>152400</xdr:colOff>
      <xdr:row>16</xdr:row>
      <xdr:rowOff>114300</xdr:rowOff>
    </xdr:to>
    <xdr:graphicFrame macro="">
      <xdr:nvGraphicFramePr>
        <xdr:cNvPr id="28248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28575</xdr:colOff>
      <xdr:row>2</xdr:row>
      <xdr:rowOff>28575</xdr:rowOff>
    </xdr:from>
    <xdr:to>
      <xdr:col>26</xdr:col>
      <xdr:colOff>114300</xdr:colOff>
      <xdr:row>14</xdr:row>
      <xdr:rowOff>95250</xdr:rowOff>
    </xdr:to>
    <xdr:graphicFrame macro="">
      <xdr:nvGraphicFramePr>
        <xdr:cNvPr id="29579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38100</xdr:rowOff>
    </xdr:from>
    <xdr:to>
      <xdr:col>26</xdr:col>
      <xdr:colOff>190500</xdr:colOff>
      <xdr:row>43</xdr:row>
      <xdr:rowOff>28575</xdr:rowOff>
    </xdr:to>
    <xdr:graphicFrame macro="">
      <xdr:nvGraphicFramePr>
        <xdr:cNvPr id="295796"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43</xdr:row>
      <xdr:rowOff>76200</xdr:rowOff>
    </xdr:from>
    <xdr:to>
      <xdr:col>26</xdr:col>
      <xdr:colOff>190500</xdr:colOff>
      <xdr:row>59</xdr:row>
      <xdr:rowOff>95250</xdr:rowOff>
    </xdr:to>
    <xdr:graphicFrame macro="">
      <xdr:nvGraphicFramePr>
        <xdr:cNvPr id="295797"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47625</xdr:colOff>
      <xdr:row>2</xdr:row>
      <xdr:rowOff>47625</xdr:rowOff>
    </xdr:from>
    <xdr:to>
      <xdr:col>26</xdr:col>
      <xdr:colOff>200025</xdr:colOff>
      <xdr:row>15</xdr:row>
      <xdr:rowOff>104775</xdr:rowOff>
    </xdr:to>
    <xdr:graphicFrame macro="">
      <xdr:nvGraphicFramePr>
        <xdr:cNvPr id="334711"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17</xdr:row>
      <xdr:rowOff>38100</xdr:rowOff>
    </xdr:from>
    <xdr:to>
      <xdr:col>26</xdr:col>
      <xdr:colOff>190500</xdr:colOff>
      <xdr:row>43</xdr:row>
      <xdr:rowOff>114300</xdr:rowOff>
    </xdr:to>
    <xdr:graphicFrame macro="">
      <xdr:nvGraphicFramePr>
        <xdr:cNvPr id="334712"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44</xdr:row>
      <xdr:rowOff>9525</xdr:rowOff>
    </xdr:from>
    <xdr:to>
      <xdr:col>26</xdr:col>
      <xdr:colOff>190500</xdr:colOff>
      <xdr:row>59</xdr:row>
      <xdr:rowOff>85725</xdr:rowOff>
    </xdr:to>
    <xdr:graphicFrame macro="">
      <xdr:nvGraphicFramePr>
        <xdr:cNvPr id="334713"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28575</xdr:colOff>
      <xdr:row>2</xdr:row>
      <xdr:rowOff>47625</xdr:rowOff>
    </xdr:from>
    <xdr:to>
      <xdr:col>26</xdr:col>
      <xdr:colOff>200025</xdr:colOff>
      <xdr:row>15</xdr:row>
      <xdr:rowOff>104775</xdr:rowOff>
    </xdr:to>
    <xdr:graphicFrame macro="">
      <xdr:nvGraphicFramePr>
        <xdr:cNvPr id="330618"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17</xdr:row>
      <xdr:rowOff>38100</xdr:rowOff>
    </xdr:from>
    <xdr:to>
      <xdr:col>26</xdr:col>
      <xdr:colOff>200025</xdr:colOff>
      <xdr:row>43</xdr:row>
      <xdr:rowOff>104775</xdr:rowOff>
    </xdr:to>
    <xdr:graphicFrame macro="">
      <xdr:nvGraphicFramePr>
        <xdr:cNvPr id="330619"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203199</xdr:colOff>
      <xdr:row>44</xdr:row>
      <xdr:rowOff>1588</xdr:rowOff>
    </xdr:from>
    <xdr:to>
      <xdr:col>26</xdr:col>
      <xdr:colOff>142874</xdr:colOff>
      <xdr:row>59</xdr:row>
      <xdr:rowOff>77788</xdr:rowOff>
    </xdr:to>
    <xdr:graphicFrame macro="">
      <xdr:nvGraphicFramePr>
        <xdr:cNvPr id="330620"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38100</xdr:colOff>
      <xdr:row>2</xdr:row>
      <xdr:rowOff>19050</xdr:rowOff>
    </xdr:from>
    <xdr:to>
      <xdr:col>26</xdr:col>
      <xdr:colOff>180975</xdr:colOff>
      <xdr:row>15</xdr:row>
      <xdr:rowOff>57150</xdr:rowOff>
    </xdr:to>
    <xdr:graphicFrame macro="">
      <xdr:nvGraphicFramePr>
        <xdr:cNvPr id="310134"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17</xdr:row>
      <xdr:rowOff>28575</xdr:rowOff>
    </xdr:from>
    <xdr:to>
      <xdr:col>26</xdr:col>
      <xdr:colOff>209550</xdr:colOff>
      <xdr:row>43</xdr:row>
      <xdr:rowOff>19050</xdr:rowOff>
    </xdr:to>
    <xdr:graphicFrame macro="">
      <xdr:nvGraphicFramePr>
        <xdr:cNvPr id="310135"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43</xdr:row>
      <xdr:rowOff>66675</xdr:rowOff>
    </xdr:from>
    <xdr:to>
      <xdr:col>26</xdr:col>
      <xdr:colOff>190500</xdr:colOff>
      <xdr:row>59</xdr:row>
      <xdr:rowOff>85725</xdr:rowOff>
    </xdr:to>
    <xdr:graphicFrame macro="">
      <xdr:nvGraphicFramePr>
        <xdr:cNvPr id="310136"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28575</xdr:colOff>
      <xdr:row>2</xdr:row>
      <xdr:rowOff>28575</xdr:rowOff>
    </xdr:from>
    <xdr:to>
      <xdr:col>26</xdr:col>
      <xdr:colOff>114300</xdr:colOff>
      <xdr:row>14</xdr:row>
      <xdr:rowOff>95250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38100</xdr:rowOff>
    </xdr:from>
    <xdr:to>
      <xdr:col>26</xdr:col>
      <xdr:colOff>190500</xdr:colOff>
      <xdr:row>43</xdr:row>
      <xdr:rowOff>28575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43</xdr:row>
      <xdr:rowOff>76200</xdr:rowOff>
    </xdr:from>
    <xdr:to>
      <xdr:col>26</xdr:col>
      <xdr:colOff>190500</xdr:colOff>
      <xdr:row>59</xdr:row>
      <xdr:rowOff>95250</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66675</xdr:colOff>
      <xdr:row>2</xdr:row>
      <xdr:rowOff>38100</xdr:rowOff>
    </xdr:from>
    <xdr:to>
      <xdr:col>26</xdr:col>
      <xdr:colOff>171450</xdr:colOff>
      <xdr:row>15</xdr:row>
      <xdr:rowOff>85725</xdr:rowOff>
    </xdr:to>
    <xdr:graphicFrame macro="">
      <xdr:nvGraphicFramePr>
        <xdr:cNvPr id="305014"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17</xdr:row>
      <xdr:rowOff>47625</xdr:rowOff>
    </xdr:from>
    <xdr:to>
      <xdr:col>26</xdr:col>
      <xdr:colOff>190500</xdr:colOff>
      <xdr:row>44</xdr:row>
      <xdr:rowOff>66675</xdr:rowOff>
    </xdr:to>
    <xdr:graphicFrame macro="">
      <xdr:nvGraphicFramePr>
        <xdr:cNvPr id="305015"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95250</xdr:colOff>
      <xdr:row>44</xdr:row>
      <xdr:rowOff>114300</xdr:rowOff>
    </xdr:from>
    <xdr:to>
      <xdr:col>26</xdr:col>
      <xdr:colOff>190500</xdr:colOff>
      <xdr:row>59</xdr:row>
      <xdr:rowOff>85725</xdr:rowOff>
    </xdr:to>
    <xdr:graphicFrame macro="">
      <xdr:nvGraphicFramePr>
        <xdr:cNvPr id="305016"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57150</xdr:colOff>
      <xdr:row>2</xdr:row>
      <xdr:rowOff>38100</xdr:rowOff>
    </xdr:from>
    <xdr:to>
      <xdr:col>26</xdr:col>
      <xdr:colOff>190500</xdr:colOff>
      <xdr:row>15</xdr:row>
      <xdr:rowOff>95250</xdr:rowOff>
    </xdr:to>
    <xdr:graphicFrame macro="">
      <xdr:nvGraphicFramePr>
        <xdr:cNvPr id="319350"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17</xdr:row>
      <xdr:rowOff>38100</xdr:rowOff>
    </xdr:from>
    <xdr:to>
      <xdr:col>26</xdr:col>
      <xdr:colOff>209550</xdr:colOff>
      <xdr:row>42</xdr:row>
      <xdr:rowOff>0</xdr:rowOff>
    </xdr:to>
    <xdr:graphicFrame macro="">
      <xdr:nvGraphicFramePr>
        <xdr:cNvPr id="319351"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41</xdr:row>
      <xdr:rowOff>123825</xdr:rowOff>
    </xdr:from>
    <xdr:to>
      <xdr:col>26</xdr:col>
      <xdr:colOff>190500</xdr:colOff>
      <xdr:row>59</xdr:row>
      <xdr:rowOff>76200</xdr:rowOff>
    </xdr:to>
    <xdr:graphicFrame macro="">
      <xdr:nvGraphicFramePr>
        <xdr:cNvPr id="319352"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13</xdr:col>
      <xdr:colOff>57150</xdr:colOff>
      <xdr:row>2</xdr:row>
      <xdr:rowOff>47625</xdr:rowOff>
    </xdr:from>
    <xdr:to>
      <xdr:col>26</xdr:col>
      <xdr:colOff>161925</xdr:colOff>
      <xdr:row>15</xdr:row>
      <xdr:rowOff>95250</xdr:rowOff>
    </xdr:to>
    <xdr:graphicFrame macro="">
      <xdr:nvGraphicFramePr>
        <xdr:cNvPr id="323443"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17</xdr:row>
      <xdr:rowOff>38100</xdr:rowOff>
    </xdr:from>
    <xdr:to>
      <xdr:col>26</xdr:col>
      <xdr:colOff>200025</xdr:colOff>
      <xdr:row>44</xdr:row>
      <xdr:rowOff>104775</xdr:rowOff>
    </xdr:to>
    <xdr:graphicFrame macro="">
      <xdr:nvGraphicFramePr>
        <xdr:cNvPr id="323444"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45</xdr:row>
      <xdr:rowOff>9525</xdr:rowOff>
    </xdr:from>
    <xdr:to>
      <xdr:col>26</xdr:col>
      <xdr:colOff>171450</xdr:colOff>
      <xdr:row>59</xdr:row>
      <xdr:rowOff>95250</xdr:rowOff>
    </xdr:to>
    <xdr:graphicFrame macro="">
      <xdr:nvGraphicFramePr>
        <xdr:cNvPr id="323445"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47625</xdr:colOff>
      <xdr:row>17</xdr:row>
      <xdr:rowOff>38100</xdr:rowOff>
    </xdr:from>
    <xdr:to>
      <xdr:col>26</xdr:col>
      <xdr:colOff>190500</xdr:colOff>
      <xdr:row>44</xdr:row>
      <xdr:rowOff>95250</xdr:rowOff>
    </xdr:to>
    <xdr:graphicFrame macro="">
      <xdr:nvGraphicFramePr>
        <xdr:cNvPr id="356214" name="グラフ 10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45</xdr:row>
      <xdr:rowOff>9525</xdr:rowOff>
    </xdr:from>
    <xdr:to>
      <xdr:col>26</xdr:col>
      <xdr:colOff>180974</xdr:colOff>
      <xdr:row>62</xdr:row>
      <xdr:rowOff>95250</xdr:rowOff>
    </xdr:to>
    <xdr:graphicFrame macro="">
      <xdr:nvGraphicFramePr>
        <xdr:cNvPr id="356215" name="グラフ 10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57150</xdr:colOff>
      <xdr:row>2</xdr:row>
      <xdr:rowOff>28575</xdr:rowOff>
    </xdr:from>
    <xdr:to>
      <xdr:col>26</xdr:col>
      <xdr:colOff>142875</xdr:colOff>
      <xdr:row>15</xdr:row>
      <xdr:rowOff>85725</xdr:rowOff>
    </xdr:to>
    <xdr:graphicFrame macro="">
      <xdr:nvGraphicFramePr>
        <xdr:cNvPr id="356216" name="グラフ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14</xdr:col>
      <xdr:colOff>47625</xdr:colOff>
      <xdr:row>4</xdr:row>
      <xdr:rowOff>47625</xdr:rowOff>
    </xdr:from>
    <xdr:to>
      <xdr:col>26</xdr:col>
      <xdr:colOff>114300</xdr:colOff>
      <xdr:row>16</xdr:row>
      <xdr:rowOff>85725</xdr:rowOff>
    </xdr:to>
    <xdr:graphicFrame macro="">
      <xdr:nvGraphicFramePr>
        <xdr:cNvPr id="363379"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18</xdr:row>
      <xdr:rowOff>38100</xdr:rowOff>
    </xdr:from>
    <xdr:to>
      <xdr:col>26</xdr:col>
      <xdr:colOff>133350</xdr:colOff>
      <xdr:row>41</xdr:row>
      <xdr:rowOff>123825</xdr:rowOff>
    </xdr:to>
    <xdr:graphicFrame macro="">
      <xdr:nvGraphicFramePr>
        <xdr:cNvPr id="363380"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136071</xdr:colOff>
      <xdr:row>41</xdr:row>
      <xdr:rowOff>127165</xdr:rowOff>
    </xdr:from>
    <xdr:to>
      <xdr:col>26</xdr:col>
      <xdr:colOff>218085</xdr:colOff>
      <xdr:row>53</xdr:row>
      <xdr:rowOff>108115</xdr:rowOff>
    </xdr:to>
    <xdr:graphicFrame macro="">
      <xdr:nvGraphicFramePr>
        <xdr:cNvPr id="363381"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57150</xdr:colOff>
      <xdr:row>2</xdr:row>
      <xdr:rowOff>47625</xdr:rowOff>
    </xdr:from>
    <xdr:to>
      <xdr:col>26</xdr:col>
      <xdr:colOff>190500</xdr:colOff>
      <xdr:row>16</xdr:row>
      <xdr:rowOff>104775</xdr:rowOff>
    </xdr:to>
    <xdr:graphicFrame macro="">
      <xdr:nvGraphicFramePr>
        <xdr:cNvPr id="201587"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18</xdr:row>
      <xdr:rowOff>47625</xdr:rowOff>
    </xdr:from>
    <xdr:to>
      <xdr:col>26</xdr:col>
      <xdr:colOff>123825</xdr:colOff>
      <xdr:row>44</xdr:row>
      <xdr:rowOff>95250</xdr:rowOff>
    </xdr:to>
    <xdr:graphicFrame macro="">
      <xdr:nvGraphicFramePr>
        <xdr:cNvPr id="201588"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45</xdr:row>
      <xdr:rowOff>0</xdr:rowOff>
    </xdr:from>
    <xdr:to>
      <xdr:col>26</xdr:col>
      <xdr:colOff>171450</xdr:colOff>
      <xdr:row>60</xdr:row>
      <xdr:rowOff>85725</xdr:rowOff>
    </xdr:to>
    <xdr:graphicFrame macro="">
      <xdr:nvGraphicFramePr>
        <xdr:cNvPr id="201589"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104775</xdr:colOff>
      <xdr:row>38</xdr:row>
      <xdr:rowOff>76200</xdr:rowOff>
    </xdr:from>
    <xdr:to>
      <xdr:col>26</xdr:col>
      <xdr:colOff>152400</xdr:colOff>
      <xdr:row>52</xdr:row>
      <xdr:rowOff>66675</xdr:rowOff>
    </xdr:to>
    <xdr:graphicFrame macro="">
      <xdr:nvGraphicFramePr>
        <xdr:cNvPr id="36747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17</xdr:row>
      <xdr:rowOff>28575</xdr:rowOff>
    </xdr:from>
    <xdr:to>
      <xdr:col>26</xdr:col>
      <xdr:colOff>171450</xdr:colOff>
      <xdr:row>38</xdr:row>
      <xdr:rowOff>57150</xdr:rowOff>
    </xdr:to>
    <xdr:graphicFrame macro="">
      <xdr:nvGraphicFramePr>
        <xdr:cNvPr id="367476"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47625</xdr:colOff>
      <xdr:row>4</xdr:row>
      <xdr:rowOff>28575</xdr:rowOff>
    </xdr:from>
    <xdr:to>
      <xdr:col>26</xdr:col>
      <xdr:colOff>171450</xdr:colOff>
      <xdr:row>15</xdr:row>
      <xdr:rowOff>104775</xdr:rowOff>
    </xdr:to>
    <xdr:graphicFrame macro="">
      <xdr:nvGraphicFramePr>
        <xdr:cNvPr id="367477"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19050</xdr:colOff>
      <xdr:row>2</xdr:row>
      <xdr:rowOff>28575</xdr:rowOff>
    </xdr:from>
    <xdr:to>
      <xdr:col>26</xdr:col>
      <xdr:colOff>171450</xdr:colOff>
      <xdr:row>14</xdr:row>
      <xdr:rowOff>85725</xdr:rowOff>
    </xdr:to>
    <xdr:graphicFrame macro="">
      <xdr:nvGraphicFramePr>
        <xdr:cNvPr id="205684"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47625</xdr:rowOff>
    </xdr:from>
    <xdr:to>
      <xdr:col>26</xdr:col>
      <xdr:colOff>180975</xdr:colOff>
      <xdr:row>43</xdr:row>
      <xdr:rowOff>114300</xdr:rowOff>
    </xdr:to>
    <xdr:graphicFrame macro="">
      <xdr:nvGraphicFramePr>
        <xdr:cNvPr id="205685"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44</xdr:row>
      <xdr:rowOff>38100</xdr:rowOff>
    </xdr:from>
    <xdr:to>
      <xdr:col>26</xdr:col>
      <xdr:colOff>180975</xdr:colOff>
      <xdr:row>64</xdr:row>
      <xdr:rowOff>28575</xdr:rowOff>
    </xdr:to>
    <xdr:graphicFrame macro="">
      <xdr:nvGraphicFramePr>
        <xdr:cNvPr id="205686"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47</xdr:row>
      <xdr:rowOff>38100</xdr:rowOff>
    </xdr:from>
    <xdr:to>
      <xdr:col>26</xdr:col>
      <xdr:colOff>190500</xdr:colOff>
      <xdr:row>63</xdr:row>
      <xdr:rowOff>76200</xdr:rowOff>
    </xdr:to>
    <xdr:graphicFrame macro="">
      <xdr:nvGraphicFramePr>
        <xdr:cNvPr id="209786" name="グラフ 10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2</xdr:row>
      <xdr:rowOff>28575</xdr:rowOff>
    </xdr:from>
    <xdr:to>
      <xdr:col>26</xdr:col>
      <xdr:colOff>190500</xdr:colOff>
      <xdr:row>11</xdr:row>
      <xdr:rowOff>142875</xdr:rowOff>
    </xdr:to>
    <xdr:graphicFrame macro="">
      <xdr:nvGraphicFramePr>
        <xdr:cNvPr id="209787" name="グラフ 10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13</xdr:row>
      <xdr:rowOff>47625</xdr:rowOff>
    </xdr:from>
    <xdr:to>
      <xdr:col>26</xdr:col>
      <xdr:colOff>190500</xdr:colOff>
      <xdr:row>47</xdr:row>
      <xdr:rowOff>9525</xdr:rowOff>
    </xdr:to>
    <xdr:graphicFrame macro="">
      <xdr:nvGraphicFramePr>
        <xdr:cNvPr id="209788" name="グラフ 10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13</xdr:col>
      <xdr:colOff>85725</xdr:colOff>
      <xdr:row>2</xdr:row>
      <xdr:rowOff>47625</xdr:rowOff>
    </xdr:from>
    <xdr:to>
      <xdr:col>26</xdr:col>
      <xdr:colOff>123825</xdr:colOff>
      <xdr:row>16</xdr:row>
      <xdr:rowOff>76200</xdr:rowOff>
    </xdr:to>
    <xdr:graphicFrame macro="">
      <xdr:nvGraphicFramePr>
        <xdr:cNvPr id="21387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18</xdr:row>
      <xdr:rowOff>38100</xdr:rowOff>
    </xdr:from>
    <xdr:to>
      <xdr:col>26</xdr:col>
      <xdr:colOff>180975</xdr:colOff>
      <xdr:row>43</xdr:row>
      <xdr:rowOff>66675</xdr:rowOff>
    </xdr:to>
    <xdr:graphicFrame macro="">
      <xdr:nvGraphicFramePr>
        <xdr:cNvPr id="213876"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43</xdr:row>
      <xdr:rowOff>123825</xdr:rowOff>
    </xdr:from>
    <xdr:to>
      <xdr:col>26</xdr:col>
      <xdr:colOff>180975</xdr:colOff>
      <xdr:row>59</xdr:row>
      <xdr:rowOff>95250</xdr:rowOff>
    </xdr:to>
    <xdr:graphicFrame macro="">
      <xdr:nvGraphicFramePr>
        <xdr:cNvPr id="213877"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54</xdr:row>
      <xdr:rowOff>0</xdr:rowOff>
    </xdr:from>
    <xdr:to>
      <xdr:col>26</xdr:col>
      <xdr:colOff>219075</xdr:colOff>
      <xdr:row>74</xdr:row>
      <xdr:rowOff>95250</xdr:rowOff>
    </xdr:to>
    <xdr:graphicFrame macro="">
      <xdr:nvGraphicFramePr>
        <xdr:cNvPr id="23361699"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21</xdr:row>
      <xdr:rowOff>57150</xdr:rowOff>
    </xdr:from>
    <xdr:to>
      <xdr:col>26</xdr:col>
      <xdr:colOff>219075</xdr:colOff>
      <xdr:row>53</xdr:row>
      <xdr:rowOff>133350</xdr:rowOff>
    </xdr:to>
    <xdr:graphicFrame macro="">
      <xdr:nvGraphicFramePr>
        <xdr:cNvPr id="23361700"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85725</xdr:colOff>
      <xdr:row>2</xdr:row>
      <xdr:rowOff>85725</xdr:rowOff>
    </xdr:from>
    <xdr:to>
      <xdr:col>26</xdr:col>
      <xdr:colOff>171450</xdr:colOff>
      <xdr:row>19</xdr:row>
      <xdr:rowOff>66675</xdr:rowOff>
    </xdr:to>
    <xdr:graphicFrame macro="">
      <xdr:nvGraphicFramePr>
        <xdr:cNvPr id="23361701"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47625</xdr:colOff>
      <xdr:row>2</xdr:row>
      <xdr:rowOff>66675</xdr:rowOff>
    </xdr:from>
    <xdr:to>
      <xdr:col>26</xdr:col>
      <xdr:colOff>171450</xdr:colOff>
      <xdr:row>15</xdr:row>
      <xdr:rowOff>76200</xdr:rowOff>
    </xdr:to>
    <xdr:graphicFrame macro="">
      <xdr:nvGraphicFramePr>
        <xdr:cNvPr id="222068"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17</xdr:row>
      <xdr:rowOff>47625</xdr:rowOff>
    </xdr:from>
    <xdr:to>
      <xdr:col>26</xdr:col>
      <xdr:colOff>161925</xdr:colOff>
      <xdr:row>47</xdr:row>
      <xdr:rowOff>9525</xdr:rowOff>
    </xdr:to>
    <xdr:graphicFrame macro="">
      <xdr:nvGraphicFramePr>
        <xdr:cNvPr id="222069"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76200</xdr:rowOff>
    </xdr:from>
    <xdr:to>
      <xdr:col>26</xdr:col>
      <xdr:colOff>180975</xdr:colOff>
      <xdr:row>65</xdr:row>
      <xdr:rowOff>76200</xdr:rowOff>
    </xdr:to>
    <xdr:graphicFrame macro="">
      <xdr:nvGraphicFramePr>
        <xdr:cNvPr id="222070"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38100</xdr:colOff>
      <xdr:row>2</xdr:row>
      <xdr:rowOff>38100</xdr:rowOff>
    </xdr:from>
    <xdr:to>
      <xdr:col>26</xdr:col>
      <xdr:colOff>152400</xdr:colOff>
      <xdr:row>14</xdr:row>
      <xdr:rowOff>95250</xdr:rowOff>
    </xdr:to>
    <xdr:graphicFrame macro="">
      <xdr:nvGraphicFramePr>
        <xdr:cNvPr id="226163"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16</xdr:row>
      <xdr:rowOff>47625</xdr:rowOff>
    </xdr:from>
    <xdr:to>
      <xdr:col>26</xdr:col>
      <xdr:colOff>209550</xdr:colOff>
      <xdr:row>48</xdr:row>
      <xdr:rowOff>142875</xdr:rowOff>
    </xdr:to>
    <xdr:graphicFrame macro="">
      <xdr:nvGraphicFramePr>
        <xdr:cNvPr id="226164"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264969</xdr:colOff>
      <xdr:row>48</xdr:row>
      <xdr:rowOff>175780</xdr:rowOff>
    </xdr:from>
    <xdr:to>
      <xdr:col>26</xdr:col>
      <xdr:colOff>147204</xdr:colOff>
      <xdr:row>69</xdr:row>
      <xdr:rowOff>32905</xdr:rowOff>
    </xdr:to>
    <xdr:graphicFrame macro="">
      <xdr:nvGraphicFramePr>
        <xdr:cNvPr id="226165"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tint="0.59999389629810485"/>
  </sheetPr>
  <dimension ref="A1:AW69"/>
  <sheetViews>
    <sheetView showGridLines="0" tabSelected="1" view="pageBreakPreview" zoomScaleNormal="100" zoomScaleSheetLayoutView="100" workbookViewId="0">
      <selection activeCell="AB1" sqref="AB1"/>
    </sheetView>
  </sheetViews>
  <sheetFormatPr defaultColWidth="10.28515625" defaultRowHeight="10.5"/>
  <cols>
    <col min="1" max="26" width="3.5703125" style="338" customWidth="1"/>
    <col min="27" max="27" width="4.28515625" style="338" customWidth="1"/>
    <col min="28" max="28" width="1.7109375" style="338" customWidth="1"/>
    <col min="29" max="29" width="14.7109375" style="338" customWidth="1"/>
    <col min="30" max="32" width="7.28515625" style="338" customWidth="1"/>
    <col min="33" max="33" width="1.7109375" style="338" customWidth="1"/>
    <col min="34" max="34" width="14.7109375" style="338" customWidth="1"/>
    <col min="35" max="38" width="7.28515625" style="338" customWidth="1"/>
    <col min="39" max="39" width="1.7109375" style="338" customWidth="1"/>
    <col min="40" max="40" width="14.7109375" style="338" customWidth="1"/>
    <col min="41" max="43" width="6.42578125" style="338" customWidth="1"/>
    <col min="44" max="44" width="1.7109375" style="338" customWidth="1"/>
    <col min="45" max="45" width="14.7109375" style="338" customWidth="1"/>
    <col min="46" max="49" width="6.42578125" style="338" customWidth="1"/>
    <col min="50" max="16384" width="10.28515625" style="338"/>
  </cols>
  <sheetData>
    <row r="1" spans="1:49" ht="21" customHeight="1" thickBot="1">
      <c r="A1" s="787">
        <v>25</v>
      </c>
      <c r="B1" s="787"/>
      <c r="C1" s="492" t="s">
        <v>175</v>
      </c>
      <c r="D1" s="492"/>
      <c r="E1" s="492"/>
      <c r="F1" s="492"/>
      <c r="G1" s="492"/>
      <c r="H1" s="492"/>
      <c r="I1" s="492"/>
      <c r="J1" s="492"/>
      <c r="K1" s="492"/>
      <c r="L1" s="492"/>
      <c r="M1" s="492"/>
      <c r="N1" s="492"/>
      <c r="O1" s="492"/>
      <c r="P1" s="492"/>
      <c r="Q1" s="492"/>
      <c r="R1" s="492"/>
      <c r="S1" s="492"/>
      <c r="T1" s="492"/>
      <c r="U1" s="492"/>
      <c r="V1" s="793" t="s">
        <v>494</v>
      </c>
      <c r="W1" s="793"/>
      <c r="X1" s="793"/>
      <c r="Y1" s="793"/>
      <c r="Z1" s="793"/>
      <c r="AA1" s="793"/>
      <c r="AC1" s="338" t="s">
        <v>444</v>
      </c>
      <c r="AN1" s="338" t="s">
        <v>242</v>
      </c>
    </row>
    <row r="3" spans="1:49" ht="10.5" customHeight="1">
      <c r="B3" s="792" t="s">
        <v>691</v>
      </c>
      <c r="C3" s="792"/>
      <c r="D3" s="792"/>
      <c r="E3" s="792"/>
      <c r="F3" s="792"/>
      <c r="G3" s="792"/>
      <c r="H3" s="792"/>
      <c r="I3" s="792"/>
      <c r="J3" s="792"/>
      <c r="K3" s="792"/>
      <c r="L3" s="792"/>
      <c r="M3" s="792"/>
      <c r="N3" s="792"/>
      <c r="O3" s="792"/>
      <c r="P3" s="792"/>
      <c r="Q3" s="792"/>
      <c r="R3" s="792"/>
      <c r="S3" s="792"/>
      <c r="T3" s="792"/>
      <c r="U3" s="792"/>
      <c r="V3" s="792"/>
      <c r="W3" s="792"/>
      <c r="X3" s="792"/>
      <c r="Y3" s="792"/>
      <c r="Z3" s="792"/>
      <c r="AA3" s="792"/>
      <c r="AC3" s="338" t="s">
        <v>176</v>
      </c>
      <c r="AH3" s="338" t="s">
        <v>94</v>
      </c>
      <c r="AN3" s="338" t="s">
        <v>176</v>
      </c>
      <c r="AS3" s="338" t="s">
        <v>94</v>
      </c>
    </row>
    <row r="4" spans="1:49" ht="11.25" customHeight="1" thickBot="1">
      <c r="B4" s="792"/>
      <c r="C4" s="792"/>
      <c r="D4" s="792"/>
      <c r="E4" s="792"/>
      <c r="F4" s="792"/>
      <c r="G4" s="792"/>
      <c r="H4" s="792"/>
      <c r="I4" s="792"/>
      <c r="J4" s="792"/>
      <c r="K4" s="792"/>
      <c r="L4" s="792"/>
      <c r="M4" s="792"/>
      <c r="N4" s="792"/>
      <c r="O4" s="792"/>
      <c r="P4" s="792"/>
      <c r="Q4" s="792"/>
      <c r="R4" s="792"/>
      <c r="S4" s="792"/>
      <c r="T4" s="792"/>
      <c r="U4" s="792"/>
      <c r="V4" s="792"/>
      <c r="W4" s="792"/>
      <c r="X4" s="792"/>
      <c r="Y4" s="792"/>
      <c r="Z4" s="792"/>
      <c r="AA4" s="792"/>
    </row>
    <row r="5" spans="1:49" ht="11.25" customHeight="1" thickBot="1">
      <c r="B5" s="792"/>
      <c r="C5" s="792"/>
      <c r="D5" s="792"/>
      <c r="E5" s="792"/>
      <c r="F5" s="792"/>
      <c r="G5" s="792"/>
      <c r="H5" s="792"/>
      <c r="I5" s="792"/>
      <c r="J5" s="792"/>
      <c r="K5" s="792"/>
      <c r="L5" s="792"/>
      <c r="M5" s="792"/>
      <c r="N5" s="792"/>
      <c r="O5" s="792"/>
      <c r="P5" s="792"/>
      <c r="Q5" s="792"/>
      <c r="R5" s="792"/>
      <c r="S5" s="792"/>
      <c r="T5" s="792"/>
      <c r="U5" s="792"/>
      <c r="V5" s="792"/>
      <c r="W5" s="792"/>
      <c r="X5" s="792"/>
      <c r="Y5" s="792"/>
      <c r="Z5" s="792"/>
      <c r="AA5" s="792"/>
      <c r="AC5" s="574"/>
      <c r="AD5" s="576" t="s">
        <v>114</v>
      </c>
      <c r="AE5" s="576" t="s">
        <v>115</v>
      </c>
      <c r="AF5" s="576" t="s">
        <v>22</v>
      </c>
      <c r="AH5" s="574"/>
      <c r="AI5" s="576" t="s">
        <v>114</v>
      </c>
      <c r="AJ5" s="576" t="s">
        <v>115</v>
      </c>
      <c r="AK5" s="576" t="s">
        <v>22</v>
      </c>
      <c r="AL5" s="579" t="s">
        <v>530</v>
      </c>
      <c r="AN5" s="410"/>
      <c r="AO5" s="344" t="s">
        <v>114</v>
      </c>
      <c r="AP5" s="341" t="s">
        <v>115</v>
      </c>
      <c r="AQ5" s="342" t="s">
        <v>22</v>
      </c>
      <c r="AS5" s="410"/>
      <c r="AT5" s="344" t="s">
        <v>114</v>
      </c>
      <c r="AU5" s="341" t="s">
        <v>115</v>
      </c>
      <c r="AV5" s="345" t="s">
        <v>22</v>
      </c>
      <c r="AW5" s="346" t="s">
        <v>530</v>
      </c>
    </row>
    <row r="6" spans="1:49" ht="11.25" customHeight="1" thickBot="1">
      <c r="B6" s="792"/>
      <c r="C6" s="792"/>
      <c r="D6" s="792"/>
      <c r="E6" s="792"/>
      <c r="F6" s="792"/>
      <c r="G6" s="792"/>
      <c r="H6" s="792"/>
      <c r="I6" s="792"/>
      <c r="J6" s="792"/>
      <c r="K6" s="792"/>
      <c r="L6" s="792"/>
      <c r="M6" s="792"/>
      <c r="N6" s="792"/>
      <c r="O6" s="792"/>
      <c r="P6" s="792"/>
      <c r="Q6" s="792"/>
      <c r="R6" s="792"/>
      <c r="S6" s="792"/>
      <c r="T6" s="792"/>
      <c r="U6" s="792"/>
      <c r="V6" s="792"/>
      <c r="W6" s="792"/>
      <c r="X6" s="792"/>
      <c r="Y6" s="792"/>
      <c r="Z6" s="792"/>
      <c r="AA6" s="792"/>
      <c r="AC6" s="576" t="s">
        <v>532</v>
      </c>
      <c r="AD6" s="676">
        <f>AO6</f>
        <v>0.68650371944739641</v>
      </c>
      <c r="AE6" s="676">
        <f>AP6</f>
        <v>0.3018065887353879</v>
      </c>
      <c r="AF6" s="676">
        <f>AQ6</f>
        <v>1.1689691817215728E-2</v>
      </c>
      <c r="AH6" s="576" t="s">
        <v>532</v>
      </c>
      <c r="AI6" s="673">
        <f>AT6</f>
        <v>646</v>
      </c>
      <c r="AJ6" s="673">
        <f>AU6</f>
        <v>284</v>
      </c>
      <c r="AK6" s="673">
        <f>AV6</f>
        <v>11</v>
      </c>
      <c r="AL6" s="677">
        <f>+SUM(AI6:AK6)</f>
        <v>941</v>
      </c>
      <c r="AN6" s="347" t="s">
        <v>532</v>
      </c>
      <c r="AO6" s="413">
        <f>+AT6/$AW6</f>
        <v>0.68650371944739641</v>
      </c>
      <c r="AP6" s="414">
        <f>+AU6/$AW6</f>
        <v>0.3018065887353879</v>
      </c>
      <c r="AQ6" s="415">
        <f>+AV6/$AW6</f>
        <v>1.1689691817215728E-2</v>
      </c>
      <c r="AS6" s="339" t="s">
        <v>532</v>
      </c>
      <c r="AT6" s="416">
        <f>+集計・資料①!AT32</f>
        <v>646</v>
      </c>
      <c r="AU6" s="417">
        <f>+集計・資料①!AU32</f>
        <v>284</v>
      </c>
      <c r="AV6" s="418">
        <f>+集計・資料①!AV32</f>
        <v>11</v>
      </c>
      <c r="AW6" s="419">
        <f>+SUM(AT6:AV6)</f>
        <v>941</v>
      </c>
    </row>
    <row r="7" spans="1:49">
      <c r="B7" s="792"/>
      <c r="C7" s="792"/>
      <c r="D7" s="792"/>
      <c r="E7" s="792"/>
      <c r="F7" s="792"/>
      <c r="G7" s="792"/>
      <c r="H7" s="792"/>
      <c r="I7" s="792"/>
      <c r="J7" s="792"/>
      <c r="K7" s="792"/>
      <c r="L7" s="792"/>
      <c r="M7" s="792"/>
      <c r="N7" s="792"/>
      <c r="O7" s="792"/>
      <c r="P7" s="792"/>
      <c r="Q7" s="792"/>
      <c r="R7" s="792"/>
      <c r="S7" s="792"/>
      <c r="T7" s="792"/>
      <c r="U7" s="792"/>
      <c r="V7" s="792"/>
      <c r="W7" s="792"/>
      <c r="X7" s="792"/>
      <c r="Y7" s="792"/>
      <c r="Z7" s="792"/>
      <c r="AA7" s="792"/>
    </row>
    <row r="8" spans="1:49" ht="13.5" customHeight="1">
      <c r="B8" s="338" t="s">
        <v>54</v>
      </c>
      <c r="C8" s="502"/>
      <c r="D8" s="502"/>
      <c r="E8" s="502"/>
      <c r="F8" s="502"/>
      <c r="G8" s="502"/>
      <c r="H8" s="502"/>
      <c r="I8" s="502"/>
      <c r="J8" s="502"/>
      <c r="K8" s="502"/>
      <c r="L8" s="502"/>
      <c r="M8" s="502"/>
      <c r="O8" s="407"/>
      <c r="P8" s="408"/>
      <c r="Q8" s="408"/>
      <c r="R8" s="408"/>
      <c r="S8" s="408"/>
      <c r="T8" s="408"/>
      <c r="U8" s="408"/>
      <c r="V8" s="408"/>
      <c r="W8" s="408"/>
      <c r="X8" s="408"/>
      <c r="Y8" s="408"/>
      <c r="Z8" s="408"/>
      <c r="AA8" s="409"/>
      <c r="AC8" s="338" t="s">
        <v>177</v>
      </c>
      <c r="AH8" s="338" t="s">
        <v>95</v>
      </c>
      <c r="AN8" s="338" t="s">
        <v>177</v>
      </c>
      <c r="AS8" s="338" t="s">
        <v>95</v>
      </c>
    </row>
    <row r="9" spans="1:49" ht="13.5" customHeight="1" thickBot="1">
      <c r="B9" s="502"/>
      <c r="C9" s="502"/>
      <c r="D9" s="502"/>
      <c r="E9" s="502"/>
      <c r="F9" s="502"/>
      <c r="G9" s="502"/>
      <c r="H9" s="502"/>
      <c r="I9" s="502"/>
      <c r="J9" s="502"/>
      <c r="K9" s="502"/>
      <c r="L9" s="502"/>
      <c r="M9" s="502"/>
      <c r="O9" s="411"/>
      <c r="P9" s="390"/>
      <c r="Q9" s="390"/>
      <c r="R9" s="390"/>
      <c r="S9" s="390"/>
      <c r="T9" s="390"/>
      <c r="U9" s="390"/>
      <c r="V9" s="390"/>
      <c r="W9" s="390"/>
      <c r="X9" s="390"/>
      <c r="Y9" s="390"/>
      <c r="Z9" s="390"/>
      <c r="AA9" s="412"/>
    </row>
    <row r="10" spans="1:49" ht="12.75" customHeight="1" thickBot="1">
      <c r="B10" s="790" t="s">
        <v>523</v>
      </c>
      <c r="C10" s="790"/>
      <c r="D10" s="790"/>
      <c r="E10" s="790"/>
      <c r="F10" s="794">
        <f>+集計・資料①!AW32</f>
        <v>61.919629057187016</v>
      </c>
      <c r="G10" s="794"/>
      <c r="H10" s="789" t="s">
        <v>520</v>
      </c>
      <c r="I10" s="789"/>
      <c r="J10" s="789"/>
      <c r="K10" s="789"/>
      <c r="L10" s="786">
        <f>+集計・資料①!AW18</f>
        <v>61.875</v>
      </c>
      <c r="M10" s="786"/>
      <c r="O10" s="411"/>
      <c r="P10" s="390"/>
      <c r="Q10" s="390"/>
      <c r="R10" s="390"/>
      <c r="S10" s="390"/>
      <c r="T10" s="390"/>
      <c r="U10" s="390"/>
      <c r="V10" s="390"/>
      <c r="W10" s="390"/>
      <c r="X10" s="390"/>
      <c r="Y10" s="390"/>
      <c r="Z10" s="390"/>
      <c r="AA10" s="412"/>
      <c r="AC10" s="577" t="s">
        <v>524</v>
      </c>
      <c r="AD10" s="578" t="s">
        <v>114</v>
      </c>
      <c r="AE10" s="578" t="s">
        <v>115</v>
      </c>
      <c r="AF10" s="578" t="s">
        <v>22</v>
      </c>
      <c r="AH10" s="579" t="s">
        <v>524</v>
      </c>
      <c r="AI10" s="576" t="s">
        <v>114</v>
      </c>
      <c r="AJ10" s="576" t="s">
        <v>115</v>
      </c>
      <c r="AK10" s="576" t="s">
        <v>22</v>
      </c>
      <c r="AL10" s="579" t="s">
        <v>530</v>
      </c>
      <c r="AN10" s="420" t="s">
        <v>524</v>
      </c>
      <c r="AO10" s="421" t="s">
        <v>114</v>
      </c>
      <c r="AP10" s="422" t="s">
        <v>115</v>
      </c>
      <c r="AQ10" s="423" t="s">
        <v>22</v>
      </c>
      <c r="AS10" s="43" t="s">
        <v>524</v>
      </c>
      <c r="AT10" s="340" t="s">
        <v>114</v>
      </c>
      <c r="AU10" s="341" t="s">
        <v>115</v>
      </c>
      <c r="AV10" s="345" t="s">
        <v>22</v>
      </c>
      <c r="AW10" s="346" t="s">
        <v>530</v>
      </c>
    </row>
    <row r="11" spans="1:49" ht="12.75" customHeight="1">
      <c r="B11" s="789" t="s">
        <v>522</v>
      </c>
      <c r="C11" s="789"/>
      <c r="D11" s="789"/>
      <c r="E11" s="789"/>
      <c r="F11" s="791">
        <f>+集計・資料①!AW30</f>
        <v>62.22429906542056</v>
      </c>
      <c r="G11" s="791"/>
      <c r="H11" s="789" t="s">
        <v>515</v>
      </c>
      <c r="I11" s="789"/>
      <c r="J11" s="789"/>
      <c r="K11" s="789"/>
      <c r="L11" s="788">
        <f>+集計・資料①!AW16</f>
        <v>61.363636363636367</v>
      </c>
      <c r="M11" s="788"/>
      <c r="O11" s="411"/>
      <c r="P11" s="390"/>
      <c r="Q11" s="390"/>
      <c r="R11" s="390"/>
      <c r="S11" s="390"/>
      <c r="T11" s="390"/>
      <c r="U11" s="390"/>
      <c r="V11" s="390"/>
      <c r="W11" s="390"/>
      <c r="X11" s="390"/>
      <c r="Y11" s="390"/>
      <c r="Z11" s="390"/>
      <c r="AA11" s="412"/>
      <c r="AC11" s="570" t="s">
        <v>379</v>
      </c>
      <c r="AD11" s="681">
        <f>AO23</f>
        <v>0.68553459119496851</v>
      </c>
      <c r="AE11" s="672">
        <f>AP23</f>
        <v>0.30188679245283018</v>
      </c>
      <c r="AF11" s="672">
        <f>AQ23</f>
        <v>1.2578616352201259E-2</v>
      </c>
      <c r="AH11" s="570" t="s">
        <v>379</v>
      </c>
      <c r="AI11" s="673">
        <f>AT23</f>
        <v>109</v>
      </c>
      <c r="AJ11" s="673">
        <f>AU23</f>
        <v>48</v>
      </c>
      <c r="AK11" s="673">
        <f>AV23</f>
        <v>2</v>
      </c>
      <c r="AL11" s="673">
        <f>AW23</f>
        <v>159</v>
      </c>
      <c r="AN11" s="424" t="s">
        <v>531</v>
      </c>
      <c r="AO11" s="425" t="e">
        <f t="shared" ref="AO11:AO23" si="0">+AT11/$AW11</f>
        <v>#DIV/0!</v>
      </c>
      <c r="AP11" s="426" t="e">
        <f t="shared" ref="AP11:AP23" si="1">+AU11/$AW11</f>
        <v>#DIV/0!</v>
      </c>
      <c r="AQ11" s="427" t="e">
        <f t="shared" ref="AQ11:AQ23" si="2">+AV11/$AW11</f>
        <v>#DIV/0!</v>
      </c>
      <c r="AS11" s="45" t="s">
        <v>531</v>
      </c>
      <c r="AT11" s="368">
        <f>+集計・資料①!AT6</f>
        <v>0</v>
      </c>
      <c r="AU11" s="369">
        <f>+集計・資料①!AU6</f>
        <v>0</v>
      </c>
      <c r="AV11" s="370">
        <f>+集計・資料①!AV6</f>
        <v>0</v>
      </c>
      <c r="AW11" s="364">
        <f>+SUM(AT11:AV11)</f>
        <v>0</v>
      </c>
    </row>
    <row r="12" spans="1:49" ht="12.75" customHeight="1">
      <c r="B12" s="789" t="s">
        <v>521</v>
      </c>
      <c r="C12" s="789"/>
      <c r="D12" s="789"/>
      <c r="E12" s="789"/>
      <c r="F12" s="791">
        <f>+集計・資料①!AW28</f>
        <v>62.670103092783506</v>
      </c>
      <c r="G12" s="791"/>
      <c r="H12" s="789" t="s">
        <v>516</v>
      </c>
      <c r="I12" s="789"/>
      <c r="J12" s="789"/>
      <c r="K12" s="789"/>
      <c r="L12" s="788">
        <f>+集計・資料①!AW14</f>
        <v>61.852272727272727</v>
      </c>
      <c r="M12" s="788"/>
      <c r="O12" s="411"/>
      <c r="P12" s="390"/>
      <c r="Q12" s="390"/>
      <c r="R12" s="390"/>
      <c r="S12" s="390"/>
      <c r="T12" s="390"/>
      <c r="U12" s="390"/>
      <c r="V12" s="390"/>
      <c r="W12" s="390"/>
      <c r="X12" s="390"/>
      <c r="Y12" s="390"/>
      <c r="Z12" s="390"/>
      <c r="AA12" s="412"/>
      <c r="AC12" s="674" t="s">
        <v>380</v>
      </c>
      <c r="AD12" s="681">
        <f>AO22</f>
        <v>0.73484848484848486</v>
      </c>
      <c r="AE12" s="672">
        <f>AP22</f>
        <v>0.26515151515151514</v>
      </c>
      <c r="AF12" s="672">
        <f>AQ22</f>
        <v>0</v>
      </c>
      <c r="AH12" s="674" t="s">
        <v>380</v>
      </c>
      <c r="AI12" s="673">
        <f>AT22</f>
        <v>97</v>
      </c>
      <c r="AJ12" s="673">
        <f>AU22</f>
        <v>35</v>
      </c>
      <c r="AK12" s="673">
        <f>AV22</f>
        <v>0</v>
      </c>
      <c r="AL12" s="673">
        <f>AW22</f>
        <v>132</v>
      </c>
      <c r="AN12" s="391" t="s">
        <v>518</v>
      </c>
      <c r="AO12" s="365">
        <f t="shared" si="0"/>
        <v>0.59322033898305082</v>
      </c>
      <c r="AP12" s="366">
        <f t="shared" si="1"/>
        <v>0.3728813559322034</v>
      </c>
      <c r="AQ12" s="367">
        <f t="shared" si="2"/>
        <v>3.3898305084745763E-2</v>
      </c>
      <c r="AS12" s="8" t="s">
        <v>518</v>
      </c>
      <c r="AT12" s="381">
        <f>+集計・資料①!AT8</f>
        <v>35</v>
      </c>
      <c r="AU12" s="382">
        <f>+集計・資料①!AU8</f>
        <v>22</v>
      </c>
      <c r="AV12" s="383">
        <f>+集計・資料①!AV8</f>
        <v>2</v>
      </c>
      <c r="AW12" s="371">
        <f t="shared" ref="AW12:AW24" si="3">+SUM(AT12:AV12)</f>
        <v>59</v>
      </c>
    </row>
    <row r="13" spans="1:49" ht="12.75" customHeight="1">
      <c r="B13" s="789" t="s">
        <v>511</v>
      </c>
      <c r="C13" s="789"/>
      <c r="D13" s="789"/>
      <c r="E13" s="789"/>
      <c r="F13" s="791">
        <f>+集計・資料①!AW26</f>
        <v>61.111111111111114</v>
      </c>
      <c r="G13" s="791"/>
      <c r="H13" s="789" t="s">
        <v>517</v>
      </c>
      <c r="I13" s="789"/>
      <c r="J13" s="789"/>
      <c r="K13" s="789"/>
      <c r="L13" s="788">
        <f>+集計・資料①!AW12</f>
        <v>61.086956521739133</v>
      </c>
      <c r="M13" s="788"/>
      <c r="O13" s="411"/>
      <c r="P13" s="390"/>
      <c r="Q13" s="390"/>
      <c r="R13" s="390"/>
      <c r="S13" s="390"/>
      <c r="T13" s="390"/>
      <c r="U13" s="390"/>
      <c r="V13" s="390"/>
      <c r="W13" s="390"/>
      <c r="X13" s="390"/>
      <c r="Y13" s="390"/>
      <c r="Z13" s="390"/>
      <c r="AA13" s="412"/>
      <c r="AC13" s="570" t="s">
        <v>381</v>
      </c>
      <c r="AD13" s="681">
        <f>AO21</f>
        <v>0.75</v>
      </c>
      <c r="AE13" s="672">
        <f>AP21</f>
        <v>0.25</v>
      </c>
      <c r="AF13" s="672">
        <f>AQ21</f>
        <v>0</v>
      </c>
      <c r="AH13" s="570" t="s">
        <v>381</v>
      </c>
      <c r="AI13" s="673">
        <f>AT21</f>
        <v>9</v>
      </c>
      <c r="AJ13" s="673">
        <f>AU21</f>
        <v>3</v>
      </c>
      <c r="AK13" s="673">
        <f>AV21</f>
        <v>0</v>
      </c>
      <c r="AL13" s="673">
        <f>AW21</f>
        <v>12</v>
      </c>
      <c r="AN13" s="391" t="s">
        <v>519</v>
      </c>
      <c r="AO13" s="365">
        <f t="shared" si="0"/>
        <v>0.65873015873015872</v>
      </c>
      <c r="AP13" s="366">
        <f t="shared" si="1"/>
        <v>0.32539682539682541</v>
      </c>
      <c r="AQ13" s="367">
        <f t="shared" si="2"/>
        <v>1.5873015873015872E-2</v>
      </c>
      <c r="AS13" s="8" t="s">
        <v>519</v>
      </c>
      <c r="AT13" s="381">
        <f>+集計・資料①!AT10</f>
        <v>83</v>
      </c>
      <c r="AU13" s="382">
        <f>+集計・資料①!AU10</f>
        <v>41</v>
      </c>
      <c r="AV13" s="383">
        <f>+集計・資料①!AV10</f>
        <v>2</v>
      </c>
      <c r="AW13" s="371">
        <f t="shared" si="3"/>
        <v>126</v>
      </c>
    </row>
    <row r="14" spans="1:49" ht="12.75" customHeight="1">
      <c r="B14" s="789" t="s">
        <v>512</v>
      </c>
      <c r="C14" s="789"/>
      <c r="D14" s="789"/>
      <c r="E14" s="789"/>
      <c r="F14" s="791">
        <f>+集計・資料①!AW24</f>
        <v>63.466666666666669</v>
      </c>
      <c r="G14" s="791"/>
      <c r="H14" s="789" t="s">
        <v>519</v>
      </c>
      <c r="I14" s="789"/>
      <c r="J14" s="789"/>
      <c r="K14" s="789"/>
      <c r="L14" s="788">
        <f>+集計・資料①!AW10</f>
        <v>61.831325301204821</v>
      </c>
      <c r="M14" s="788"/>
      <c r="O14" s="411"/>
      <c r="P14" s="390"/>
      <c r="Q14" s="390"/>
      <c r="R14" s="390"/>
      <c r="S14" s="390"/>
      <c r="T14" s="390"/>
      <c r="U14" s="390"/>
      <c r="V14" s="390"/>
      <c r="W14" s="390"/>
      <c r="X14" s="390"/>
      <c r="Y14" s="390"/>
      <c r="Z14" s="390"/>
      <c r="AA14" s="412"/>
      <c r="AC14" s="674" t="s">
        <v>382</v>
      </c>
      <c r="AD14" s="681">
        <f>AO20</f>
        <v>0.66666666666666663</v>
      </c>
      <c r="AE14" s="672">
        <f>AP20</f>
        <v>0.2857142857142857</v>
      </c>
      <c r="AF14" s="672">
        <f>AQ20</f>
        <v>4.7619047619047616E-2</v>
      </c>
      <c r="AH14" s="674" t="s">
        <v>382</v>
      </c>
      <c r="AI14" s="673">
        <f>AT20</f>
        <v>14</v>
      </c>
      <c r="AJ14" s="673">
        <f>AU20</f>
        <v>6</v>
      </c>
      <c r="AK14" s="673">
        <f>AV20</f>
        <v>1</v>
      </c>
      <c r="AL14" s="673">
        <f>AW20</f>
        <v>21</v>
      </c>
      <c r="AN14" s="391" t="s">
        <v>517</v>
      </c>
      <c r="AO14" s="365">
        <f t="shared" si="0"/>
        <v>0.7931034482758621</v>
      </c>
      <c r="AP14" s="366">
        <f t="shared" si="1"/>
        <v>0.20689655172413793</v>
      </c>
      <c r="AQ14" s="367">
        <f t="shared" si="2"/>
        <v>0</v>
      </c>
      <c r="AS14" s="8" t="s">
        <v>517</v>
      </c>
      <c r="AT14" s="381">
        <f>+集計・資料①!AT12</f>
        <v>23</v>
      </c>
      <c r="AU14" s="382">
        <f>+集計・資料①!AU12</f>
        <v>6</v>
      </c>
      <c r="AV14" s="383">
        <f>+集計・資料①!AV12</f>
        <v>0</v>
      </c>
      <c r="AW14" s="371">
        <f t="shared" si="3"/>
        <v>29</v>
      </c>
    </row>
    <row r="15" spans="1:49" ht="12.75" customHeight="1">
      <c r="B15" s="789" t="s">
        <v>513</v>
      </c>
      <c r="C15" s="789"/>
      <c r="D15" s="789"/>
      <c r="E15" s="789"/>
      <c r="F15" s="791">
        <f>+集計・資料①!AW22</f>
        <v>61.662251655629142</v>
      </c>
      <c r="G15" s="791"/>
      <c r="H15" s="789" t="s">
        <v>518</v>
      </c>
      <c r="I15" s="789"/>
      <c r="J15" s="789"/>
      <c r="K15" s="789"/>
      <c r="L15" s="788">
        <f>+集計・資料①!AW8</f>
        <v>61.351351351351354</v>
      </c>
      <c r="M15" s="788"/>
      <c r="O15" s="411"/>
      <c r="P15" s="390"/>
      <c r="Q15" s="390"/>
      <c r="R15" s="390"/>
      <c r="S15" s="390"/>
      <c r="T15" s="390"/>
      <c r="U15" s="390"/>
      <c r="V15" s="390"/>
      <c r="W15" s="390"/>
      <c r="X15" s="390"/>
      <c r="Y15" s="390"/>
      <c r="Z15" s="390"/>
      <c r="AA15" s="412"/>
      <c r="AC15" s="570" t="s">
        <v>383</v>
      </c>
      <c r="AD15" s="681">
        <f>AO19</f>
        <v>0.72115384615384615</v>
      </c>
      <c r="AE15" s="672">
        <f>AP19</f>
        <v>0.26442307692307693</v>
      </c>
      <c r="AF15" s="672">
        <f>AQ19</f>
        <v>1.4423076923076924E-2</v>
      </c>
      <c r="AH15" s="570" t="s">
        <v>383</v>
      </c>
      <c r="AI15" s="673">
        <f>AT19</f>
        <v>150</v>
      </c>
      <c r="AJ15" s="673">
        <f>AU19</f>
        <v>55</v>
      </c>
      <c r="AK15" s="673">
        <f>AV19</f>
        <v>3</v>
      </c>
      <c r="AL15" s="673">
        <f>AW19</f>
        <v>208</v>
      </c>
      <c r="AN15" s="391" t="s">
        <v>516</v>
      </c>
      <c r="AO15" s="365">
        <f t="shared" si="0"/>
        <v>0.68992248062015504</v>
      </c>
      <c r="AP15" s="366">
        <f t="shared" si="1"/>
        <v>0.30232558139534882</v>
      </c>
      <c r="AQ15" s="367">
        <f t="shared" si="2"/>
        <v>7.7519379844961239E-3</v>
      </c>
      <c r="AS15" s="8" t="s">
        <v>516</v>
      </c>
      <c r="AT15" s="381">
        <f>+集計・資料①!AT14</f>
        <v>89</v>
      </c>
      <c r="AU15" s="382">
        <f>+集計・資料①!AU14</f>
        <v>39</v>
      </c>
      <c r="AV15" s="383">
        <f>+集計・資料①!AV14</f>
        <v>1</v>
      </c>
      <c r="AW15" s="371">
        <f t="shared" si="3"/>
        <v>129</v>
      </c>
    </row>
    <row r="16" spans="1:49" ht="12.75" customHeight="1">
      <c r="B16" s="789" t="s">
        <v>514</v>
      </c>
      <c r="C16" s="789"/>
      <c r="D16" s="789"/>
      <c r="E16" s="789"/>
      <c r="F16" s="791">
        <f>+集計・資料①!AW20</f>
        <v>60.666666666666664</v>
      </c>
      <c r="G16" s="791"/>
      <c r="H16" s="789" t="s">
        <v>531</v>
      </c>
      <c r="I16" s="789"/>
      <c r="J16" s="789"/>
      <c r="K16" s="789"/>
      <c r="L16" s="788" t="e">
        <f>+集計・資料①!AW6</f>
        <v>#DIV/0!</v>
      </c>
      <c r="M16" s="788"/>
      <c r="O16" s="411"/>
      <c r="P16" s="390"/>
      <c r="Q16" s="390"/>
      <c r="R16" s="390"/>
      <c r="S16" s="390"/>
      <c r="T16" s="390"/>
      <c r="U16" s="390"/>
      <c r="V16" s="390"/>
      <c r="W16" s="390"/>
      <c r="X16" s="390"/>
      <c r="Y16" s="390"/>
      <c r="Z16" s="390"/>
      <c r="AA16" s="412"/>
      <c r="AC16" s="674" t="s">
        <v>384</v>
      </c>
      <c r="AD16" s="681">
        <f>AO18</f>
        <v>0.81818181818181823</v>
      </c>
      <c r="AE16" s="681">
        <f>AP18</f>
        <v>0.18181818181818182</v>
      </c>
      <c r="AF16" s="672">
        <f>AQ18</f>
        <v>0</v>
      </c>
      <c r="AH16" s="674" t="s">
        <v>384</v>
      </c>
      <c r="AI16" s="673">
        <f>AT18</f>
        <v>18</v>
      </c>
      <c r="AJ16" s="673">
        <f>AU18</f>
        <v>4</v>
      </c>
      <c r="AK16" s="673">
        <f>AV18</f>
        <v>0</v>
      </c>
      <c r="AL16" s="673">
        <f>AW18</f>
        <v>22</v>
      </c>
      <c r="AN16" s="391" t="s">
        <v>515</v>
      </c>
      <c r="AO16" s="365">
        <f t="shared" si="0"/>
        <v>0.35483870967741937</v>
      </c>
      <c r="AP16" s="366">
        <f t="shared" si="1"/>
        <v>0.64516129032258063</v>
      </c>
      <c r="AQ16" s="367">
        <f t="shared" si="2"/>
        <v>0</v>
      </c>
      <c r="AS16" s="8" t="s">
        <v>515</v>
      </c>
      <c r="AT16" s="381">
        <f>+集計・資料①!AT16</f>
        <v>11</v>
      </c>
      <c r="AU16" s="382">
        <f>+集計・資料①!AU16</f>
        <v>20</v>
      </c>
      <c r="AV16" s="383">
        <f>+集計・資料①!AV16</f>
        <v>0</v>
      </c>
      <c r="AW16" s="371">
        <f t="shared" si="3"/>
        <v>31</v>
      </c>
    </row>
    <row r="17" spans="1:49" ht="12.75" customHeight="1">
      <c r="O17" s="411"/>
      <c r="P17" s="390"/>
      <c r="Q17" s="390"/>
      <c r="R17" s="390"/>
      <c r="S17" s="390"/>
      <c r="T17" s="390"/>
      <c r="U17" s="390"/>
      <c r="V17" s="390"/>
      <c r="W17" s="390"/>
      <c r="X17" s="390"/>
      <c r="Y17" s="390"/>
      <c r="Z17" s="390"/>
      <c r="AA17" s="412"/>
      <c r="AC17" s="570" t="s">
        <v>385</v>
      </c>
      <c r="AD17" s="681">
        <f>AO17</f>
        <v>0.61538461538461542</v>
      </c>
      <c r="AE17" s="681">
        <f>AP17</f>
        <v>0.38461538461538464</v>
      </c>
      <c r="AF17" s="672">
        <f>AQ17</f>
        <v>0</v>
      </c>
      <c r="AH17" s="570" t="s">
        <v>385</v>
      </c>
      <c r="AI17" s="673">
        <f>AT17</f>
        <v>8</v>
      </c>
      <c r="AJ17" s="673">
        <f>AU17</f>
        <v>5</v>
      </c>
      <c r="AK17" s="673">
        <f>AV17</f>
        <v>0</v>
      </c>
      <c r="AL17" s="673">
        <f>AW17</f>
        <v>13</v>
      </c>
      <c r="AN17" s="391" t="s">
        <v>520</v>
      </c>
      <c r="AO17" s="365">
        <f t="shared" si="0"/>
        <v>0.61538461538461542</v>
      </c>
      <c r="AP17" s="366">
        <f t="shared" si="1"/>
        <v>0.38461538461538464</v>
      </c>
      <c r="AQ17" s="367">
        <f t="shared" si="2"/>
        <v>0</v>
      </c>
      <c r="AS17" s="8" t="s">
        <v>520</v>
      </c>
      <c r="AT17" s="381">
        <f>+集計・資料①!AT18</f>
        <v>8</v>
      </c>
      <c r="AU17" s="382">
        <f>+集計・資料①!AU18</f>
        <v>5</v>
      </c>
      <c r="AV17" s="383">
        <f>+集計・資料①!AV18</f>
        <v>0</v>
      </c>
      <c r="AW17" s="371">
        <f t="shared" si="3"/>
        <v>13</v>
      </c>
    </row>
    <row r="18" spans="1:49" ht="12.75" customHeight="1">
      <c r="B18" s="795" t="s">
        <v>412</v>
      </c>
      <c r="C18" s="795"/>
      <c r="D18" s="795"/>
      <c r="E18" s="795"/>
      <c r="F18" s="788">
        <f>+集計・資料①!AW50</f>
        <v>62.148148148148145</v>
      </c>
      <c r="G18" s="788"/>
      <c r="H18" s="795" t="s">
        <v>409</v>
      </c>
      <c r="I18" s="795"/>
      <c r="J18" s="795"/>
      <c r="K18" s="795"/>
      <c r="L18" s="788">
        <f>+集計・資料①!AW44</f>
        <v>61.771739130434781</v>
      </c>
      <c r="M18" s="788"/>
      <c r="O18" s="411"/>
      <c r="P18" s="390"/>
      <c r="Q18" s="390"/>
      <c r="R18" s="390"/>
      <c r="S18" s="390"/>
      <c r="T18" s="390"/>
      <c r="U18" s="390"/>
      <c r="V18" s="390"/>
      <c r="W18" s="390"/>
      <c r="X18" s="390"/>
      <c r="Y18" s="390"/>
      <c r="Z18" s="390"/>
      <c r="AA18" s="412"/>
      <c r="AC18" s="674" t="s">
        <v>386</v>
      </c>
      <c r="AD18" s="681">
        <f>AO16</f>
        <v>0.35483870967741937</v>
      </c>
      <c r="AE18" s="764">
        <f>AP16</f>
        <v>0.64516129032258063</v>
      </c>
      <c r="AF18" s="672">
        <f>AQ16</f>
        <v>0</v>
      </c>
      <c r="AH18" s="674" t="s">
        <v>386</v>
      </c>
      <c r="AI18" s="673">
        <f>AT16</f>
        <v>11</v>
      </c>
      <c r="AJ18" s="673">
        <f>AU16</f>
        <v>20</v>
      </c>
      <c r="AK18" s="673">
        <f>AV16</f>
        <v>0</v>
      </c>
      <c r="AL18" s="673">
        <f>AW16</f>
        <v>31</v>
      </c>
      <c r="AN18" s="391" t="s">
        <v>514</v>
      </c>
      <c r="AO18" s="365">
        <f t="shared" si="0"/>
        <v>0.81818181818181823</v>
      </c>
      <c r="AP18" s="366">
        <f t="shared" si="1"/>
        <v>0.18181818181818182</v>
      </c>
      <c r="AQ18" s="367">
        <f t="shared" si="2"/>
        <v>0</v>
      </c>
      <c r="AS18" s="8" t="s">
        <v>514</v>
      </c>
      <c r="AT18" s="381">
        <f>+集計・資料①!AT20</f>
        <v>18</v>
      </c>
      <c r="AU18" s="382">
        <f>+集計・資料①!AU20</f>
        <v>4</v>
      </c>
      <c r="AV18" s="383">
        <f>+集計・資料①!AV20</f>
        <v>0</v>
      </c>
      <c r="AW18" s="371">
        <f t="shared" si="3"/>
        <v>22</v>
      </c>
    </row>
    <row r="19" spans="1:49" ht="12.75" customHeight="1">
      <c r="A19" s="390"/>
      <c r="B19" s="795" t="s">
        <v>411</v>
      </c>
      <c r="C19" s="795"/>
      <c r="D19" s="795"/>
      <c r="E19" s="795"/>
      <c r="F19" s="788">
        <f>+集計・資料①!AW48</f>
        <v>62.417177914110432</v>
      </c>
      <c r="G19" s="788"/>
      <c r="H19" s="795" t="s">
        <v>408</v>
      </c>
      <c r="I19" s="795"/>
      <c r="J19" s="795"/>
      <c r="K19" s="795"/>
      <c r="L19" s="788">
        <f>+集計・資料①!AW42</f>
        <v>61.269841269841272</v>
      </c>
      <c r="M19" s="788"/>
      <c r="N19" s="390"/>
      <c r="O19" s="411"/>
      <c r="P19" s="390"/>
      <c r="Q19" s="390"/>
      <c r="R19" s="390"/>
      <c r="S19" s="390"/>
      <c r="T19" s="390"/>
      <c r="U19" s="390"/>
      <c r="V19" s="390"/>
      <c r="W19" s="390"/>
      <c r="X19" s="390"/>
      <c r="Y19" s="390"/>
      <c r="Z19" s="390"/>
      <c r="AA19" s="412"/>
      <c r="AC19" s="570" t="s">
        <v>387</v>
      </c>
      <c r="AD19" s="681">
        <f>AO15</f>
        <v>0.68992248062015504</v>
      </c>
      <c r="AE19" s="681">
        <f>AP15</f>
        <v>0.30232558139534882</v>
      </c>
      <c r="AF19" s="672">
        <f>AQ15</f>
        <v>7.7519379844961239E-3</v>
      </c>
      <c r="AH19" s="570" t="s">
        <v>387</v>
      </c>
      <c r="AI19" s="673">
        <f>AT15</f>
        <v>89</v>
      </c>
      <c r="AJ19" s="673">
        <f>AU15</f>
        <v>39</v>
      </c>
      <c r="AK19" s="673">
        <f>AV15</f>
        <v>1</v>
      </c>
      <c r="AL19" s="673">
        <f>AW15</f>
        <v>129</v>
      </c>
      <c r="AN19" s="391" t="s">
        <v>513</v>
      </c>
      <c r="AO19" s="365">
        <f t="shared" si="0"/>
        <v>0.72115384615384615</v>
      </c>
      <c r="AP19" s="366">
        <f t="shared" si="1"/>
        <v>0.26442307692307693</v>
      </c>
      <c r="AQ19" s="367">
        <f t="shared" si="2"/>
        <v>1.4423076923076924E-2</v>
      </c>
      <c r="AS19" s="8" t="s">
        <v>513</v>
      </c>
      <c r="AT19" s="381">
        <f>+集計・資料①!AT22</f>
        <v>150</v>
      </c>
      <c r="AU19" s="382">
        <f>+集計・資料①!AU22</f>
        <v>55</v>
      </c>
      <c r="AV19" s="383">
        <f>+集計・資料①!AV22</f>
        <v>3</v>
      </c>
      <c r="AW19" s="371">
        <f t="shared" si="3"/>
        <v>208</v>
      </c>
    </row>
    <row r="20" spans="1:49" ht="12.75" customHeight="1">
      <c r="A20" s="390"/>
      <c r="B20" s="795" t="s">
        <v>410</v>
      </c>
      <c r="C20" s="795"/>
      <c r="D20" s="795"/>
      <c r="E20" s="795"/>
      <c r="F20" s="788">
        <f>+集計・資料①!AW46</f>
        <v>61.981981981981981</v>
      </c>
      <c r="G20" s="788"/>
      <c r="H20" s="795" t="s">
        <v>529</v>
      </c>
      <c r="I20" s="795"/>
      <c r="J20" s="795"/>
      <c r="K20" s="795"/>
      <c r="L20" s="788">
        <f>+集計・資料①!AW40</f>
        <v>60.924528301886795</v>
      </c>
      <c r="M20" s="788"/>
      <c r="N20" s="390"/>
      <c r="O20" s="411"/>
      <c r="P20" s="390"/>
      <c r="Q20" s="390"/>
      <c r="R20" s="390"/>
      <c r="S20" s="390"/>
      <c r="T20" s="390"/>
      <c r="U20" s="390"/>
      <c r="V20" s="390"/>
      <c r="W20" s="390"/>
      <c r="X20" s="390"/>
      <c r="Y20" s="390"/>
      <c r="Z20" s="390"/>
      <c r="AA20" s="412"/>
      <c r="AC20" s="674" t="s">
        <v>388</v>
      </c>
      <c r="AD20" s="681">
        <f>AO14</f>
        <v>0.7931034482758621</v>
      </c>
      <c r="AE20" s="672">
        <f>AP14</f>
        <v>0.20689655172413793</v>
      </c>
      <c r="AF20" s="672">
        <f>AQ14</f>
        <v>0</v>
      </c>
      <c r="AH20" s="674" t="s">
        <v>388</v>
      </c>
      <c r="AI20" s="673">
        <f>AT14</f>
        <v>23</v>
      </c>
      <c r="AJ20" s="673">
        <f>AU14</f>
        <v>6</v>
      </c>
      <c r="AK20" s="673">
        <f>AV14</f>
        <v>0</v>
      </c>
      <c r="AL20" s="673">
        <f>AW14</f>
        <v>29</v>
      </c>
      <c r="AN20" s="391" t="s">
        <v>512</v>
      </c>
      <c r="AO20" s="365">
        <f t="shared" si="0"/>
        <v>0.66666666666666663</v>
      </c>
      <c r="AP20" s="366">
        <f t="shared" si="1"/>
        <v>0.2857142857142857</v>
      </c>
      <c r="AQ20" s="367">
        <f t="shared" si="2"/>
        <v>4.7619047619047616E-2</v>
      </c>
      <c r="AS20" s="8" t="s">
        <v>512</v>
      </c>
      <c r="AT20" s="381">
        <f>+集計・資料①!AT24</f>
        <v>14</v>
      </c>
      <c r="AU20" s="382">
        <f>+集計・資料①!AU24</f>
        <v>6</v>
      </c>
      <c r="AV20" s="383">
        <f>+集計・資料①!AV24</f>
        <v>1</v>
      </c>
      <c r="AW20" s="371">
        <f t="shared" si="3"/>
        <v>21</v>
      </c>
    </row>
    <row r="21" spans="1:49" ht="13.5" customHeight="1">
      <c r="A21" s="390"/>
      <c r="B21" s="390"/>
      <c r="C21" s="390"/>
      <c r="D21" s="390"/>
      <c r="E21" s="390"/>
      <c r="F21" s="390"/>
      <c r="G21" s="390"/>
      <c r="H21" s="390"/>
      <c r="I21" s="390"/>
      <c r="J21" s="390"/>
      <c r="K21" s="390"/>
      <c r="L21" s="390"/>
      <c r="M21" s="390"/>
      <c r="N21" s="390"/>
      <c r="O21" s="428"/>
      <c r="P21" s="429"/>
      <c r="Q21" s="429"/>
      <c r="R21" s="429"/>
      <c r="S21" s="429"/>
      <c r="T21" s="429"/>
      <c r="U21" s="429"/>
      <c r="V21" s="429"/>
      <c r="W21" s="429"/>
      <c r="X21" s="429"/>
      <c r="Y21" s="429"/>
      <c r="Z21" s="429"/>
      <c r="AA21" s="430"/>
      <c r="AC21" s="570" t="s">
        <v>389</v>
      </c>
      <c r="AD21" s="681">
        <f>AO13</f>
        <v>0.65873015873015872</v>
      </c>
      <c r="AE21" s="672">
        <f>AP13</f>
        <v>0.32539682539682541</v>
      </c>
      <c r="AF21" s="672">
        <f>AQ13</f>
        <v>1.5873015873015872E-2</v>
      </c>
      <c r="AH21" s="570" t="s">
        <v>389</v>
      </c>
      <c r="AI21" s="673">
        <f>AT13</f>
        <v>83</v>
      </c>
      <c r="AJ21" s="673">
        <f>AU13</f>
        <v>41</v>
      </c>
      <c r="AK21" s="673">
        <f>AV13</f>
        <v>2</v>
      </c>
      <c r="AL21" s="673">
        <f>AW13</f>
        <v>126</v>
      </c>
      <c r="AN21" s="391" t="s">
        <v>511</v>
      </c>
      <c r="AO21" s="365">
        <f t="shared" si="0"/>
        <v>0.75</v>
      </c>
      <c r="AP21" s="366">
        <f t="shared" si="1"/>
        <v>0.25</v>
      </c>
      <c r="AQ21" s="367">
        <f t="shared" si="2"/>
        <v>0</v>
      </c>
      <c r="AS21" s="8" t="s">
        <v>511</v>
      </c>
      <c r="AT21" s="381">
        <f>+集計・資料①!AT26</f>
        <v>9</v>
      </c>
      <c r="AU21" s="382">
        <f>+集計・資料①!AU26</f>
        <v>3</v>
      </c>
      <c r="AV21" s="383">
        <f>+集計・資料①!AV26</f>
        <v>0</v>
      </c>
      <c r="AW21" s="371">
        <f t="shared" si="3"/>
        <v>12</v>
      </c>
    </row>
    <row r="22" spans="1:49" ht="13.5" customHeight="1">
      <c r="A22" s="429"/>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C22" s="674" t="s">
        <v>390</v>
      </c>
      <c r="AD22" s="681">
        <f>AO12</f>
        <v>0.59322033898305082</v>
      </c>
      <c r="AE22" s="672">
        <f>AP12</f>
        <v>0.3728813559322034</v>
      </c>
      <c r="AF22" s="672">
        <f>AQ12</f>
        <v>3.3898305084745763E-2</v>
      </c>
      <c r="AH22" s="674" t="s">
        <v>390</v>
      </c>
      <c r="AI22" s="673">
        <f>AT12</f>
        <v>35</v>
      </c>
      <c r="AJ22" s="673">
        <f>AU12</f>
        <v>22</v>
      </c>
      <c r="AK22" s="673">
        <f>AV12</f>
        <v>2</v>
      </c>
      <c r="AL22" s="673">
        <f>AW12</f>
        <v>59</v>
      </c>
      <c r="AN22" s="391" t="s">
        <v>521</v>
      </c>
      <c r="AO22" s="365">
        <f t="shared" si="0"/>
        <v>0.73484848484848486</v>
      </c>
      <c r="AP22" s="366">
        <f t="shared" si="1"/>
        <v>0.26515151515151514</v>
      </c>
      <c r="AQ22" s="367">
        <f t="shared" si="2"/>
        <v>0</v>
      </c>
      <c r="AS22" s="8" t="s">
        <v>521</v>
      </c>
      <c r="AT22" s="381">
        <f>+集計・資料①!AT28</f>
        <v>97</v>
      </c>
      <c r="AU22" s="382">
        <f>+集計・資料①!AU28</f>
        <v>35</v>
      </c>
      <c r="AV22" s="383">
        <f>+集計・資料①!AV28</f>
        <v>0</v>
      </c>
      <c r="AW22" s="371">
        <f t="shared" si="3"/>
        <v>132</v>
      </c>
    </row>
    <row r="23" spans="1:49" ht="13.5" customHeight="1" thickBot="1">
      <c r="A23" s="407"/>
      <c r="B23" s="408"/>
      <c r="C23" s="408"/>
      <c r="D23" s="408"/>
      <c r="E23" s="408"/>
      <c r="F23" s="408"/>
      <c r="G23" s="408"/>
      <c r="H23" s="408"/>
      <c r="I23" s="408"/>
      <c r="J23" s="408"/>
      <c r="K23" s="408"/>
      <c r="L23" s="408"/>
      <c r="M23" s="408"/>
      <c r="N23" s="408"/>
      <c r="O23" s="408"/>
      <c r="P23" s="408"/>
      <c r="Q23" s="408"/>
      <c r="R23" s="408"/>
      <c r="S23" s="408"/>
      <c r="T23" s="408"/>
      <c r="U23" s="408"/>
      <c r="V23" s="408"/>
      <c r="W23" s="408"/>
      <c r="X23" s="408"/>
      <c r="Y23" s="408"/>
      <c r="Z23" s="408"/>
      <c r="AA23" s="409"/>
      <c r="AC23" s="570" t="s">
        <v>22</v>
      </c>
      <c r="AD23" s="672" t="e">
        <f>AO11</f>
        <v>#DIV/0!</v>
      </c>
      <c r="AE23" s="672" t="e">
        <f>AP11</f>
        <v>#DIV/0!</v>
      </c>
      <c r="AF23" s="672" t="e">
        <f>AQ11</f>
        <v>#DIV/0!</v>
      </c>
      <c r="AH23" s="570" t="s">
        <v>22</v>
      </c>
      <c r="AI23" s="673">
        <f>AT11</f>
        <v>0</v>
      </c>
      <c r="AJ23" s="673">
        <f>AU11</f>
        <v>0</v>
      </c>
      <c r="AK23" s="673">
        <f>AV11</f>
        <v>0</v>
      </c>
      <c r="AL23" s="673">
        <f>AW11</f>
        <v>0</v>
      </c>
      <c r="AN23" s="392" t="s">
        <v>522</v>
      </c>
      <c r="AO23" s="372">
        <f t="shared" si="0"/>
        <v>0.68553459119496851</v>
      </c>
      <c r="AP23" s="373">
        <f t="shared" si="1"/>
        <v>0.30188679245283018</v>
      </c>
      <c r="AQ23" s="374">
        <f t="shared" si="2"/>
        <v>1.2578616352201259E-2</v>
      </c>
      <c r="AS23" s="9" t="s">
        <v>522</v>
      </c>
      <c r="AT23" s="375">
        <f>+集計・資料①!AT30</f>
        <v>109</v>
      </c>
      <c r="AU23" s="376">
        <f>+集計・資料①!AU30</f>
        <v>48</v>
      </c>
      <c r="AV23" s="377">
        <f>+集計・資料①!AV30</f>
        <v>2</v>
      </c>
      <c r="AW23" s="378">
        <f t="shared" si="3"/>
        <v>159</v>
      </c>
    </row>
    <row r="24" spans="1:49" ht="13.5" customHeight="1" thickBot="1">
      <c r="A24" s="411"/>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412"/>
      <c r="AH24" s="579" t="s">
        <v>530</v>
      </c>
      <c r="AI24" s="673">
        <f>SUM(AI11:AI23)</f>
        <v>646</v>
      </c>
      <c r="AJ24" s="673">
        <f>SUM(AJ11:AJ23)</f>
        <v>284</v>
      </c>
      <c r="AK24" s="673">
        <f>SUM(AK11:AK23)</f>
        <v>11</v>
      </c>
      <c r="AL24" s="673">
        <f>SUM(AL11:AL23)</f>
        <v>941</v>
      </c>
      <c r="AS24" s="325" t="s">
        <v>530</v>
      </c>
      <c r="AT24" s="379">
        <f>+集計・資料①!AT32</f>
        <v>646</v>
      </c>
      <c r="AU24" s="352">
        <f>+集計・資料①!AU32</f>
        <v>284</v>
      </c>
      <c r="AV24" s="353">
        <f>+集計・資料①!AV32</f>
        <v>11</v>
      </c>
      <c r="AW24" s="354">
        <f t="shared" si="3"/>
        <v>941</v>
      </c>
    </row>
    <row r="25" spans="1:49" ht="13.5" customHeight="1">
      <c r="A25" s="411"/>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412"/>
    </row>
    <row r="26" spans="1:49" ht="13.5" customHeight="1">
      <c r="A26" s="411"/>
      <c r="B26" s="390"/>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412"/>
      <c r="AC26" s="338" t="s">
        <v>178</v>
      </c>
      <c r="AH26" s="338" t="s">
        <v>96</v>
      </c>
      <c r="AN26" s="338" t="s">
        <v>178</v>
      </c>
      <c r="AS26" s="338" t="s">
        <v>96</v>
      </c>
    </row>
    <row r="27" spans="1:49" ht="13.5" customHeight="1" thickBot="1">
      <c r="A27" s="411"/>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412"/>
    </row>
    <row r="28" spans="1:49" ht="13.5" customHeight="1" thickBot="1">
      <c r="A28" s="411"/>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412"/>
      <c r="AC28" s="576" t="s">
        <v>525</v>
      </c>
      <c r="AD28" s="576" t="s">
        <v>114</v>
      </c>
      <c r="AE28" s="576" t="s">
        <v>115</v>
      </c>
      <c r="AF28" s="576" t="s">
        <v>22</v>
      </c>
      <c r="AH28" s="576" t="s">
        <v>525</v>
      </c>
      <c r="AI28" s="576" t="s">
        <v>114</v>
      </c>
      <c r="AJ28" s="576" t="s">
        <v>115</v>
      </c>
      <c r="AK28" s="576" t="s">
        <v>22</v>
      </c>
      <c r="AL28" s="579" t="s">
        <v>530</v>
      </c>
      <c r="AN28" s="380" t="s">
        <v>525</v>
      </c>
      <c r="AO28" s="340" t="s">
        <v>114</v>
      </c>
      <c r="AP28" s="341" t="s">
        <v>115</v>
      </c>
      <c r="AQ28" s="342" t="s">
        <v>22</v>
      </c>
      <c r="AS28" s="380" t="s">
        <v>525</v>
      </c>
      <c r="AT28" s="340" t="s">
        <v>114</v>
      </c>
      <c r="AU28" s="341" t="s">
        <v>115</v>
      </c>
      <c r="AV28" s="345" t="s">
        <v>22</v>
      </c>
      <c r="AW28" s="346" t="s">
        <v>530</v>
      </c>
    </row>
    <row r="29" spans="1:49" ht="13.5" customHeight="1">
      <c r="A29" s="411"/>
      <c r="B29" s="390"/>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412"/>
      <c r="AC29" s="574" t="s">
        <v>391</v>
      </c>
      <c r="AD29" s="672">
        <f>AO34</f>
        <v>0.44166666666666665</v>
      </c>
      <c r="AE29" s="672">
        <f>AP34</f>
        <v>0.53333333333333333</v>
      </c>
      <c r="AF29" s="672">
        <f>AQ34</f>
        <v>2.5000000000000001E-2</v>
      </c>
      <c r="AH29" s="574" t="s">
        <v>391</v>
      </c>
      <c r="AI29" s="673">
        <f>AT34</f>
        <v>53</v>
      </c>
      <c r="AJ29" s="673">
        <f>AU34</f>
        <v>64</v>
      </c>
      <c r="AK29" s="673">
        <f>AV34</f>
        <v>3</v>
      </c>
      <c r="AL29" s="673">
        <f>AW34</f>
        <v>120</v>
      </c>
      <c r="AN29" s="107" t="s">
        <v>529</v>
      </c>
      <c r="AO29" s="358">
        <f t="shared" ref="AO29:AQ34" si="4">+AT29/$AW29</f>
        <v>0.98113207547169812</v>
      </c>
      <c r="AP29" s="359">
        <f t="shared" si="4"/>
        <v>0</v>
      </c>
      <c r="AQ29" s="360">
        <f t="shared" si="4"/>
        <v>1.8867924528301886E-2</v>
      </c>
      <c r="AS29" s="107" t="s">
        <v>529</v>
      </c>
      <c r="AT29" s="368">
        <f>+集計・資料①!AT40</f>
        <v>52</v>
      </c>
      <c r="AU29" s="369">
        <f>+集計・資料①!AU40</f>
        <v>0</v>
      </c>
      <c r="AV29" s="370">
        <f>+集計・資料①!AV40</f>
        <v>1</v>
      </c>
      <c r="AW29" s="364">
        <f t="shared" ref="AW29:AW35" si="5">SUM(AT29:AV29)</f>
        <v>53</v>
      </c>
    </row>
    <row r="30" spans="1:49" ht="13.5" customHeight="1">
      <c r="A30" s="411"/>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412"/>
      <c r="AC30" s="574" t="s">
        <v>392</v>
      </c>
      <c r="AD30" s="672">
        <f>AO33</f>
        <v>0.52243589743589747</v>
      </c>
      <c r="AE30" s="672">
        <f>AP33</f>
        <v>0.45833333333333331</v>
      </c>
      <c r="AF30" s="672">
        <f>AQ33</f>
        <v>1.9230769230769232E-2</v>
      </c>
      <c r="AH30" s="574" t="s">
        <v>392</v>
      </c>
      <c r="AI30" s="673">
        <f>AT33</f>
        <v>163</v>
      </c>
      <c r="AJ30" s="673">
        <f>AU33</f>
        <v>143</v>
      </c>
      <c r="AK30" s="673">
        <f>AV33</f>
        <v>6</v>
      </c>
      <c r="AL30" s="673">
        <f>AW33</f>
        <v>312</v>
      </c>
      <c r="AN30" s="109" t="s">
        <v>408</v>
      </c>
      <c r="AO30" s="425">
        <f t="shared" si="4"/>
        <v>1</v>
      </c>
      <c r="AP30" s="426">
        <f t="shared" si="4"/>
        <v>0</v>
      </c>
      <c r="AQ30" s="427">
        <f t="shared" si="4"/>
        <v>0</v>
      </c>
      <c r="AS30" s="109" t="s">
        <v>408</v>
      </c>
      <c r="AT30" s="381">
        <f>+集計・資料①!AT42</f>
        <v>63</v>
      </c>
      <c r="AU30" s="382">
        <f>+集計・資料①!AU42</f>
        <v>0</v>
      </c>
      <c r="AV30" s="383">
        <f>+集計・資料①!AV42</f>
        <v>0</v>
      </c>
      <c r="AW30" s="371">
        <f t="shared" si="5"/>
        <v>63</v>
      </c>
    </row>
    <row r="31" spans="1:49" ht="13.5" customHeight="1">
      <c r="A31" s="411"/>
      <c r="B31" s="390"/>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412"/>
      <c r="AC31" s="574" t="s">
        <v>393</v>
      </c>
      <c r="AD31" s="672">
        <f>AO32</f>
        <v>0.75167785234899331</v>
      </c>
      <c r="AE31" s="672">
        <f>AP32</f>
        <v>0.24832214765100671</v>
      </c>
      <c r="AF31" s="672">
        <f>AQ32</f>
        <v>0</v>
      </c>
      <c r="AH31" s="574" t="s">
        <v>393</v>
      </c>
      <c r="AI31" s="673">
        <f>AT32</f>
        <v>224</v>
      </c>
      <c r="AJ31" s="673">
        <f>AU32</f>
        <v>74</v>
      </c>
      <c r="AK31" s="673">
        <f>AV32</f>
        <v>0</v>
      </c>
      <c r="AL31" s="673">
        <f>AW32</f>
        <v>298</v>
      </c>
      <c r="AN31" s="109" t="s">
        <v>409</v>
      </c>
      <c r="AO31" s="425">
        <f t="shared" si="4"/>
        <v>0.95789473684210524</v>
      </c>
      <c r="AP31" s="426">
        <f t="shared" si="4"/>
        <v>3.1578947368421054E-2</v>
      </c>
      <c r="AQ31" s="427">
        <f t="shared" si="4"/>
        <v>1.0526315789473684E-2</v>
      </c>
      <c r="AS31" s="109" t="s">
        <v>409</v>
      </c>
      <c r="AT31" s="381">
        <f>+集計・資料①!AT44</f>
        <v>91</v>
      </c>
      <c r="AU31" s="382">
        <f>+集計・資料①!AU44</f>
        <v>3</v>
      </c>
      <c r="AV31" s="383">
        <f>+集計・資料①!AV44</f>
        <v>1</v>
      </c>
      <c r="AW31" s="371">
        <f t="shared" si="5"/>
        <v>95</v>
      </c>
    </row>
    <row r="32" spans="1:49" ht="13.5" customHeight="1">
      <c r="A32" s="411"/>
      <c r="B32" s="390"/>
      <c r="C32" s="390"/>
      <c r="D32" s="390"/>
      <c r="E32" s="390"/>
      <c r="F32" s="390"/>
      <c r="G32" s="390"/>
      <c r="H32" s="390"/>
      <c r="I32" s="390"/>
      <c r="J32" s="390"/>
      <c r="K32" s="390"/>
      <c r="L32" s="390"/>
      <c r="M32" s="390"/>
      <c r="N32" s="390"/>
      <c r="O32" s="390"/>
      <c r="P32" s="390"/>
      <c r="Q32" s="390"/>
      <c r="R32" s="390"/>
      <c r="S32" s="390"/>
      <c r="T32" s="390"/>
      <c r="U32" s="390"/>
      <c r="V32" s="390"/>
      <c r="W32" s="390"/>
      <c r="X32" s="390"/>
      <c r="Y32" s="390"/>
      <c r="Z32" s="390"/>
      <c r="AA32" s="412"/>
      <c r="AC32" s="574" t="s">
        <v>394</v>
      </c>
      <c r="AD32" s="752">
        <f>AO31</f>
        <v>0.95789473684210524</v>
      </c>
      <c r="AE32" s="672">
        <f>AP31</f>
        <v>3.1578947368421054E-2</v>
      </c>
      <c r="AF32" s="672">
        <f>AQ31</f>
        <v>1.0526315789473684E-2</v>
      </c>
      <c r="AH32" s="574" t="s">
        <v>394</v>
      </c>
      <c r="AI32" s="673">
        <f>AT31</f>
        <v>91</v>
      </c>
      <c r="AJ32" s="673">
        <f>AU31</f>
        <v>3</v>
      </c>
      <c r="AK32" s="673">
        <f>AV31</f>
        <v>1</v>
      </c>
      <c r="AL32" s="673">
        <f>AW31</f>
        <v>95</v>
      </c>
      <c r="AN32" s="109" t="s">
        <v>410</v>
      </c>
      <c r="AO32" s="425">
        <f t="shared" si="4"/>
        <v>0.75167785234899331</v>
      </c>
      <c r="AP32" s="426">
        <f t="shared" si="4"/>
        <v>0.24832214765100671</v>
      </c>
      <c r="AQ32" s="427">
        <f t="shared" si="4"/>
        <v>0</v>
      </c>
      <c r="AS32" s="109" t="s">
        <v>410</v>
      </c>
      <c r="AT32" s="381">
        <f>+集計・資料①!AT46</f>
        <v>224</v>
      </c>
      <c r="AU32" s="382">
        <f>+集計・資料①!AU46</f>
        <v>74</v>
      </c>
      <c r="AV32" s="383">
        <f>+集計・資料①!AV46</f>
        <v>0</v>
      </c>
      <c r="AW32" s="371">
        <f t="shared" si="5"/>
        <v>298</v>
      </c>
    </row>
    <row r="33" spans="1:49" ht="13.5" customHeight="1">
      <c r="A33" s="411"/>
      <c r="B33" s="390"/>
      <c r="C33" s="390"/>
      <c r="D33" s="390"/>
      <c r="E33" s="390"/>
      <c r="F33" s="390"/>
      <c r="G33" s="390"/>
      <c r="H33" s="390"/>
      <c r="I33" s="390"/>
      <c r="J33" s="390"/>
      <c r="K33" s="390"/>
      <c r="L33" s="390"/>
      <c r="M33" s="390"/>
      <c r="N33" s="390"/>
      <c r="O33" s="390"/>
      <c r="P33" s="390"/>
      <c r="Q33" s="390"/>
      <c r="R33" s="390"/>
      <c r="S33" s="390"/>
      <c r="T33" s="390"/>
      <c r="U33" s="390"/>
      <c r="V33" s="390"/>
      <c r="W33" s="390"/>
      <c r="X33" s="390"/>
      <c r="Y33" s="390"/>
      <c r="Z33" s="390"/>
      <c r="AA33" s="412"/>
      <c r="AC33" s="574" t="s">
        <v>395</v>
      </c>
      <c r="AD33" s="752">
        <f>AO30</f>
        <v>1</v>
      </c>
      <c r="AE33" s="672">
        <f>AP30</f>
        <v>0</v>
      </c>
      <c r="AF33" s="672">
        <f>AQ30</f>
        <v>0</v>
      </c>
      <c r="AH33" s="574" t="s">
        <v>395</v>
      </c>
      <c r="AI33" s="673">
        <f>AT30</f>
        <v>63</v>
      </c>
      <c r="AJ33" s="673">
        <f>AU30</f>
        <v>0</v>
      </c>
      <c r="AK33" s="673">
        <f>AV30</f>
        <v>0</v>
      </c>
      <c r="AL33" s="673">
        <f>AW30</f>
        <v>63</v>
      </c>
      <c r="AN33" s="181" t="s">
        <v>411</v>
      </c>
      <c r="AO33" s="425">
        <f t="shared" si="4"/>
        <v>0.52243589743589747</v>
      </c>
      <c r="AP33" s="426">
        <f t="shared" si="4"/>
        <v>0.45833333333333331</v>
      </c>
      <c r="AQ33" s="427">
        <f t="shared" si="4"/>
        <v>1.9230769230769232E-2</v>
      </c>
      <c r="AS33" s="181" t="s">
        <v>411</v>
      </c>
      <c r="AT33" s="381">
        <f>+集計・資料①!AT48</f>
        <v>163</v>
      </c>
      <c r="AU33" s="382">
        <f>+集計・資料①!AU48</f>
        <v>143</v>
      </c>
      <c r="AV33" s="383">
        <f>+集計・資料①!AV48</f>
        <v>6</v>
      </c>
      <c r="AW33" s="371">
        <f t="shared" si="5"/>
        <v>312</v>
      </c>
    </row>
    <row r="34" spans="1:49" ht="13.5" customHeight="1" thickBot="1">
      <c r="A34" s="411"/>
      <c r="B34" s="390"/>
      <c r="C34" s="390"/>
      <c r="D34" s="390"/>
      <c r="E34" s="390"/>
      <c r="F34" s="390"/>
      <c r="G34" s="390"/>
      <c r="H34" s="390"/>
      <c r="I34" s="390"/>
      <c r="J34" s="390"/>
      <c r="K34" s="390"/>
      <c r="L34" s="390"/>
      <c r="M34" s="390"/>
      <c r="N34" s="390"/>
      <c r="O34" s="390"/>
      <c r="P34" s="390"/>
      <c r="Q34" s="390"/>
      <c r="R34" s="390"/>
      <c r="S34" s="390"/>
      <c r="T34" s="390"/>
      <c r="U34" s="390"/>
      <c r="V34" s="390"/>
      <c r="W34" s="390"/>
      <c r="X34" s="390"/>
      <c r="Y34" s="390"/>
      <c r="Z34" s="390"/>
      <c r="AA34" s="412"/>
      <c r="AC34" s="574" t="s">
        <v>396</v>
      </c>
      <c r="AD34" s="752">
        <f>AO29</f>
        <v>0.98113207547169812</v>
      </c>
      <c r="AE34" s="672">
        <f>AP29</f>
        <v>0</v>
      </c>
      <c r="AF34" s="672">
        <f>AQ29</f>
        <v>1.8867924528301886E-2</v>
      </c>
      <c r="AH34" s="574" t="s">
        <v>396</v>
      </c>
      <c r="AI34" s="673">
        <f>AT29</f>
        <v>52</v>
      </c>
      <c r="AJ34" s="673">
        <f>AU29</f>
        <v>0</v>
      </c>
      <c r="AK34" s="673">
        <f>AV29</f>
        <v>1</v>
      </c>
      <c r="AL34" s="673">
        <f>AW29</f>
        <v>53</v>
      </c>
      <c r="AN34" s="130" t="s">
        <v>412</v>
      </c>
      <c r="AO34" s="348">
        <f t="shared" si="4"/>
        <v>0.44166666666666665</v>
      </c>
      <c r="AP34" s="431">
        <f t="shared" si="4"/>
        <v>0.53333333333333333</v>
      </c>
      <c r="AQ34" s="432">
        <f t="shared" si="4"/>
        <v>2.5000000000000001E-2</v>
      </c>
      <c r="AS34" s="111" t="s">
        <v>412</v>
      </c>
      <c r="AT34" s="375">
        <f>+集計・資料①!AT50</f>
        <v>53</v>
      </c>
      <c r="AU34" s="376">
        <f>+集計・資料①!AU50</f>
        <v>64</v>
      </c>
      <c r="AV34" s="377">
        <f>+集計・資料①!AV50</f>
        <v>3</v>
      </c>
      <c r="AW34" s="378">
        <f t="shared" si="5"/>
        <v>120</v>
      </c>
    </row>
    <row r="35" spans="1:49" ht="13.5" customHeight="1" thickBot="1">
      <c r="A35" s="411"/>
      <c r="B35" s="390"/>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412"/>
      <c r="AH35" s="579" t="s">
        <v>530</v>
      </c>
      <c r="AI35" s="673">
        <f>SUM(AI29:AI34)</f>
        <v>646</v>
      </c>
      <c r="AJ35" s="673">
        <f>SUM(AJ29:AJ34)</f>
        <v>284</v>
      </c>
      <c r="AK35" s="673">
        <f>SUM(AK29:AK34)</f>
        <v>11</v>
      </c>
      <c r="AL35" s="673">
        <f>SUM(AL29:AL34)</f>
        <v>941</v>
      </c>
      <c r="AS35" s="325" t="s">
        <v>530</v>
      </c>
      <c r="AT35" s="379">
        <f>+集計・資料①!AT52</f>
        <v>646</v>
      </c>
      <c r="AU35" s="352">
        <f>+集計・資料①!AU52</f>
        <v>284</v>
      </c>
      <c r="AV35" s="353">
        <f>+集計・資料①!AV52</f>
        <v>11</v>
      </c>
      <c r="AW35" s="354">
        <f t="shared" si="5"/>
        <v>941</v>
      </c>
    </row>
    <row r="36" spans="1:49">
      <c r="A36" s="411"/>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412"/>
      <c r="AI36" s="390"/>
      <c r="AJ36" s="390"/>
      <c r="AK36" s="390"/>
      <c r="AT36" s="390"/>
      <c r="AU36" s="390"/>
      <c r="AV36" s="390"/>
    </row>
    <row r="37" spans="1:49">
      <c r="A37" s="411"/>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412"/>
      <c r="AI37" s="675"/>
      <c r="AJ37" s="675"/>
      <c r="AK37" s="675"/>
      <c r="AT37" s="388"/>
      <c r="AU37" s="388"/>
      <c r="AV37" s="388"/>
    </row>
    <row r="38" spans="1:49">
      <c r="A38" s="411"/>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412"/>
      <c r="AI38" s="390"/>
      <c r="AJ38" s="390"/>
      <c r="AK38" s="390"/>
      <c r="AT38" s="390"/>
      <c r="AU38" s="390"/>
      <c r="AV38" s="390"/>
    </row>
    <row r="39" spans="1:49">
      <c r="A39" s="411"/>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412"/>
      <c r="AI39" s="675"/>
      <c r="AJ39" s="675"/>
      <c r="AK39" s="675"/>
      <c r="AT39" s="388"/>
      <c r="AU39" s="388"/>
      <c r="AV39" s="388"/>
    </row>
    <row r="40" spans="1:49">
      <c r="A40" s="411"/>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412"/>
      <c r="AI40" s="390"/>
      <c r="AJ40" s="390"/>
      <c r="AK40" s="390"/>
      <c r="AT40" s="390"/>
      <c r="AU40" s="390"/>
      <c r="AV40" s="390"/>
    </row>
    <row r="41" spans="1:49">
      <c r="A41" s="411"/>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412"/>
      <c r="AI41" s="675"/>
      <c r="AJ41" s="675"/>
      <c r="AK41" s="675"/>
      <c r="AT41" s="388"/>
      <c r="AU41" s="388"/>
      <c r="AV41" s="388"/>
    </row>
    <row r="42" spans="1:49">
      <c r="A42" s="411"/>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412"/>
      <c r="AI42" s="675"/>
      <c r="AJ42" s="675"/>
      <c r="AK42" s="675"/>
      <c r="AT42" s="388"/>
      <c r="AU42" s="388"/>
      <c r="AV42" s="388"/>
    </row>
    <row r="43" spans="1:49">
      <c r="A43" s="411"/>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412"/>
      <c r="AI43" s="675"/>
      <c r="AJ43" s="675"/>
      <c r="AK43" s="675"/>
      <c r="AT43" s="388"/>
      <c r="AU43" s="388"/>
      <c r="AV43" s="388"/>
    </row>
    <row r="44" spans="1:49">
      <c r="A44" s="411"/>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412"/>
      <c r="AI44" s="675"/>
      <c r="AJ44" s="675"/>
      <c r="AK44" s="675"/>
      <c r="AT44" s="388"/>
      <c r="AU44" s="388"/>
      <c r="AV44" s="388"/>
    </row>
    <row r="45" spans="1:49">
      <c r="A45" s="411"/>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412"/>
      <c r="AI45" s="388"/>
      <c r="AJ45" s="388"/>
      <c r="AK45" s="388"/>
      <c r="AT45" s="388"/>
      <c r="AU45" s="388"/>
      <c r="AV45" s="388"/>
    </row>
    <row r="46" spans="1:49">
      <c r="A46" s="411"/>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412"/>
      <c r="AI46" s="388"/>
      <c r="AJ46" s="388"/>
      <c r="AK46" s="388"/>
      <c r="AT46" s="388"/>
      <c r="AU46" s="388"/>
      <c r="AV46" s="388"/>
    </row>
    <row r="47" spans="1:49">
      <c r="A47" s="411"/>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412"/>
      <c r="AI47" s="388"/>
      <c r="AJ47" s="388"/>
      <c r="AK47" s="388"/>
      <c r="AT47" s="388"/>
      <c r="AU47" s="388"/>
      <c r="AV47" s="388"/>
    </row>
    <row r="48" spans="1:49">
      <c r="A48" s="411"/>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412"/>
      <c r="AI48" s="388"/>
      <c r="AJ48" s="388"/>
      <c r="AK48" s="388"/>
      <c r="AT48" s="388"/>
      <c r="AU48" s="388"/>
      <c r="AV48" s="388"/>
    </row>
    <row r="49" spans="1:27">
      <c r="A49" s="411"/>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412"/>
    </row>
    <row r="50" spans="1:27">
      <c r="A50" s="411"/>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412"/>
    </row>
    <row r="51" spans="1:27">
      <c r="A51" s="411"/>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412"/>
    </row>
    <row r="52" spans="1:27">
      <c r="A52" s="411"/>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412"/>
    </row>
    <row r="53" spans="1:27">
      <c r="A53" s="411"/>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412"/>
    </row>
    <row r="54" spans="1:27">
      <c r="A54" s="411"/>
      <c r="B54" s="390"/>
      <c r="C54" s="390"/>
      <c r="D54" s="390"/>
      <c r="E54" s="390"/>
      <c r="F54" s="390"/>
      <c r="G54" s="390"/>
      <c r="H54" s="390"/>
      <c r="I54" s="390"/>
      <c r="J54" s="390"/>
      <c r="K54" s="390"/>
      <c r="L54" s="390"/>
      <c r="M54" s="390"/>
      <c r="N54" s="390"/>
      <c r="O54" s="390"/>
      <c r="P54" s="390"/>
      <c r="Q54" s="390"/>
      <c r="R54" s="390"/>
      <c r="S54" s="390"/>
      <c r="T54" s="390"/>
      <c r="U54" s="390"/>
      <c r="V54" s="390"/>
      <c r="W54" s="390"/>
      <c r="X54" s="390"/>
      <c r="Y54" s="390"/>
      <c r="Z54" s="390"/>
      <c r="AA54" s="412"/>
    </row>
    <row r="55" spans="1:27">
      <c r="A55" s="411"/>
      <c r="B55" s="390"/>
      <c r="C55" s="390"/>
      <c r="D55" s="390"/>
      <c r="E55" s="390"/>
      <c r="F55" s="390"/>
      <c r="G55" s="390"/>
      <c r="H55" s="390"/>
      <c r="I55" s="390"/>
      <c r="J55" s="390"/>
      <c r="K55" s="390"/>
      <c r="L55" s="390"/>
      <c r="M55" s="390"/>
      <c r="N55" s="390"/>
      <c r="O55" s="390"/>
      <c r="P55" s="390"/>
      <c r="Q55" s="390"/>
      <c r="R55" s="390"/>
      <c r="S55" s="390"/>
      <c r="T55" s="390"/>
      <c r="U55" s="390"/>
      <c r="V55" s="390"/>
      <c r="W55" s="390"/>
      <c r="X55" s="390"/>
      <c r="Y55" s="390"/>
      <c r="Z55" s="390"/>
      <c r="AA55" s="412"/>
    </row>
    <row r="56" spans="1:27">
      <c r="A56" s="411"/>
      <c r="B56" s="390"/>
      <c r="C56" s="390"/>
      <c r="D56" s="390"/>
      <c r="E56" s="390"/>
      <c r="F56" s="390"/>
      <c r="G56" s="390"/>
      <c r="H56" s="390"/>
      <c r="I56" s="390"/>
      <c r="J56" s="390"/>
      <c r="K56" s="390"/>
      <c r="L56" s="390"/>
      <c r="M56" s="390"/>
      <c r="N56" s="390"/>
      <c r="O56" s="390"/>
      <c r="P56" s="390"/>
      <c r="Q56" s="390"/>
      <c r="R56" s="390"/>
      <c r="S56" s="390"/>
      <c r="T56" s="390"/>
      <c r="U56" s="390"/>
      <c r="V56" s="390"/>
      <c r="W56" s="390"/>
      <c r="X56" s="390"/>
      <c r="Y56" s="390"/>
      <c r="Z56" s="390"/>
      <c r="AA56" s="412"/>
    </row>
    <row r="57" spans="1:27">
      <c r="A57" s="411"/>
      <c r="B57" s="390"/>
      <c r="C57" s="390"/>
      <c r="D57" s="390"/>
      <c r="E57" s="390"/>
      <c r="F57" s="390"/>
      <c r="G57" s="390"/>
      <c r="H57" s="390"/>
      <c r="I57" s="390"/>
      <c r="J57" s="390"/>
      <c r="K57" s="390"/>
      <c r="L57" s="390"/>
      <c r="M57" s="390"/>
      <c r="N57" s="390"/>
      <c r="O57" s="390"/>
      <c r="P57" s="390"/>
      <c r="Q57" s="390"/>
      <c r="R57" s="390"/>
      <c r="S57" s="390"/>
      <c r="T57" s="390"/>
      <c r="U57" s="390"/>
      <c r="V57" s="390"/>
      <c r="W57" s="390"/>
      <c r="X57" s="390"/>
      <c r="Y57" s="390"/>
      <c r="Z57" s="390"/>
      <c r="AA57" s="412"/>
    </row>
    <row r="58" spans="1:27">
      <c r="A58" s="411"/>
      <c r="B58" s="390"/>
      <c r="C58" s="390"/>
      <c r="D58" s="390"/>
      <c r="E58" s="390"/>
      <c r="F58" s="390"/>
      <c r="G58" s="390"/>
      <c r="H58" s="390"/>
      <c r="I58" s="390"/>
      <c r="J58" s="390"/>
      <c r="K58" s="390"/>
      <c r="L58" s="390"/>
      <c r="M58" s="390"/>
      <c r="N58" s="390"/>
      <c r="O58" s="390"/>
      <c r="P58" s="390"/>
      <c r="Q58" s="390"/>
      <c r="R58" s="390"/>
      <c r="S58" s="390"/>
      <c r="T58" s="390"/>
      <c r="U58" s="390"/>
      <c r="V58" s="390"/>
      <c r="W58" s="390"/>
      <c r="X58" s="390"/>
      <c r="Y58" s="390"/>
      <c r="Z58" s="390"/>
      <c r="AA58" s="412"/>
    </row>
    <row r="59" spans="1:27">
      <c r="A59" s="411"/>
      <c r="B59" s="390"/>
      <c r="C59" s="390"/>
      <c r="D59" s="390"/>
      <c r="E59" s="390"/>
      <c r="F59" s="390"/>
      <c r="G59" s="390"/>
      <c r="H59" s="390"/>
      <c r="I59" s="390"/>
      <c r="J59" s="390"/>
      <c r="K59" s="390"/>
      <c r="L59" s="390"/>
      <c r="M59" s="390"/>
      <c r="N59" s="390"/>
      <c r="O59" s="390"/>
      <c r="P59" s="390"/>
      <c r="Q59" s="390"/>
      <c r="R59" s="390"/>
      <c r="S59" s="390"/>
      <c r="T59" s="390"/>
      <c r="U59" s="390"/>
      <c r="V59" s="390"/>
      <c r="W59" s="390"/>
      <c r="X59" s="390"/>
      <c r="Y59" s="390"/>
      <c r="Z59" s="390"/>
      <c r="AA59" s="412"/>
    </row>
    <row r="60" spans="1:27">
      <c r="A60" s="411"/>
      <c r="B60" s="390"/>
      <c r="C60" s="390"/>
      <c r="D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412"/>
    </row>
    <row r="61" spans="1:27">
      <c r="A61" s="411"/>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412"/>
    </row>
    <row r="62" spans="1:27">
      <c r="A62" s="411"/>
      <c r="B62" s="390"/>
      <c r="C62" s="390"/>
      <c r="D62" s="390"/>
      <c r="E62" s="390"/>
      <c r="F62" s="390"/>
      <c r="G62" s="390"/>
      <c r="H62" s="390"/>
      <c r="I62" s="390"/>
      <c r="J62" s="390"/>
      <c r="K62" s="390"/>
      <c r="L62" s="390"/>
      <c r="M62" s="390"/>
      <c r="N62" s="390"/>
      <c r="O62" s="390"/>
      <c r="P62" s="390"/>
      <c r="Q62" s="390"/>
      <c r="R62" s="390"/>
      <c r="S62" s="390"/>
      <c r="T62" s="390"/>
      <c r="U62" s="390"/>
      <c r="V62" s="390"/>
      <c r="W62" s="390"/>
      <c r="X62" s="390"/>
      <c r="Y62" s="390"/>
      <c r="Z62" s="390"/>
      <c r="AA62" s="412"/>
    </row>
    <row r="63" spans="1:27">
      <c r="A63" s="411"/>
      <c r="B63" s="390"/>
      <c r="C63" s="390"/>
      <c r="D63" s="390"/>
      <c r="E63" s="390"/>
      <c r="F63" s="390"/>
      <c r="G63" s="390"/>
      <c r="H63" s="390"/>
      <c r="I63" s="390"/>
      <c r="J63" s="390"/>
      <c r="K63" s="390"/>
      <c r="L63" s="390"/>
      <c r="M63" s="390"/>
      <c r="N63" s="390"/>
      <c r="O63" s="390"/>
      <c r="P63" s="390"/>
      <c r="Q63" s="390"/>
      <c r="R63" s="390"/>
      <c r="S63" s="390"/>
      <c r="T63" s="390"/>
      <c r="U63" s="390"/>
      <c r="V63" s="390"/>
      <c r="W63" s="390"/>
      <c r="X63" s="390"/>
      <c r="Y63" s="390"/>
      <c r="Z63" s="390"/>
      <c r="AA63" s="412"/>
    </row>
    <row r="64" spans="1:27">
      <c r="A64" s="411"/>
      <c r="B64" s="390"/>
      <c r="C64" s="390"/>
      <c r="D64" s="390"/>
      <c r="E64" s="390"/>
      <c r="F64" s="390"/>
      <c r="G64" s="390"/>
      <c r="H64" s="390"/>
      <c r="I64" s="390"/>
      <c r="J64" s="390"/>
      <c r="K64" s="390"/>
      <c r="L64" s="390"/>
      <c r="M64" s="390"/>
      <c r="N64" s="390"/>
      <c r="O64" s="390"/>
      <c r="P64" s="390"/>
      <c r="Q64" s="390"/>
      <c r="R64" s="390"/>
      <c r="S64" s="390"/>
      <c r="T64" s="390"/>
      <c r="U64" s="390"/>
      <c r="V64" s="390"/>
      <c r="W64" s="390"/>
      <c r="X64" s="390"/>
      <c r="Y64" s="390"/>
      <c r="Z64" s="390"/>
      <c r="AA64" s="412"/>
    </row>
    <row r="65" spans="1:27">
      <c r="A65" s="411"/>
      <c r="B65" s="390"/>
      <c r="C65" s="390"/>
      <c r="D65" s="390"/>
      <c r="E65" s="390"/>
      <c r="F65" s="390"/>
      <c r="G65" s="390"/>
      <c r="H65" s="390"/>
      <c r="I65" s="390"/>
      <c r="J65" s="390"/>
      <c r="K65" s="390"/>
      <c r="L65" s="390"/>
      <c r="M65" s="390"/>
      <c r="N65" s="390"/>
      <c r="O65" s="390"/>
      <c r="P65" s="390"/>
      <c r="Q65" s="390"/>
      <c r="R65" s="390"/>
      <c r="S65" s="390"/>
      <c r="T65" s="390"/>
      <c r="U65" s="390"/>
      <c r="V65" s="390"/>
      <c r="W65" s="390"/>
      <c r="X65" s="390"/>
      <c r="Y65" s="390"/>
      <c r="Z65" s="390"/>
      <c r="AA65" s="412"/>
    </row>
    <row r="66" spans="1:27">
      <c r="A66" s="411"/>
      <c r="B66" s="390"/>
      <c r="C66" s="390"/>
      <c r="D66" s="390"/>
      <c r="E66" s="390"/>
      <c r="F66" s="390"/>
      <c r="G66" s="390"/>
      <c r="H66" s="390"/>
      <c r="I66" s="390"/>
      <c r="J66" s="390"/>
      <c r="K66" s="390"/>
      <c r="L66" s="390"/>
      <c r="M66" s="390"/>
      <c r="N66" s="390"/>
      <c r="O66" s="390"/>
      <c r="P66" s="390"/>
      <c r="Q66" s="390"/>
      <c r="R66" s="390"/>
      <c r="S66" s="390"/>
      <c r="T66" s="390"/>
      <c r="U66" s="390"/>
      <c r="V66" s="390"/>
      <c r="W66" s="390"/>
      <c r="X66" s="390"/>
      <c r="Y66" s="390"/>
      <c r="Z66" s="390"/>
      <c r="AA66" s="412"/>
    </row>
    <row r="67" spans="1:27">
      <c r="A67" s="411"/>
      <c r="B67" s="390"/>
      <c r="C67" s="390"/>
      <c r="D67" s="390"/>
      <c r="E67" s="390"/>
      <c r="F67" s="390"/>
      <c r="G67" s="390"/>
      <c r="H67" s="390"/>
      <c r="I67" s="390"/>
      <c r="J67" s="390"/>
      <c r="K67" s="390"/>
      <c r="L67" s="390"/>
      <c r="M67" s="390"/>
      <c r="N67" s="390"/>
      <c r="O67" s="390"/>
      <c r="P67" s="390"/>
      <c r="Q67" s="390"/>
      <c r="R67" s="390"/>
      <c r="S67" s="390"/>
      <c r="T67" s="390"/>
      <c r="U67" s="390"/>
      <c r="V67" s="390"/>
      <c r="W67" s="390"/>
      <c r="X67" s="390"/>
      <c r="Y67" s="390"/>
      <c r="Z67" s="390"/>
      <c r="AA67" s="412"/>
    </row>
    <row r="68" spans="1:27">
      <c r="A68" s="411"/>
      <c r="B68" s="390"/>
      <c r="C68" s="390"/>
      <c r="D68" s="390"/>
      <c r="E68" s="390"/>
      <c r="F68" s="390"/>
      <c r="G68" s="390"/>
      <c r="H68" s="390"/>
      <c r="I68" s="390"/>
      <c r="J68" s="390"/>
      <c r="K68" s="390"/>
      <c r="L68" s="390"/>
      <c r="M68" s="390"/>
      <c r="N68" s="390"/>
      <c r="O68" s="390"/>
      <c r="P68" s="390"/>
      <c r="Q68" s="390"/>
      <c r="R68" s="390"/>
      <c r="S68" s="390"/>
      <c r="T68" s="390"/>
      <c r="U68" s="390"/>
      <c r="V68" s="390"/>
      <c r="W68" s="390"/>
      <c r="X68" s="390"/>
      <c r="Y68" s="390"/>
      <c r="Z68" s="390"/>
      <c r="AA68" s="412"/>
    </row>
    <row r="69" spans="1:27">
      <c r="A69" s="428"/>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30"/>
    </row>
  </sheetData>
  <mergeCells count="43">
    <mergeCell ref="B15:E15"/>
    <mergeCell ref="H15:K15"/>
    <mergeCell ref="F13:G13"/>
    <mergeCell ref="B13:E13"/>
    <mergeCell ref="B20:E20"/>
    <mergeCell ref="B19:E19"/>
    <mergeCell ref="L20:M20"/>
    <mergeCell ref="L19:M19"/>
    <mergeCell ref="H20:K20"/>
    <mergeCell ref="H19:K19"/>
    <mergeCell ref="F19:G19"/>
    <mergeCell ref="F20:G20"/>
    <mergeCell ref="L13:M13"/>
    <mergeCell ref="B18:E18"/>
    <mergeCell ref="H18:K18"/>
    <mergeCell ref="F18:G18"/>
    <mergeCell ref="F16:G16"/>
    <mergeCell ref="F15:G15"/>
    <mergeCell ref="H14:K14"/>
    <mergeCell ref="F14:G14"/>
    <mergeCell ref="L14:M14"/>
    <mergeCell ref="L15:M15"/>
    <mergeCell ref="L16:M16"/>
    <mergeCell ref="L18:M18"/>
    <mergeCell ref="B16:E16"/>
    <mergeCell ref="H13:K13"/>
    <mergeCell ref="H16:K16"/>
    <mergeCell ref="B14:E14"/>
    <mergeCell ref="L10:M10"/>
    <mergeCell ref="A1:B1"/>
    <mergeCell ref="L12:M12"/>
    <mergeCell ref="H12:K12"/>
    <mergeCell ref="H11:K11"/>
    <mergeCell ref="B12:E12"/>
    <mergeCell ref="B10:E10"/>
    <mergeCell ref="F11:G11"/>
    <mergeCell ref="B3:AA7"/>
    <mergeCell ref="V1:AA1"/>
    <mergeCell ref="L11:M11"/>
    <mergeCell ref="F12:G12"/>
    <mergeCell ref="F10:G10"/>
    <mergeCell ref="H10:K10"/>
    <mergeCell ref="B11:E11"/>
  </mergeCells>
  <phoneticPr fontId="4"/>
  <conditionalFormatting sqref="AE11:AE22">
    <cfRule type="top10" dxfId="49" priority="2" rank="1"/>
  </conditionalFormatting>
  <conditionalFormatting sqref="AD11:AD22">
    <cfRule type="top10" dxfId="48" priority="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8" man="1"/>
    <brk id="3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theme="9" tint="0.59999389629810485"/>
  </sheetPr>
  <dimension ref="A1:AV66"/>
  <sheetViews>
    <sheetView showGridLines="0" view="pageBreakPreview" zoomScaleNormal="100" zoomScaleSheetLayoutView="100" workbookViewId="0">
      <selection activeCell="AB1" sqref="AB1"/>
    </sheetView>
  </sheetViews>
  <sheetFormatPr defaultColWidth="10.28515625" defaultRowHeight="10.5"/>
  <cols>
    <col min="1" max="27" width="3.5703125" style="27" customWidth="1"/>
    <col min="28" max="28" width="1.7109375" style="27" customWidth="1"/>
    <col min="29" max="29" width="14.7109375" style="27" customWidth="1"/>
    <col min="30" max="32" width="7.7109375" style="27" customWidth="1"/>
    <col min="33" max="33" width="1.7109375" style="27" customWidth="1"/>
    <col min="34" max="34" width="14.7109375" style="27" customWidth="1"/>
    <col min="35" max="37" width="10.85546875" style="27" customWidth="1"/>
    <col min="38" max="38" width="1.7109375" style="27" customWidth="1"/>
    <col min="39" max="39" width="14.7109375" style="27" customWidth="1"/>
    <col min="40" max="42" width="7.7109375" style="27" customWidth="1"/>
    <col min="43" max="43" width="3.42578125" style="27" customWidth="1"/>
    <col min="44" max="44" width="14.7109375" style="27" customWidth="1"/>
    <col min="45" max="47" width="10.85546875" style="27" customWidth="1"/>
    <col min="48" max="48" width="10.28515625" style="119" customWidth="1"/>
    <col min="49" max="16384" width="10.28515625" style="27"/>
  </cols>
  <sheetData>
    <row r="1" spans="1:48" ht="21" customHeight="1" thickBot="1">
      <c r="A1" s="798">
        <v>34</v>
      </c>
      <c r="B1" s="798"/>
      <c r="C1" s="493" t="s">
        <v>8</v>
      </c>
      <c r="D1" s="493"/>
      <c r="E1" s="493"/>
      <c r="F1" s="493"/>
      <c r="G1" s="493"/>
      <c r="H1" s="493"/>
      <c r="I1" s="493"/>
      <c r="J1" s="493"/>
      <c r="K1" s="493"/>
      <c r="L1" s="493"/>
      <c r="M1" s="493"/>
      <c r="N1" s="493"/>
      <c r="O1" s="493"/>
      <c r="P1" s="493"/>
      <c r="Q1" s="493"/>
      <c r="R1" s="493"/>
      <c r="S1" s="493"/>
      <c r="T1" s="493"/>
      <c r="U1" s="493"/>
      <c r="V1" s="799" t="s">
        <v>501</v>
      </c>
      <c r="W1" s="799"/>
      <c r="X1" s="799"/>
      <c r="Y1" s="799"/>
      <c r="Z1" s="799"/>
      <c r="AA1" s="799"/>
      <c r="AC1" s="27" t="s">
        <v>457</v>
      </c>
      <c r="AM1" s="27" t="s">
        <v>457</v>
      </c>
    </row>
    <row r="3" spans="1:48" ht="11.25" customHeight="1">
      <c r="B3" s="838" t="s">
        <v>695</v>
      </c>
      <c r="C3" s="838"/>
      <c r="D3" s="838"/>
      <c r="E3" s="838"/>
      <c r="F3" s="838"/>
      <c r="G3" s="838"/>
      <c r="H3" s="838"/>
      <c r="I3" s="838"/>
      <c r="J3" s="838"/>
      <c r="K3" s="838"/>
      <c r="L3" s="838"/>
      <c r="M3" s="838"/>
      <c r="O3" s="435"/>
      <c r="P3" s="436"/>
      <c r="Q3" s="436"/>
      <c r="R3" s="436"/>
      <c r="S3" s="436"/>
      <c r="T3" s="436"/>
      <c r="U3" s="436"/>
      <c r="V3" s="436"/>
      <c r="W3" s="436"/>
      <c r="X3" s="436"/>
      <c r="Y3" s="436"/>
      <c r="Z3" s="436"/>
      <c r="AA3" s="437"/>
      <c r="AC3" s="27" t="s">
        <v>16</v>
      </c>
      <c r="AH3" s="27" t="s">
        <v>14</v>
      </c>
      <c r="AM3" s="27" t="s">
        <v>16</v>
      </c>
      <c r="AR3" s="27" t="s">
        <v>14</v>
      </c>
    </row>
    <row r="4" spans="1:48" ht="12" customHeight="1" thickBot="1">
      <c r="B4" s="838"/>
      <c r="C4" s="838"/>
      <c r="D4" s="838"/>
      <c r="E4" s="838"/>
      <c r="F4" s="838"/>
      <c r="G4" s="838"/>
      <c r="H4" s="838"/>
      <c r="I4" s="838"/>
      <c r="J4" s="838"/>
      <c r="K4" s="838"/>
      <c r="L4" s="838"/>
      <c r="M4" s="838"/>
      <c r="O4" s="438"/>
      <c r="P4" s="88"/>
      <c r="Q4" s="88"/>
      <c r="R4" s="88"/>
      <c r="S4" s="88"/>
      <c r="T4" s="88"/>
      <c r="U4" s="88"/>
      <c r="V4" s="88"/>
      <c r="W4" s="88"/>
      <c r="X4" s="88"/>
      <c r="Y4" s="88"/>
      <c r="Z4" s="88"/>
      <c r="AA4" s="439"/>
    </row>
    <row r="5" spans="1:48" ht="12" customHeight="1" thickBot="1">
      <c r="B5" s="838"/>
      <c r="C5" s="838"/>
      <c r="D5" s="838"/>
      <c r="E5" s="838"/>
      <c r="F5" s="838"/>
      <c r="G5" s="838"/>
      <c r="H5" s="838"/>
      <c r="I5" s="838"/>
      <c r="J5" s="838"/>
      <c r="K5" s="838"/>
      <c r="L5" s="838"/>
      <c r="M5" s="838"/>
      <c r="O5" s="438"/>
      <c r="P5" s="88"/>
      <c r="Q5" s="88"/>
      <c r="R5" s="88"/>
      <c r="S5" s="88"/>
      <c r="T5" s="88"/>
      <c r="U5" s="88"/>
      <c r="V5" s="88"/>
      <c r="W5" s="88"/>
      <c r="X5" s="88"/>
      <c r="Y5" s="88"/>
      <c r="Z5" s="88"/>
      <c r="AA5" s="439"/>
      <c r="AC5" s="807"/>
      <c r="AD5" s="807" t="s">
        <v>13</v>
      </c>
      <c r="AE5" s="807"/>
      <c r="AF5" s="807"/>
      <c r="AM5" s="810"/>
      <c r="AN5" s="835" t="s">
        <v>13</v>
      </c>
      <c r="AO5" s="836"/>
      <c r="AP5" s="837"/>
      <c r="AV5" s="121"/>
    </row>
    <row r="6" spans="1:48" ht="12" customHeight="1" thickBot="1">
      <c r="B6" s="838"/>
      <c r="C6" s="838"/>
      <c r="D6" s="838"/>
      <c r="E6" s="838"/>
      <c r="F6" s="838"/>
      <c r="G6" s="838"/>
      <c r="H6" s="838"/>
      <c r="I6" s="838"/>
      <c r="J6" s="838"/>
      <c r="K6" s="838"/>
      <c r="L6" s="838"/>
      <c r="M6" s="838"/>
      <c r="O6" s="438"/>
      <c r="P6" s="88"/>
      <c r="Q6" s="88"/>
      <c r="R6" s="88"/>
      <c r="S6" s="88"/>
      <c r="T6" s="88"/>
      <c r="U6" s="88"/>
      <c r="V6" s="88"/>
      <c r="W6" s="88"/>
      <c r="X6" s="88"/>
      <c r="Y6" s="88"/>
      <c r="Z6" s="88"/>
      <c r="AA6" s="439"/>
      <c r="AC6" s="807"/>
      <c r="AD6" s="572" t="s">
        <v>574</v>
      </c>
      <c r="AE6" s="572" t="s">
        <v>573</v>
      </c>
      <c r="AF6" s="572" t="s">
        <v>575</v>
      </c>
      <c r="AH6" s="572" t="s">
        <v>524</v>
      </c>
      <c r="AI6" s="572" t="s">
        <v>12</v>
      </c>
      <c r="AJ6" s="572" t="s">
        <v>11</v>
      </c>
      <c r="AK6" s="572" t="s">
        <v>10</v>
      </c>
      <c r="AM6" s="811"/>
      <c r="AN6" s="458" t="s">
        <v>573</v>
      </c>
      <c r="AO6" s="444" t="s">
        <v>574</v>
      </c>
      <c r="AP6" s="443" t="s">
        <v>575</v>
      </c>
      <c r="AR6" s="32" t="s">
        <v>524</v>
      </c>
      <c r="AS6" s="28" t="s">
        <v>12</v>
      </c>
      <c r="AT6" s="30" t="s">
        <v>10</v>
      </c>
      <c r="AU6" s="31" t="s">
        <v>11</v>
      </c>
      <c r="AV6" s="198"/>
    </row>
    <row r="7" spans="1:48" ht="12" customHeight="1" thickBot="1">
      <c r="B7" s="838"/>
      <c r="C7" s="838"/>
      <c r="D7" s="838"/>
      <c r="E7" s="838"/>
      <c r="F7" s="838"/>
      <c r="G7" s="838"/>
      <c r="H7" s="838"/>
      <c r="I7" s="838"/>
      <c r="J7" s="838"/>
      <c r="K7" s="838"/>
      <c r="L7" s="838"/>
      <c r="M7" s="838"/>
      <c r="O7" s="438"/>
      <c r="P7" s="88"/>
      <c r="Q7" s="88"/>
      <c r="R7" s="88"/>
      <c r="S7" s="88"/>
      <c r="T7" s="88"/>
      <c r="U7" s="88"/>
      <c r="V7" s="88"/>
      <c r="W7" s="88"/>
      <c r="X7" s="88"/>
      <c r="Y7" s="88"/>
      <c r="Z7" s="88"/>
      <c r="AA7" s="439"/>
      <c r="AC7" s="572" t="s">
        <v>532</v>
      </c>
      <c r="AD7" s="689">
        <f>AO7</f>
        <v>24.308949734368614</v>
      </c>
      <c r="AE7" s="689">
        <f>AN7</f>
        <v>7.8644696129371239</v>
      </c>
      <c r="AF7" s="672">
        <f>AP7</f>
        <v>0.3235215712268365</v>
      </c>
      <c r="AH7" s="572" t="s">
        <v>532</v>
      </c>
      <c r="AI7" s="690">
        <f>AS7</f>
        <v>27.582930756843801</v>
      </c>
      <c r="AJ7" s="689">
        <f>AU7</f>
        <v>670.51207729468604</v>
      </c>
      <c r="AK7" s="689">
        <f>AT7</f>
        <v>216.92512077294685</v>
      </c>
      <c r="AM7" s="34" t="s">
        <v>532</v>
      </c>
      <c r="AN7" s="200">
        <f>+AT7/AS7</f>
        <v>7.8644696129371239</v>
      </c>
      <c r="AO7" s="201">
        <f>+AU7/AS7</f>
        <v>24.308949734368614</v>
      </c>
      <c r="AP7" s="37">
        <f>+AN7/AO7</f>
        <v>0.3235215712268365</v>
      </c>
      <c r="AR7" s="38" t="s">
        <v>532</v>
      </c>
      <c r="AS7" s="202">
        <f>+集計・資料①!AL32</f>
        <v>27.582930756843801</v>
      </c>
      <c r="AT7" s="203">
        <f>+集計・資料①!AN32</f>
        <v>216.92512077294685</v>
      </c>
      <c r="AU7" s="204">
        <f>+集計・資料①!AM32</f>
        <v>670.51207729468604</v>
      </c>
    </row>
    <row r="8" spans="1:48" ht="11.25" customHeight="1">
      <c r="B8" s="838"/>
      <c r="C8" s="838"/>
      <c r="D8" s="838"/>
      <c r="E8" s="838"/>
      <c r="F8" s="838"/>
      <c r="G8" s="838"/>
      <c r="H8" s="838"/>
      <c r="I8" s="838"/>
      <c r="J8" s="838"/>
      <c r="K8" s="838"/>
      <c r="L8" s="838"/>
      <c r="M8" s="838"/>
      <c r="O8" s="438"/>
      <c r="P8" s="88"/>
      <c r="Q8" s="88"/>
      <c r="R8" s="88"/>
      <c r="S8" s="88"/>
      <c r="T8" s="88"/>
      <c r="U8" s="88"/>
      <c r="V8" s="88"/>
      <c r="W8" s="88"/>
      <c r="X8" s="88"/>
      <c r="Y8" s="88"/>
      <c r="Z8" s="88"/>
      <c r="AA8" s="439"/>
    </row>
    <row r="9" spans="1:48" ht="11.25" customHeight="1">
      <c r="B9" s="838"/>
      <c r="C9" s="838"/>
      <c r="D9" s="838"/>
      <c r="E9" s="838"/>
      <c r="F9" s="838"/>
      <c r="G9" s="838"/>
      <c r="H9" s="838"/>
      <c r="I9" s="838"/>
      <c r="J9" s="838"/>
      <c r="K9" s="838"/>
      <c r="L9" s="838"/>
      <c r="M9" s="838"/>
      <c r="O9" s="438"/>
      <c r="P9" s="88"/>
      <c r="Q9" s="88"/>
      <c r="R9" s="88"/>
      <c r="S9" s="88"/>
      <c r="T9" s="88"/>
      <c r="U9" s="88"/>
      <c r="V9" s="88"/>
      <c r="W9" s="88"/>
      <c r="X9" s="88"/>
      <c r="Y9" s="88"/>
      <c r="Z9" s="88"/>
      <c r="AA9" s="439"/>
      <c r="AC9" s="27" t="s">
        <v>17</v>
      </c>
      <c r="AH9" s="27" t="s">
        <v>15</v>
      </c>
      <c r="AM9" s="27" t="s">
        <v>17</v>
      </c>
      <c r="AR9" s="27" t="s">
        <v>15</v>
      </c>
    </row>
    <row r="10" spans="1:48" ht="12" customHeight="1" thickBot="1">
      <c r="B10" s="838"/>
      <c r="C10" s="838"/>
      <c r="D10" s="838"/>
      <c r="E10" s="838"/>
      <c r="F10" s="838"/>
      <c r="G10" s="838"/>
      <c r="H10" s="838"/>
      <c r="I10" s="838"/>
      <c r="J10" s="838"/>
      <c r="K10" s="838"/>
      <c r="L10" s="838"/>
      <c r="M10" s="838"/>
      <c r="O10" s="438"/>
      <c r="P10" s="88"/>
      <c r="Q10" s="88"/>
      <c r="R10" s="88"/>
      <c r="S10" s="88"/>
      <c r="T10" s="88"/>
      <c r="U10" s="88"/>
      <c r="V10" s="88"/>
      <c r="W10" s="88"/>
      <c r="X10" s="88"/>
      <c r="Y10" s="88"/>
      <c r="Z10" s="88"/>
      <c r="AA10" s="439"/>
      <c r="AV10" s="121"/>
    </row>
    <row r="11" spans="1:48" ht="11.25" thickBot="1">
      <c r="B11" s="838"/>
      <c r="C11" s="838"/>
      <c r="D11" s="838"/>
      <c r="E11" s="838"/>
      <c r="F11" s="838"/>
      <c r="G11" s="838"/>
      <c r="H11" s="838"/>
      <c r="I11" s="838"/>
      <c r="J11" s="838"/>
      <c r="K11" s="838"/>
      <c r="L11" s="838"/>
      <c r="M11" s="838"/>
      <c r="O11" s="438"/>
      <c r="P11" s="88"/>
      <c r="Q11" s="88"/>
      <c r="R11" s="88"/>
      <c r="S11" s="88"/>
      <c r="T11" s="88"/>
      <c r="U11" s="88"/>
      <c r="V11" s="88"/>
      <c r="W11" s="88"/>
      <c r="X11" s="88"/>
      <c r="Y11" s="88"/>
      <c r="Z11" s="88"/>
      <c r="AA11" s="439"/>
      <c r="AC11" s="807" t="s">
        <v>524</v>
      </c>
      <c r="AD11" s="807" t="s">
        <v>13</v>
      </c>
      <c r="AE11" s="807"/>
      <c r="AF11" s="807"/>
      <c r="AM11" s="810" t="s">
        <v>524</v>
      </c>
      <c r="AN11" s="835" t="s">
        <v>13</v>
      </c>
      <c r="AO11" s="836"/>
      <c r="AP11" s="837"/>
      <c r="AV11" s="199"/>
    </row>
    <row r="12" spans="1:48" ht="11.25" customHeight="1" thickBot="1">
      <c r="B12" s="838"/>
      <c r="C12" s="838"/>
      <c r="D12" s="838"/>
      <c r="E12" s="838"/>
      <c r="F12" s="838"/>
      <c r="G12" s="838"/>
      <c r="H12" s="838"/>
      <c r="I12" s="838"/>
      <c r="J12" s="838"/>
      <c r="K12" s="838"/>
      <c r="L12" s="838"/>
      <c r="M12" s="838"/>
      <c r="O12" s="438"/>
      <c r="P12" s="88"/>
      <c r="Q12" s="88"/>
      <c r="R12" s="88"/>
      <c r="S12" s="88"/>
      <c r="T12" s="88"/>
      <c r="U12" s="88"/>
      <c r="V12" s="88"/>
      <c r="W12" s="88"/>
      <c r="X12" s="88"/>
      <c r="Y12" s="88"/>
      <c r="Z12" s="88"/>
      <c r="AA12" s="439"/>
      <c r="AC12" s="807"/>
      <c r="AD12" s="572" t="s">
        <v>574</v>
      </c>
      <c r="AE12" s="572" t="s">
        <v>573</v>
      </c>
      <c r="AF12" s="572" t="s">
        <v>575</v>
      </c>
      <c r="AH12" s="572" t="s">
        <v>524</v>
      </c>
      <c r="AI12" s="572" t="s">
        <v>12</v>
      </c>
      <c r="AJ12" s="572" t="s">
        <v>11</v>
      </c>
      <c r="AK12" s="572" t="s">
        <v>10</v>
      </c>
      <c r="AM12" s="811"/>
      <c r="AN12" s="229" t="s">
        <v>573</v>
      </c>
      <c r="AO12" s="230" t="s">
        <v>574</v>
      </c>
      <c r="AP12" s="231" t="s">
        <v>575</v>
      </c>
      <c r="AR12" s="32" t="s">
        <v>524</v>
      </c>
      <c r="AS12" s="459" t="s">
        <v>12</v>
      </c>
      <c r="AT12" s="294" t="s">
        <v>10</v>
      </c>
      <c r="AU12" s="104" t="s">
        <v>11</v>
      </c>
      <c r="AV12" s="199"/>
    </row>
    <row r="13" spans="1:48" ht="10.5" customHeight="1">
      <c r="B13" s="838"/>
      <c r="C13" s="838"/>
      <c r="D13" s="838"/>
      <c r="E13" s="838"/>
      <c r="F13" s="838"/>
      <c r="G13" s="838"/>
      <c r="H13" s="838"/>
      <c r="I13" s="838"/>
      <c r="J13" s="838"/>
      <c r="K13" s="838"/>
      <c r="L13" s="838"/>
      <c r="M13" s="838"/>
      <c r="O13" s="438"/>
      <c r="P13" s="88"/>
      <c r="Q13" s="88"/>
      <c r="R13" s="88"/>
      <c r="S13" s="88"/>
      <c r="T13" s="88"/>
      <c r="U13" s="88"/>
      <c r="V13" s="88"/>
      <c r="W13" s="88"/>
      <c r="X13" s="88"/>
      <c r="Y13" s="88"/>
      <c r="Z13" s="88"/>
      <c r="AA13" s="439"/>
      <c r="AC13" s="570" t="s">
        <v>379</v>
      </c>
      <c r="AD13" s="689">
        <f>AO25</f>
        <v>22.706045223811724</v>
      </c>
      <c r="AE13" s="689">
        <f>AN25</f>
        <v>5.7092754960775274</v>
      </c>
      <c r="AF13" s="681">
        <f>AP25</f>
        <v>0.25144297211608813</v>
      </c>
      <c r="AH13" s="570" t="s">
        <v>379</v>
      </c>
      <c r="AI13" s="690">
        <f>AS25</f>
        <v>23.053191489361701</v>
      </c>
      <c r="AJ13" s="689">
        <f>AU25</f>
        <v>523.44680851063833</v>
      </c>
      <c r="AK13" s="689">
        <f>AT25</f>
        <v>131.61702127659575</v>
      </c>
      <c r="AM13" s="45" t="s">
        <v>531</v>
      </c>
      <c r="AN13" s="210" t="e">
        <f>+AT13/AS13</f>
        <v>#DIV/0!</v>
      </c>
      <c r="AO13" s="209" t="e">
        <f>+AU13/AS13</f>
        <v>#DIV/0!</v>
      </c>
      <c r="AP13" s="74" t="e">
        <f>+AN13/AO13</f>
        <v>#DIV/0!</v>
      </c>
      <c r="AR13" s="45" t="s">
        <v>531</v>
      </c>
      <c r="AS13" s="213" t="e">
        <f>+集計・資料①!AL6</f>
        <v>#DIV/0!</v>
      </c>
      <c r="AT13" s="205" t="e">
        <f>+集計・資料①!AN6</f>
        <v>#DIV/0!</v>
      </c>
      <c r="AU13" s="206" t="e">
        <f>+集計・資料①!AM6</f>
        <v>#DIV/0!</v>
      </c>
    </row>
    <row r="14" spans="1:48" ht="11.25" customHeight="1">
      <c r="B14" s="838"/>
      <c r="C14" s="838"/>
      <c r="D14" s="838"/>
      <c r="E14" s="838"/>
      <c r="F14" s="838"/>
      <c r="G14" s="838"/>
      <c r="H14" s="838"/>
      <c r="I14" s="838"/>
      <c r="J14" s="838"/>
      <c r="K14" s="838"/>
      <c r="L14" s="838"/>
      <c r="M14" s="838"/>
      <c r="O14" s="438"/>
      <c r="P14" s="88"/>
      <c r="Q14" s="88"/>
      <c r="R14" s="88"/>
      <c r="S14" s="88"/>
      <c r="T14" s="88"/>
      <c r="U14" s="88"/>
      <c r="V14" s="88"/>
      <c r="W14" s="88"/>
      <c r="X14" s="88"/>
      <c r="Y14" s="88"/>
      <c r="Z14" s="88"/>
      <c r="AA14" s="439"/>
      <c r="AC14" s="674" t="s">
        <v>380</v>
      </c>
      <c r="AD14" s="689">
        <f>AO24</f>
        <v>21.215655780196993</v>
      </c>
      <c r="AE14" s="689">
        <f>AN24</f>
        <v>7.5852773457750127</v>
      </c>
      <c r="AF14" s="681">
        <f>AP24</f>
        <v>0.35753207086133171</v>
      </c>
      <c r="AH14" s="674" t="s">
        <v>380</v>
      </c>
      <c r="AI14" s="690">
        <f>AS24</f>
        <v>21.920454545454547</v>
      </c>
      <c r="AJ14" s="689">
        <f>AU24</f>
        <v>465.05681818181819</v>
      </c>
      <c r="AK14" s="689">
        <f>AT24</f>
        <v>166.27272727272728</v>
      </c>
      <c r="AM14" s="8" t="s">
        <v>518</v>
      </c>
      <c r="AN14" s="210">
        <f t="shared" ref="AN14:AN25" si="0">+AT14/AS14</f>
        <v>7.8570234113712374</v>
      </c>
      <c r="AO14" s="209">
        <f t="shared" ref="AO14:AO25" si="1">+AU14/AS14</f>
        <v>21.511705685618733</v>
      </c>
      <c r="AP14" s="74">
        <f t="shared" ref="AP14:AP25" si="2">+AN14/AO14</f>
        <v>0.36524409203980096</v>
      </c>
      <c r="AR14" s="8" t="s">
        <v>518</v>
      </c>
      <c r="AS14" s="213">
        <f>+集計・資料①!AL8</f>
        <v>13.906976744186046</v>
      </c>
      <c r="AT14" s="205">
        <f>+集計・資料①!AN8</f>
        <v>109.26744186046511</v>
      </c>
      <c r="AU14" s="206">
        <f>+集計・資料①!AM8</f>
        <v>299.16279069767444</v>
      </c>
      <c r="AV14" s="199"/>
    </row>
    <row r="15" spans="1:48" ht="10.5" customHeight="1">
      <c r="B15" s="838"/>
      <c r="C15" s="838"/>
      <c r="D15" s="838"/>
      <c r="E15" s="838"/>
      <c r="F15" s="838"/>
      <c r="G15" s="838"/>
      <c r="H15" s="838"/>
      <c r="I15" s="838"/>
      <c r="J15" s="838"/>
      <c r="K15" s="838"/>
      <c r="L15" s="838"/>
      <c r="M15" s="838"/>
      <c r="O15" s="440"/>
      <c r="P15" s="441"/>
      <c r="Q15" s="441"/>
      <c r="R15" s="441"/>
      <c r="S15" s="441"/>
      <c r="T15" s="441"/>
      <c r="U15" s="441"/>
      <c r="V15" s="441"/>
      <c r="W15" s="441"/>
      <c r="X15" s="441"/>
      <c r="Y15" s="441"/>
      <c r="Z15" s="441"/>
      <c r="AA15" s="442"/>
      <c r="AC15" s="570" t="s">
        <v>381</v>
      </c>
      <c r="AD15" s="689">
        <f>AO23</f>
        <v>15.288135593220339</v>
      </c>
      <c r="AE15" s="689">
        <f>AN23</f>
        <v>6.7118644067796618</v>
      </c>
      <c r="AF15" s="681">
        <f>AP23</f>
        <v>0.4390243902439025</v>
      </c>
      <c r="AH15" s="570" t="s">
        <v>381</v>
      </c>
      <c r="AI15" s="690">
        <f>AS23</f>
        <v>50.571428571428569</v>
      </c>
      <c r="AJ15" s="689">
        <f>AU23</f>
        <v>773.14285714285711</v>
      </c>
      <c r="AK15" s="689">
        <f>AT23</f>
        <v>339.42857142857144</v>
      </c>
      <c r="AM15" s="8" t="s">
        <v>519</v>
      </c>
      <c r="AN15" s="210">
        <f t="shared" si="0"/>
        <v>9.1104620286776417</v>
      </c>
      <c r="AO15" s="209">
        <f t="shared" si="1"/>
        <v>24.658523632501325</v>
      </c>
      <c r="AP15" s="74">
        <f t="shared" si="2"/>
        <v>0.36946502412129567</v>
      </c>
      <c r="AR15" s="8" t="s">
        <v>519</v>
      </c>
      <c r="AS15" s="213">
        <f>+集計・資料①!AL10</f>
        <v>22.963414634146343</v>
      </c>
      <c r="AT15" s="205">
        <f>+集計・資料①!AN10</f>
        <v>209.20731707317074</v>
      </c>
      <c r="AU15" s="206">
        <f>+集計・資料①!AM10</f>
        <v>566.2439024390244</v>
      </c>
      <c r="AV15" s="199"/>
    </row>
    <row r="16" spans="1:48" ht="10.5" customHeight="1">
      <c r="AC16" s="674" t="s">
        <v>382</v>
      </c>
      <c r="AD16" s="689">
        <f>AO22</f>
        <v>28.752100840336134</v>
      </c>
      <c r="AE16" s="689">
        <f>AN22</f>
        <v>9.7552521008403357</v>
      </c>
      <c r="AF16" s="681">
        <f>AP22</f>
        <v>0.33928832383457547</v>
      </c>
      <c r="AH16" s="674" t="s">
        <v>382</v>
      </c>
      <c r="AI16" s="690">
        <f>AS22</f>
        <v>73.230769230769226</v>
      </c>
      <c r="AJ16" s="689">
        <f>AU22</f>
        <v>2105.5384615384614</v>
      </c>
      <c r="AK16" s="689">
        <f>AT22</f>
        <v>714.38461538461536</v>
      </c>
      <c r="AM16" s="8" t="s">
        <v>517</v>
      </c>
      <c r="AN16" s="210">
        <f t="shared" si="0"/>
        <v>6.266414141414141</v>
      </c>
      <c r="AO16" s="209">
        <f t="shared" si="1"/>
        <v>23.094696969696969</v>
      </c>
      <c r="AP16" s="74">
        <f t="shared" si="2"/>
        <v>0.27133562954458473</v>
      </c>
      <c r="AR16" s="8" t="s">
        <v>517</v>
      </c>
      <c r="AS16" s="213">
        <f>+集計・資料①!AL12</f>
        <v>39.6</v>
      </c>
      <c r="AT16" s="205">
        <f>+集計・資料①!AN12</f>
        <v>248.15</v>
      </c>
      <c r="AU16" s="206">
        <f>+集計・資料①!AM12</f>
        <v>914.55</v>
      </c>
      <c r="AV16" s="199"/>
    </row>
    <row r="17" spans="1:48" ht="10.5" customHeight="1">
      <c r="A17" s="435"/>
      <c r="B17" s="436"/>
      <c r="C17" s="436"/>
      <c r="D17" s="436"/>
      <c r="E17" s="436"/>
      <c r="F17" s="436"/>
      <c r="G17" s="436"/>
      <c r="H17" s="436"/>
      <c r="I17" s="436"/>
      <c r="J17" s="436"/>
      <c r="K17" s="436"/>
      <c r="L17" s="436"/>
      <c r="M17" s="436"/>
      <c r="N17" s="436"/>
      <c r="O17" s="436"/>
      <c r="P17" s="436"/>
      <c r="Q17" s="436"/>
      <c r="R17" s="436"/>
      <c r="S17" s="436"/>
      <c r="T17" s="436"/>
      <c r="U17" s="436"/>
      <c r="V17" s="436"/>
      <c r="W17" s="436"/>
      <c r="X17" s="436"/>
      <c r="Y17" s="436"/>
      <c r="Z17" s="436"/>
      <c r="AA17" s="437"/>
      <c r="AC17" s="570" t="s">
        <v>383</v>
      </c>
      <c r="AD17" s="689">
        <f>AO21</f>
        <v>23.981934512608206</v>
      </c>
      <c r="AE17" s="689">
        <f>AN21</f>
        <v>6.0406473466315393</v>
      </c>
      <c r="AF17" s="681">
        <f>AP21</f>
        <v>0.25188323917137478</v>
      </c>
      <c r="AH17" s="570" t="s">
        <v>383</v>
      </c>
      <c r="AI17" s="690">
        <f>AS21</f>
        <v>19.68148148148148</v>
      </c>
      <c r="AJ17" s="689">
        <f>AU21</f>
        <v>472</v>
      </c>
      <c r="AK17" s="689">
        <f>AT21</f>
        <v>118.88888888888889</v>
      </c>
      <c r="AM17" s="8" t="s">
        <v>516</v>
      </c>
      <c r="AN17" s="210">
        <f t="shared" si="0"/>
        <v>7.9209070796460175</v>
      </c>
      <c r="AO17" s="209">
        <f t="shared" si="1"/>
        <v>21.866703539823011</v>
      </c>
      <c r="AP17" s="74">
        <f t="shared" si="2"/>
        <v>0.36223599342354873</v>
      </c>
      <c r="AR17" s="8" t="s">
        <v>516</v>
      </c>
      <c r="AS17" s="213">
        <f>+集計・資料①!AL14</f>
        <v>34.769230769230766</v>
      </c>
      <c r="AT17" s="205">
        <f>+集計・資料①!AN14</f>
        <v>275.40384615384613</v>
      </c>
      <c r="AU17" s="206">
        <f>+集計・資料①!AM14</f>
        <v>760.28846153846155</v>
      </c>
      <c r="AV17" s="199"/>
    </row>
    <row r="18" spans="1:48" ht="10.5" customHeight="1">
      <c r="A18" s="43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439"/>
      <c r="AC18" s="674" t="s">
        <v>384</v>
      </c>
      <c r="AD18" s="689">
        <f>AO20</f>
        <v>33.874234573716443</v>
      </c>
      <c r="AE18" s="689">
        <f>AN20</f>
        <v>11.352802637776731</v>
      </c>
      <c r="AF18" s="681">
        <f>AP20</f>
        <v>0.33514565806855312</v>
      </c>
      <c r="AH18" s="674" t="s">
        <v>384</v>
      </c>
      <c r="AI18" s="690">
        <f>AS20</f>
        <v>117.94444444444444</v>
      </c>
      <c r="AJ18" s="689">
        <f>AU20</f>
        <v>3995.2777777777778</v>
      </c>
      <c r="AK18" s="689">
        <f>AT20</f>
        <v>1339</v>
      </c>
      <c r="AM18" s="8" t="s">
        <v>515</v>
      </c>
      <c r="AN18" s="210">
        <f t="shared" si="0"/>
        <v>10.03125</v>
      </c>
      <c r="AO18" s="209">
        <f t="shared" si="1"/>
        <v>20.156250000000004</v>
      </c>
      <c r="AP18" s="74">
        <f t="shared" si="2"/>
        <v>0.49767441860465106</v>
      </c>
      <c r="AR18" s="8" t="s">
        <v>515</v>
      </c>
      <c r="AS18" s="213">
        <f>+集計・資料①!AL16</f>
        <v>3.5555555555555554</v>
      </c>
      <c r="AT18" s="205">
        <f>+集計・資料①!AN16</f>
        <v>35.666666666666664</v>
      </c>
      <c r="AU18" s="206">
        <f>+集計・資料①!AM16</f>
        <v>71.666666666666671</v>
      </c>
      <c r="AV18" s="199"/>
    </row>
    <row r="19" spans="1:48" ht="10.5" customHeight="1">
      <c r="A19" s="43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439"/>
      <c r="AC19" s="570" t="s">
        <v>385</v>
      </c>
      <c r="AD19" s="689">
        <f>AO19</f>
        <v>20.692307692307693</v>
      </c>
      <c r="AE19" s="689">
        <f>AN19</f>
        <v>4.3076923076923075</v>
      </c>
      <c r="AF19" s="681">
        <f>AP19</f>
        <v>0.20817843866171001</v>
      </c>
      <c r="AH19" s="570" t="s">
        <v>385</v>
      </c>
      <c r="AI19" s="690">
        <f>AS19</f>
        <v>3.25</v>
      </c>
      <c r="AJ19" s="689">
        <f>AU19</f>
        <v>67.25</v>
      </c>
      <c r="AK19" s="689">
        <f>AT19</f>
        <v>14</v>
      </c>
      <c r="AM19" s="8" t="s">
        <v>520</v>
      </c>
      <c r="AN19" s="210">
        <f t="shared" si="0"/>
        <v>4.3076923076923075</v>
      </c>
      <c r="AO19" s="209">
        <f t="shared" si="1"/>
        <v>20.692307692307693</v>
      </c>
      <c r="AP19" s="74">
        <f t="shared" si="2"/>
        <v>0.20817843866171001</v>
      </c>
      <c r="AR19" s="8" t="s">
        <v>520</v>
      </c>
      <c r="AS19" s="213">
        <f>+集計・資料①!AL18</f>
        <v>3.25</v>
      </c>
      <c r="AT19" s="205">
        <f>+集計・資料①!AN18</f>
        <v>14</v>
      </c>
      <c r="AU19" s="206">
        <f>+集計・資料①!AM18</f>
        <v>67.25</v>
      </c>
      <c r="AV19" s="199"/>
    </row>
    <row r="20" spans="1:48" ht="10.5" customHeight="1">
      <c r="A20" s="43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439"/>
      <c r="AC20" s="674" t="s">
        <v>386</v>
      </c>
      <c r="AD20" s="689">
        <f>AO18</f>
        <v>20.156250000000004</v>
      </c>
      <c r="AE20" s="689">
        <f>AN18</f>
        <v>10.03125</v>
      </c>
      <c r="AF20" s="681">
        <f>AP18</f>
        <v>0.49767441860465106</v>
      </c>
      <c r="AH20" s="674" t="s">
        <v>386</v>
      </c>
      <c r="AI20" s="690">
        <f>AS18</f>
        <v>3.5555555555555554</v>
      </c>
      <c r="AJ20" s="689">
        <f>AU18</f>
        <v>71.666666666666671</v>
      </c>
      <c r="AK20" s="689">
        <f>AT18</f>
        <v>35.666666666666664</v>
      </c>
      <c r="AM20" s="8" t="s">
        <v>514</v>
      </c>
      <c r="AN20" s="210">
        <f t="shared" si="0"/>
        <v>11.352802637776731</v>
      </c>
      <c r="AO20" s="209">
        <f t="shared" si="1"/>
        <v>33.874234573716443</v>
      </c>
      <c r="AP20" s="74">
        <f t="shared" si="2"/>
        <v>0.33514565806855312</v>
      </c>
      <c r="AR20" s="8" t="s">
        <v>514</v>
      </c>
      <c r="AS20" s="213">
        <f>+集計・資料①!AL20</f>
        <v>117.94444444444444</v>
      </c>
      <c r="AT20" s="205">
        <f>+集計・資料①!AN20</f>
        <v>1339</v>
      </c>
      <c r="AU20" s="206">
        <f>+集計・資料①!AM20</f>
        <v>3995.2777777777778</v>
      </c>
      <c r="AV20" s="199"/>
    </row>
    <row r="21" spans="1:48" ht="10.5" customHeight="1">
      <c r="A21" s="43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439"/>
      <c r="AC21" s="570" t="s">
        <v>387</v>
      </c>
      <c r="AD21" s="689">
        <f>AO17</f>
        <v>21.866703539823011</v>
      </c>
      <c r="AE21" s="689">
        <f>AN17</f>
        <v>7.9209070796460175</v>
      </c>
      <c r="AF21" s="681">
        <f>AP17</f>
        <v>0.36223599342354873</v>
      </c>
      <c r="AH21" s="570" t="s">
        <v>387</v>
      </c>
      <c r="AI21" s="690">
        <f>AS17</f>
        <v>34.769230769230766</v>
      </c>
      <c r="AJ21" s="689">
        <f>AU17</f>
        <v>760.28846153846155</v>
      </c>
      <c r="AK21" s="689">
        <f>AT17</f>
        <v>275.40384615384613</v>
      </c>
      <c r="AM21" s="8" t="s">
        <v>513</v>
      </c>
      <c r="AN21" s="210">
        <f t="shared" si="0"/>
        <v>6.0406473466315393</v>
      </c>
      <c r="AO21" s="209">
        <f t="shared" si="1"/>
        <v>23.981934512608206</v>
      </c>
      <c r="AP21" s="74">
        <f t="shared" si="2"/>
        <v>0.25188323917137478</v>
      </c>
      <c r="AR21" s="8" t="s">
        <v>513</v>
      </c>
      <c r="AS21" s="213">
        <f>+集計・資料①!AL22</f>
        <v>19.68148148148148</v>
      </c>
      <c r="AT21" s="205">
        <f>+集計・資料①!AN22</f>
        <v>118.88888888888889</v>
      </c>
      <c r="AU21" s="206">
        <f>+集計・資料①!AM22</f>
        <v>472</v>
      </c>
      <c r="AV21" s="199"/>
    </row>
    <row r="22" spans="1:48" ht="10.5" customHeight="1">
      <c r="A22" s="43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439"/>
      <c r="AC22" s="674" t="s">
        <v>388</v>
      </c>
      <c r="AD22" s="689">
        <f>AO16</f>
        <v>23.094696969696969</v>
      </c>
      <c r="AE22" s="689">
        <f>AN16</f>
        <v>6.266414141414141</v>
      </c>
      <c r="AF22" s="681">
        <f>AP16</f>
        <v>0.27133562954458473</v>
      </c>
      <c r="AH22" s="674" t="s">
        <v>388</v>
      </c>
      <c r="AI22" s="690">
        <f>AS16</f>
        <v>39.6</v>
      </c>
      <c r="AJ22" s="689">
        <f>AU16</f>
        <v>914.55</v>
      </c>
      <c r="AK22" s="689">
        <f>AT16</f>
        <v>248.15</v>
      </c>
      <c r="AM22" s="8" t="s">
        <v>512</v>
      </c>
      <c r="AN22" s="210">
        <f t="shared" si="0"/>
        <v>9.7552521008403357</v>
      </c>
      <c r="AO22" s="209">
        <f t="shared" si="1"/>
        <v>28.752100840336134</v>
      </c>
      <c r="AP22" s="74">
        <f t="shared" si="2"/>
        <v>0.33928832383457547</v>
      </c>
      <c r="AR22" s="8" t="s">
        <v>512</v>
      </c>
      <c r="AS22" s="213">
        <f>+集計・資料①!AL24</f>
        <v>73.230769230769226</v>
      </c>
      <c r="AT22" s="205">
        <f>+集計・資料①!AN24</f>
        <v>714.38461538461536</v>
      </c>
      <c r="AU22" s="206">
        <f>+集計・資料①!AM24</f>
        <v>2105.5384615384614</v>
      </c>
      <c r="AV22" s="199"/>
    </row>
    <row r="23" spans="1:48" ht="10.5" customHeight="1">
      <c r="A23" s="43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439"/>
      <c r="AC23" s="570" t="s">
        <v>389</v>
      </c>
      <c r="AD23" s="689">
        <f>AO15</f>
        <v>24.658523632501325</v>
      </c>
      <c r="AE23" s="689">
        <f>AN15</f>
        <v>9.1104620286776417</v>
      </c>
      <c r="AF23" s="681">
        <f>AP15</f>
        <v>0.36946502412129567</v>
      </c>
      <c r="AH23" s="570" t="s">
        <v>389</v>
      </c>
      <c r="AI23" s="690">
        <f>AS15</f>
        <v>22.963414634146343</v>
      </c>
      <c r="AJ23" s="689">
        <f>AU15</f>
        <v>566.2439024390244</v>
      </c>
      <c r="AK23" s="689">
        <f>AT15</f>
        <v>209.20731707317074</v>
      </c>
      <c r="AM23" s="8" t="s">
        <v>511</v>
      </c>
      <c r="AN23" s="210">
        <f>+AT23/AS23</f>
        <v>6.7118644067796618</v>
      </c>
      <c r="AO23" s="209">
        <f>+AU23/AS23</f>
        <v>15.288135593220339</v>
      </c>
      <c r="AP23" s="74">
        <f>+AN23/AO23</f>
        <v>0.4390243902439025</v>
      </c>
      <c r="AR23" s="8" t="s">
        <v>511</v>
      </c>
      <c r="AS23" s="213">
        <f>+集計・資料①!AL26</f>
        <v>50.571428571428569</v>
      </c>
      <c r="AT23" s="205">
        <f>+集計・資料①!AN26</f>
        <v>339.42857142857144</v>
      </c>
      <c r="AU23" s="206">
        <f>+集計・資料①!AM26</f>
        <v>773.14285714285711</v>
      </c>
      <c r="AV23" s="199"/>
    </row>
    <row r="24" spans="1:48" ht="10.5" customHeight="1">
      <c r="A24" s="43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439"/>
      <c r="AC24" s="674" t="s">
        <v>390</v>
      </c>
      <c r="AD24" s="689">
        <f>AO14</f>
        <v>21.511705685618733</v>
      </c>
      <c r="AE24" s="689">
        <f>AN14</f>
        <v>7.8570234113712374</v>
      </c>
      <c r="AF24" s="681">
        <f>AP14</f>
        <v>0.36524409203980096</v>
      </c>
      <c r="AH24" s="674" t="s">
        <v>390</v>
      </c>
      <c r="AI24" s="690">
        <f>AS14</f>
        <v>13.906976744186046</v>
      </c>
      <c r="AJ24" s="689">
        <f>AU14</f>
        <v>299.16279069767444</v>
      </c>
      <c r="AK24" s="689">
        <f>AT14</f>
        <v>109.26744186046511</v>
      </c>
      <c r="AM24" s="17" t="s">
        <v>521</v>
      </c>
      <c r="AN24" s="210">
        <f t="shared" si="0"/>
        <v>7.5852773457750127</v>
      </c>
      <c r="AO24" s="209">
        <f t="shared" si="1"/>
        <v>21.215655780196993</v>
      </c>
      <c r="AP24" s="74">
        <f t="shared" si="2"/>
        <v>0.35753207086133171</v>
      </c>
      <c r="AR24" s="17" t="s">
        <v>521</v>
      </c>
      <c r="AS24" s="213">
        <f>+集計・資料①!AL28</f>
        <v>21.920454545454547</v>
      </c>
      <c r="AT24" s="205">
        <f>+集計・資料①!AN28</f>
        <v>166.27272727272728</v>
      </c>
      <c r="AU24" s="206">
        <f>+集計・資料①!AM28</f>
        <v>465.05681818181819</v>
      </c>
      <c r="AV24" s="199"/>
    </row>
    <row r="25" spans="1:48" ht="11.25" thickBot="1">
      <c r="A25" s="43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439"/>
      <c r="AC25" s="570" t="s">
        <v>22</v>
      </c>
      <c r="AD25" s="689" t="e">
        <f>AO13</f>
        <v>#DIV/0!</v>
      </c>
      <c r="AE25" s="689" t="e">
        <f>AN13</f>
        <v>#DIV/0!</v>
      </c>
      <c r="AF25" s="672" t="e">
        <f>AP13</f>
        <v>#DIV/0!</v>
      </c>
      <c r="AH25" s="570" t="s">
        <v>22</v>
      </c>
      <c r="AI25" s="690" t="e">
        <f>AS13</f>
        <v>#DIV/0!</v>
      </c>
      <c r="AJ25" s="689" t="e">
        <f>AU13</f>
        <v>#DIV/0!</v>
      </c>
      <c r="AK25" s="689" t="e">
        <f>AT13</f>
        <v>#DIV/0!</v>
      </c>
      <c r="AM25" s="11" t="s">
        <v>522</v>
      </c>
      <c r="AN25" s="211">
        <f t="shared" si="0"/>
        <v>5.7092754960775274</v>
      </c>
      <c r="AO25" s="212">
        <f t="shared" si="1"/>
        <v>22.706045223811724</v>
      </c>
      <c r="AP25" s="58">
        <f t="shared" si="2"/>
        <v>0.25144297211608813</v>
      </c>
      <c r="AR25" s="11" t="s">
        <v>522</v>
      </c>
      <c r="AS25" s="214">
        <f>+集計・資料①!AL30</f>
        <v>23.053191489361701</v>
      </c>
      <c r="AT25" s="207">
        <f>+集計・資料①!AN30</f>
        <v>131.61702127659575</v>
      </c>
      <c r="AU25" s="208">
        <f>+集計・資料①!AM30</f>
        <v>523.44680851063833</v>
      </c>
    </row>
    <row r="26" spans="1:48">
      <c r="A26" s="43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439"/>
      <c r="AD26" s="197"/>
      <c r="AE26" s="197"/>
      <c r="AF26" s="197"/>
      <c r="AH26" s="117"/>
      <c r="AN26" s="197"/>
      <c r="AO26" s="197"/>
      <c r="AP26" s="197"/>
      <c r="AR26" s="117"/>
    </row>
    <row r="27" spans="1:48">
      <c r="A27" s="43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439"/>
      <c r="AC27" s="27" t="s">
        <v>18</v>
      </c>
      <c r="AH27" s="27" t="s">
        <v>19</v>
      </c>
      <c r="AM27" s="27" t="s">
        <v>18</v>
      </c>
      <c r="AR27" s="27" t="s">
        <v>19</v>
      </c>
    </row>
    <row r="28" spans="1:48" ht="11.25" thickBot="1">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c r="AV28" s="121"/>
    </row>
    <row r="29" spans="1:48" ht="11.25" thickBot="1">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c r="AC29" s="572" t="s">
        <v>525</v>
      </c>
      <c r="AD29" s="807" t="s">
        <v>13</v>
      </c>
      <c r="AE29" s="807"/>
      <c r="AF29" s="807"/>
      <c r="AM29" s="89" t="s">
        <v>525</v>
      </c>
      <c r="AN29" s="835" t="s">
        <v>13</v>
      </c>
      <c r="AO29" s="836"/>
      <c r="AP29" s="837"/>
      <c r="AV29" s="199"/>
    </row>
    <row r="30" spans="1:48" ht="11.25" thickBot="1">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572"/>
      <c r="AD30" s="572" t="s">
        <v>574</v>
      </c>
      <c r="AE30" s="572" t="s">
        <v>573</v>
      </c>
      <c r="AF30" s="572" t="s">
        <v>575</v>
      </c>
      <c r="AH30" s="572" t="s">
        <v>525</v>
      </c>
      <c r="AI30" s="572" t="s">
        <v>12</v>
      </c>
      <c r="AJ30" s="572" t="s">
        <v>11</v>
      </c>
      <c r="AK30" s="572" t="s">
        <v>10</v>
      </c>
      <c r="AM30" s="38"/>
      <c r="AN30" s="229" t="s">
        <v>573</v>
      </c>
      <c r="AO30" s="230" t="s">
        <v>574</v>
      </c>
      <c r="AP30" s="231" t="s">
        <v>575</v>
      </c>
      <c r="AR30" s="32" t="s">
        <v>525</v>
      </c>
      <c r="AS30" s="28" t="s">
        <v>12</v>
      </c>
      <c r="AT30" s="30" t="s">
        <v>10</v>
      </c>
      <c r="AU30" s="31" t="s">
        <v>11</v>
      </c>
      <c r="AV30" s="199"/>
    </row>
    <row r="31" spans="1:48">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574" t="s">
        <v>391</v>
      </c>
      <c r="AD31" s="691">
        <f>AO36</f>
        <v>20.394904458598727</v>
      </c>
      <c r="AE31" s="691">
        <f>AN36</f>
        <v>8.2547770700636942</v>
      </c>
      <c r="AF31" s="681">
        <f>AP36</f>
        <v>0.40474703310430976</v>
      </c>
      <c r="AH31" s="574" t="s">
        <v>391</v>
      </c>
      <c r="AI31" s="690">
        <f>AS36</f>
        <v>2.4153846153846152</v>
      </c>
      <c r="AJ31" s="689">
        <f>AU36</f>
        <v>49.261538461538464</v>
      </c>
      <c r="AK31" s="689">
        <f>AT36</f>
        <v>19.938461538461539</v>
      </c>
      <c r="AM31" s="501" t="s">
        <v>529</v>
      </c>
      <c r="AN31" s="226">
        <f t="shared" ref="AN31:AN36" si="3">+AT31/AS31</f>
        <v>8.6228791506193403</v>
      </c>
      <c r="AO31" s="227">
        <f t="shared" ref="AO31:AO36" si="4">+AU31/AS31</f>
        <v>25.018632247319665</v>
      </c>
      <c r="AP31" s="228">
        <f t="shared" ref="AP31:AP36" si="5">+AN31/AO31</f>
        <v>0.34465829568053785</v>
      </c>
      <c r="AR31" s="501" t="s">
        <v>529</v>
      </c>
      <c r="AS31" s="217">
        <f>+集計・資料①!AL40</f>
        <v>192.14</v>
      </c>
      <c r="AT31" s="219">
        <f>+集計・資料①!AN40</f>
        <v>1656.8</v>
      </c>
      <c r="AU31" s="223">
        <f>+集計・資料①!AM40</f>
        <v>4807.08</v>
      </c>
      <c r="AV31" s="199"/>
    </row>
    <row r="32" spans="1:48">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4" t="s">
        <v>392</v>
      </c>
      <c r="AD32" s="691">
        <f>AO35</f>
        <v>20.041666666666668</v>
      </c>
      <c r="AE32" s="691">
        <f>AN35</f>
        <v>9.1821428571428569</v>
      </c>
      <c r="AF32" s="681">
        <f>AP35</f>
        <v>0.4581526581526581</v>
      </c>
      <c r="AH32" s="574" t="s">
        <v>392</v>
      </c>
      <c r="AI32" s="690">
        <f>AS35</f>
        <v>4.8</v>
      </c>
      <c r="AJ32" s="689">
        <f>AU35</f>
        <v>96.2</v>
      </c>
      <c r="AK32" s="689">
        <f>AT35</f>
        <v>44.074285714285715</v>
      </c>
      <c r="AM32" s="107" t="s">
        <v>408</v>
      </c>
      <c r="AN32" s="233">
        <f t="shared" si="3"/>
        <v>6.6608433734939752</v>
      </c>
      <c r="AO32" s="232">
        <f t="shared" si="4"/>
        <v>26.495180722891565</v>
      </c>
      <c r="AP32" s="234">
        <f t="shared" si="5"/>
        <v>0.25139829930426083</v>
      </c>
      <c r="AR32" s="107" t="s">
        <v>408</v>
      </c>
      <c r="AS32" s="218">
        <f>+集計・資料①!AL42</f>
        <v>46.981132075471699</v>
      </c>
      <c r="AT32" s="220">
        <f>+集計・資料①!AN42</f>
        <v>312.93396226415092</v>
      </c>
      <c r="AU32" s="224">
        <f>+集計・資料①!AM42</f>
        <v>1244.7735849056603</v>
      </c>
      <c r="AV32" s="199"/>
    </row>
    <row r="33" spans="1:48">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574" t="s">
        <v>393</v>
      </c>
      <c r="AD33" s="691">
        <f>AO34</f>
        <v>22.44551724137931</v>
      </c>
      <c r="AE33" s="691">
        <f>AN34</f>
        <v>6.3770114942528737</v>
      </c>
      <c r="AF33" s="752">
        <f>AP34</f>
        <v>0.28411069460660809</v>
      </c>
      <c r="AH33" s="574" t="s">
        <v>393</v>
      </c>
      <c r="AI33" s="690">
        <f>AS34</f>
        <v>10.558252427184467</v>
      </c>
      <c r="AJ33" s="689">
        <f>AU34</f>
        <v>236.98543689320388</v>
      </c>
      <c r="AK33" s="689">
        <f>AT34</f>
        <v>67.330097087378647</v>
      </c>
      <c r="AM33" s="109" t="s">
        <v>409</v>
      </c>
      <c r="AN33" s="233">
        <f t="shared" si="3"/>
        <v>6.6698924731182796</v>
      </c>
      <c r="AO33" s="232">
        <f t="shared" si="4"/>
        <v>22.153225806451612</v>
      </c>
      <c r="AP33" s="234">
        <f t="shared" si="5"/>
        <v>0.30107996602354087</v>
      </c>
      <c r="AR33" s="109" t="s">
        <v>409</v>
      </c>
      <c r="AS33" s="218">
        <f>+集計・資料①!AL44</f>
        <v>25.833333333333332</v>
      </c>
      <c r="AT33" s="220">
        <f>+集計・資料①!AN44</f>
        <v>172.30555555555554</v>
      </c>
      <c r="AU33" s="224">
        <f>+集計・資料①!AM44</f>
        <v>572.29166666666663</v>
      </c>
      <c r="AV33" s="199"/>
    </row>
    <row r="34" spans="1:48">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C34" s="574" t="s">
        <v>394</v>
      </c>
      <c r="AD34" s="691">
        <f>AO33</f>
        <v>22.153225806451612</v>
      </c>
      <c r="AE34" s="691">
        <f>AN33</f>
        <v>6.6698924731182796</v>
      </c>
      <c r="AF34" s="681">
        <f>AP33</f>
        <v>0.30107996602354087</v>
      </c>
      <c r="AH34" s="574" t="s">
        <v>394</v>
      </c>
      <c r="AI34" s="690">
        <f>AS33</f>
        <v>25.833333333333332</v>
      </c>
      <c r="AJ34" s="689">
        <f>AU33</f>
        <v>572.29166666666663</v>
      </c>
      <c r="AK34" s="689">
        <f>AT33</f>
        <v>172.30555555555554</v>
      </c>
      <c r="AM34" s="109" t="s">
        <v>410</v>
      </c>
      <c r="AN34" s="233">
        <f t="shared" si="3"/>
        <v>6.3770114942528737</v>
      </c>
      <c r="AO34" s="232">
        <f t="shared" si="4"/>
        <v>22.44551724137931</v>
      </c>
      <c r="AP34" s="234">
        <f t="shared" si="5"/>
        <v>0.28411069460660809</v>
      </c>
      <c r="AR34" s="109" t="s">
        <v>410</v>
      </c>
      <c r="AS34" s="218">
        <f>+集計・資料①!AL46</f>
        <v>10.558252427184467</v>
      </c>
      <c r="AT34" s="220">
        <f>+集計・資料①!AN46</f>
        <v>67.330097087378647</v>
      </c>
      <c r="AU34" s="224">
        <f>+集計・資料①!AM46</f>
        <v>236.98543689320388</v>
      </c>
      <c r="AV34" s="199"/>
    </row>
    <row r="35" spans="1:48">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C35" s="574" t="s">
        <v>395</v>
      </c>
      <c r="AD35" s="691">
        <f>AO32</f>
        <v>26.495180722891565</v>
      </c>
      <c r="AE35" s="691">
        <f>AN32</f>
        <v>6.6608433734939752</v>
      </c>
      <c r="AF35" s="752">
        <f>AP32</f>
        <v>0.25139829930426083</v>
      </c>
      <c r="AH35" s="574" t="s">
        <v>395</v>
      </c>
      <c r="AI35" s="690">
        <f>AS32</f>
        <v>46.981132075471699</v>
      </c>
      <c r="AJ35" s="689">
        <f>AU32</f>
        <v>1244.7735849056603</v>
      </c>
      <c r="AK35" s="689">
        <f>AT32</f>
        <v>312.93396226415092</v>
      </c>
      <c r="AM35" s="109" t="s">
        <v>411</v>
      </c>
      <c r="AN35" s="233">
        <f t="shared" si="3"/>
        <v>9.1821428571428569</v>
      </c>
      <c r="AO35" s="232">
        <f t="shared" si="4"/>
        <v>20.041666666666668</v>
      </c>
      <c r="AP35" s="234">
        <f t="shared" si="5"/>
        <v>0.4581526581526581</v>
      </c>
      <c r="AR35" s="109" t="s">
        <v>411</v>
      </c>
      <c r="AS35" s="218">
        <f>+集計・資料①!AL48</f>
        <v>4.8</v>
      </c>
      <c r="AT35" s="220">
        <f>+集計・資料①!AN48</f>
        <v>44.074285714285715</v>
      </c>
      <c r="AU35" s="224">
        <f>+集計・資料①!AM48</f>
        <v>96.2</v>
      </c>
    </row>
    <row r="36" spans="1:48" ht="11.25" thickBot="1">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c r="AC36" s="574" t="s">
        <v>396</v>
      </c>
      <c r="AD36" s="691">
        <f>AO31</f>
        <v>25.018632247319665</v>
      </c>
      <c r="AE36" s="691">
        <f>AN31</f>
        <v>8.6228791506193403</v>
      </c>
      <c r="AF36" s="681">
        <f>AP31</f>
        <v>0.34465829568053785</v>
      </c>
      <c r="AH36" s="574" t="s">
        <v>396</v>
      </c>
      <c r="AI36" s="690">
        <f>AS31</f>
        <v>192.14</v>
      </c>
      <c r="AJ36" s="689">
        <f>AU31</f>
        <v>4807.08</v>
      </c>
      <c r="AK36" s="689">
        <f>AT31</f>
        <v>1656.8</v>
      </c>
      <c r="AM36" s="78" t="s">
        <v>412</v>
      </c>
      <c r="AN36" s="235">
        <f t="shared" si="3"/>
        <v>8.2547770700636942</v>
      </c>
      <c r="AO36" s="236">
        <f t="shared" si="4"/>
        <v>20.394904458598727</v>
      </c>
      <c r="AP36" s="237">
        <f t="shared" si="5"/>
        <v>0.40474703310430976</v>
      </c>
      <c r="AR36" s="78" t="s">
        <v>412</v>
      </c>
      <c r="AS36" s="221">
        <f>+集計・資料①!AL50</f>
        <v>2.4153846153846152</v>
      </c>
      <c r="AT36" s="222">
        <f>+集計・資料①!AN50</f>
        <v>19.938461538461539</v>
      </c>
      <c r="AU36" s="225">
        <f>+集計・資料①!AM50</f>
        <v>49.261538461538464</v>
      </c>
    </row>
    <row r="37" spans="1:48">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row>
    <row r="38" spans="1:48">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row>
    <row r="39" spans="1:48">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c r="AK39" s="692"/>
      <c r="AS39" s="215"/>
      <c r="AT39" s="216"/>
      <c r="AU39" s="216"/>
    </row>
    <row r="40" spans="1:48">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c r="AK40" s="88"/>
      <c r="AS40" s="88"/>
      <c r="AT40" s="88"/>
      <c r="AU40" s="88"/>
    </row>
    <row r="41" spans="1:48">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row>
    <row r="42" spans="1:48">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row>
    <row r="43" spans="1:48">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row>
    <row r="44" spans="1:48">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row>
    <row r="45" spans="1:48">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row>
    <row r="46" spans="1:48">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row>
    <row r="47" spans="1:48">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row>
    <row r="48" spans="1:48">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row>
    <row r="49" spans="1:27">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row>
    <row r="50" spans="1:27">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row>
    <row r="51" spans="1:27">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row>
    <row r="52" spans="1:27">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row>
    <row r="53" spans="1:27">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row>
    <row r="54" spans="1:27">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row>
    <row r="55" spans="1:27">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row>
    <row r="56" spans="1:27">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row>
    <row r="57" spans="1:27">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row>
    <row r="58" spans="1:27">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row>
    <row r="59" spans="1:27">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row>
    <row r="60" spans="1:27">
      <c r="A60" s="43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439"/>
    </row>
    <row r="61" spans="1:27">
      <c r="A61" s="43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439"/>
    </row>
    <row r="62" spans="1:27">
      <c r="A62" s="43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439"/>
    </row>
    <row r="63" spans="1:27">
      <c r="A63" s="438"/>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439"/>
    </row>
    <row r="64" spans="1:27">
      <c r="A64" s="43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439"/>
    </row>
    <row r="65" spans="1:27">
      <c r="A65" s="43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439"/>
    </row>
    <row r="66" spans="1:27">
      <c r="A66" s="440"/>
      <c r="B66" s="441"/>
      <c r="C66" s="441"/>
      <c r="D66" s="441"/>
      <c r="E66" s="441"/>
      <c r="F66" s="441"/>
      <c r="G66" s="441"/>
      <c r="H66" s="441"/>
      <c r="I66" s="441"/>
      <c r="J66" s="441"/>
      <c r="K66" s="441"/>
      <c r="L66" s="441"/>
      <c r="M66" s="441"/>
      <c r="N66" s="441"/>
      <c r="O66" s="441"/>
      <c r="P66" s="441"/>
      <c r="Q66" s="441"/>
      <c r="R66" s="441"/>
      <c r="S66" s="441"/>
      <c r="T66" s="441"/>
      <c r="U66" s="441"/>
      <c r="V66" s="441"/>
      <c r="W66" s="441"/>
      <c r="X66" s="441"/>
      <c r="Y66" s="441"/>
      <c r="Z66" s="441"/>
      <c r="AA66" s="442"/>
    </row>
  </sheetData>
  <mergeCells count="13">
    <mergeCell ref="AD29:AF29"/>
    <mergeCell ref="AN29:AP29"/>
    <mergeCell ref="AN11:AP11"/>
    <mergeCell ref="AM11:AM12"/>
    <mergeCell ref="A1:B1"/>
    <mergeCell ref="V1:AA1"/>
    <mergeCell ref="AN5:AP5"/>
    <mergeCell ref="AM5:AM6"/>
    <mergeCell ref="B3:M15"/>
    <mergeCell ref="AC5:AC6"/>
    <mergeCell ref="AD5:AF5"/>
    <mergeCell ref="AC11:AC12"/>
    <mergeCell ref="AD11:AF11"/>
  </mergeCells>
  <phoneticPr fontId="4"/>
  <conditionalFormatting sqref="AF13:AF24">
    <cfRule type="top10" dxfId="36" priority="2" bottom="1" rank="1"/>
  </conditionalFormatting>
  <conditionalFormatting sqref="AF31:AF36">
    <cfRule type="top10" dxfId="35" priority="1" bottom="1" rank="2"/>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5" man="1"/>
    <brk id="37" max="1048575" man="1"/>
  </colBreaks>
  <cellWatches>
    <cellWatch r="AS31"/>
  </cellWatche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theme="9" tint="0.59999389629810485"/>
  </sheetPr>
  <dimension ref="A1:AW60"/>
  <sheetViews>
    <sheetView showGridLines="0" view="pageBreakPreview" zoomScaleNormal="100" zoomScaleSheetLayoutView="100" workbookViewId="0">
      <selection activeCell="AB1" sqref="AB1"/>
    </sheetView>
  </sheetViews>
  <sheetFormatPr defaultColWidth="10.28515625" defaultRowHeight="10.5"/>
  <cols>
    <col min="1" max="27" width="3.5703125" style="27" customWidth="1"/>
    <col min="28" max="28" width="1.7109375" style="27" customWidth="1"/>
    <col min="29" max="29" width="14.85546875" style="27" customWidth="1"/>
    <col min="30" max="32" width="7.42578125" style="27" customWidth="1"/>
    <col min="33" max="33" width="1.7109375" style="27" customWidth="1"/>
    <col min="34" max="34" width="14.85546875" style="27" customWidth="1"/>
    <col min="35" max="38" width="7.42578125" style="27" customWidth="1"/>
    <col min="39" max="39" width="1.7109375" style="27" customWidth="1"/>
    <col min="40" max="40" width="14.85546875" style="27" customWidth="1"/>
    <col min="41" max="43" width="7.42578125" style="27" customWidth="1"/>
    <col min="44" max="44" width="1.7109375" style="27" customWidth="1"/>
    <col min="45" max="45" width="14.85546875" style="27" customWidth="1"/>
    <col min="46" max="49" width="7.42578125" style="27" customWidth="1"/>
    <col min="50" max="16384" width="10.28515625" style="27"/>
  </cols>
  <sheetData>
    <row r="1" spans="1:49" ht="21" customHeight="1" thickBot="1">
      <c r="A1" s="798">
        <v>35</v>
      </c>
      <c r="B1" s="798"/>
      <c r="C1" s="493" t="s">
        <v>555</v>
      </c>
      <c r="D1" s="493"/>
      <c r="E1" s="493"/>
      <c r="F1" s="493"/>
      <c r="G1" s="493"/>
      <c r="H1" s="493"/>
      <c r="I1" s="493"/>
      <c r="J1" s="493"/>
      <c r="K1" s="493"/>
      <c r="L1" s="493"/>
      <c r="M1" s="493"/>
      <c r="N1" s="493"/>
      <c r="O1" s="493"/>
      <c r="P1" s="493"/>
      <c r="Q1" s="493"/>
      <c r="R1" s="493"/>
      <c r="S1" s="493"/>
      <c r="T1" s="493"/>
      <c r="U1" s="493"/>
      <c r="V1" s="799" t="s">
        <v>148</v>
      </c>
      <c r="W1" s="799"/>
      <c r="X1" s="799"/>
      <c r="Y1" s="799"/>
      <c r="Z1" s="799"/>
      <c r="AA1" s="799"/>
      <c r="AC1" s="27" t="s">
        <v>456</v>
      </c>
      <c r="AN1" s="27" t="s">
        <v>456</v>
      </c>
    </row>
    <row r="3" spans="1:49">
      <c r="B3" s="800" t="s">
        <v>711</v>
      </c>
      <c r="C3" s="801"/>
      <c r="D3" s="801"/>
      <c r="E3" s="801"/>
      <c r="F3" s="801"/>
      <c r="G3" s="801"/>
      <c r="H3" s="801"/>
      <c r="I3" s="801"/>
      <c r="J3" s="801"/>
      <c r="K3" s="801"/>
      <c r="L3" s="801"/>
      <c r="N3" s="435"/>
      <c r="O3" s="436"/>
      <c r="P3" s="436"/>
      <c r="Q3" s="436"/>
      <c r="R3" s="436"/>
      <c r="S3" s="436"/>
      <c r="T3" s="436"/>
      <c r="U3" s="436"/>
      <c r="V3" s="436"/>
      <c r="W3" s="436"/>
      <c r="X3" s="436"/>
      <c r="Y3" s="436"/>
      <c r="Z3" s="436"/>
      <c r="AA3" s="437"/>
      <c r="AC3" s="27" t="s">
        <v>556</v>
      </c>
      <c r="AH3" s="27" t="s">
        <v>91</v>
      </c>
      <c r="AN3" s="27" t="s">
        <v>556</v>
      </c>
      <c r="AS3" s="27" t="s">
        <v>91</v>
      </c>
    </row>
    <row r="4" spans="1:49" ht="11.25" thickBot="1">
      <c r="B4" s="801"/>
      <c r="C4" s="801"/>
      <c r="D4" s="801"/>
      <c r="E4" s="801"/>
      <c r="F4" s="801"/>
      <c r="G4" s="801"/>
      <c r="H4" s="801"/>
      <c r="I4" s="801"/>
      <c r="J4" s="801"/>
      <c r="K4" s="801"/>
      <c r="L4" s="801"/>
      <c r="N4" s="438"/>
      <c r="O4" s="88"/>
      <c r="P4" s="88"/>
      <c r="Q4" s="88"/>
      <c r="R4" s="88"/>
      <c r="S4" s="88"/>
      <c r="T4" s="88"/>
      <c r="U4" s="88"/>
      <c r="V4" s="88"/>
      <c r="W4" s="88"/>
      <c r="X4" s="88"/>
      <c r="Y4" s="88"/>
      <c r="Z4" s="88"/>
      <c r="AA4" s="439"/>
    </row>
    <row r="5" spans="1:49" ht="11.25" thickBot="1">
      <c r="B5" s="801"/>
      <c r="C5" s="801"/>
      <c r="D5" s="801"/>
      <c r="E5" s="801"/>
      <c r="F5" s="801"/>
      <c r="G5" s="801"/>
      <c r="H5" s="801"/>
      <c r="I5" s="801"/>
      <c r="J5" s="801"/>
      <c r="K5" s="801"/>
      <c r="L5" s="801"/>
      <c r="N5" s="438"/>
      <c r="O5" s="88"/>
      <c r="P5" s="88"/>
      <c r="Q5" s="88"/>
      <c r="R5" s="88"/>
      <c r="S5" s="88"/>
      <c r="T5" s="88"/>
      <c r="U5" s="88"/>
      <c r="V5" s="88"/>
      <c r="W5" s="88"/>
      <c r="X5" s="88"/>
      <c r="Y5" s="88"/>
      <c r="Z5" s="88"/>
      <c r="AA5" s="439"/>
      <c r="AC5" s="575"/>
      <c r="AD5" s="713" t="s">
        <v>20</v>
      </c>
      <c r="AE5" s="573" t="s">
        <v>21</v>
      </c>
      <c r="AF5" s="572" t="s">
        <v>377</v>
      </c>
      <c r="AH5" s="575"/>
      <c r="AI5" s="573" t="s">
        <v>20</v>
      </c>
      <c r="AJ5" s="573" t="s">
        <v>21</v>
      </c>
      <c r="AK5" s="572" t="s">
        <v>377</v>
      </c>
      <c r="AL5" s="572" t="s">
        <v>532</v>
      </c>
      <c r="AN5" s="135"/>
      <c r="AO5" s="158" t="s">
        <v>20</v>
      </c>
      <c r="AP5" s="159" t="s">
        <v>21</v>
      </c>
      <c r="AQ5" s="31" t="s">
        <v>377</v>
      </c>
      <c r="AS5" s="135"/>
      <c r="AT5" s="158" t="s">
        <v>20</v>
      </c>
      <c r="AU5" s="159" t="s">
        <v>21</v>
      </c>
      <c r="AV5" s="31" t="s">
        <v>377</v>
      </c>
      <c r="AW5" s="244" t="s">
        <v>532</v>
      </c>
    </row>
    <row r="6" spans="1:49" ht="11.25" thickBot="1">
      <c r="B6" s="801"/>
      <c r="C6" s="801"/>
      <c r="D6" s="801"/>
      <c r="E6" s="801"/>
      <c r="F6" s="801"/>
      <c r="G6" s="801"/>
      <c r="H6" s="801"/>
      <c r="I6" s="801"/>
      <c r="J6" s="801"/>
      <c r="K6" s="801"/>
      <c r="L6" s="801"/>
      <c r="N6" s="438"/>
      <c r="O6" s="88"/>
      <c r="P6" s="88"/>
      <c r="Q6" s="88"/>
      <c r="R6" s="88"/>
      <c r="S6" s="88"/>
      <c r="T6" s="88"/>
      <c r="U6" s="88"/>
      <c r="V6" s="88"/>
      <c r="W6" s="88"/>
      <c r="X6" s="88"/>
      <c r="Y6" s="88"/>
      <c r="Z6" s="88"/>
      <c r="AA6" s="439"/>
      <c r="AC6" s="703" t="s">
        <v>532</v>
      </c>
      <c r="AD6" s="752">
        <f>AO6</f>
        <v>0.47502656748140276</v>
      </c>
      <c r="AE6" s="704">
        <f>AP6</f>
        <v>0.49840595111583424</v>
      </c>
      <c r="AF6" s="672">
        <f>AQ6</f>
        <v>2.6567481402763018E-2</v>
      </c>
      <c r="AH6" s="572" t="s">
        <v>532</v>
      </c>
      <c r="AI6" s="680">
        <f>AT6</f>
        <v>447</v>
      </c>
      <c r="AJ6" s="680">
        <f>AU6</f>
        <v>469</v>
      </c>
      <c r="AK6" s="680">
        <f>AV6</f>
        <v>25</v>
      </c>
      <c r="AL6" s="680">
        <f>AW6</f>
        <v>941</v>
      </c>
      <c r="AN6" s="32" t="s">
        <v>532</v>
      </c>
      <c r="AO6" s="131">
        <f>+AT6/$AW6</f>
        <v>0.47502656748140276</v>
      </c>
      <c r="AP6" s="132">
        <f>+AU6/$AW6</f>
        <v>0.49840595111583424</v>
      </c>
      <c r="AQ6" s="134">
        <f>+AV6/$AW6</f>
        <v>2.6567481402763018E-2</v>
      </c>
      <c r="AS6" s="32" t="s">
        <v>532</v>
      </c>
      <c r="AT6" s="39">
        <f>+集計・資料①!DM32</f>
        <v>447</v>
      </c>
      <c r="AU6" s="40">
        <f>+集計・資料①!DN32</f>
        <v>469</v>
      </c>
      <c r="AV6" s="242">
        <f>+集計・資料①!DO32</f>
        <v>25</v>
      </c>
      <c r="AW6" s="42">
        <f>+SUM(AT6:AV6)</f>
        <v>941</v>
      </c>
    </row>
    <row r="7" spans="1:49">
      <c r="B7" s="801"/>
      <c r="C7" s="801"/>
      <c r="D7" s="801"/>
      <c r="E7" s="801"/>
      <c r="F7" s="801"/>
      <c r="G7" s="801"/>
      <c r="H7" s="801"/>
      <c r="I7" s="801"/>
      <c r="J7" s="801"/>
      <c r="K7" s="801"/>
      <c r="L7" s="801"/>
      <c r="N7" s="438"/>
      <c r="O7" s="88"/>
      <c r="P7" s="88"/>
      <c r="Q7" s="88"/>
      <c r="R7" s="88"/>
      <c r="S7" s="88"/>
      <c r="T7" s="88"/>
      <c r="U7" s="88"/>
      <c r="V7" s="88"/>
      <c r="W7" s="88"/>
      <c r="X7" s="88"/>
      <c r="Y7" s="88"/>
      <c r="Z7" s="88"/>
      <c r="AA7" s="439"/>
    </row>
    <row r="8" spans="1:49">
      <c r="B8" s="801"/>
      <c r="C8" s="801"/>
      <c r="D8" s="801"/>
      <c r="E8" s="801"/>
      <c r="F8" s="801"/>
      <c r="G8" s="801"/>
      <c r="H8" s="801"/>
      <c r="I8" s="801"/>
      <c r="J8" s="801"/>
      <c r="K8" s="801"/>
      <c r="L8" s="801"/>
      <c r="N8" s="438"/>
      <c r="O8" s="88"/>
      <c r="P8" s="88"/>
      <c r="Q8" s="88"/>
      <c r="R8" s="88"/>
      <c r="S8" s="88"/>
      <c r="T8" s="88"/>
      <c r="U8" s="88"/>
      <c r="V8" s="88"/>
      <c r="W8" s="88"/>
      <c r="X8" s="88"/>
      <c r="Y8" s="88"/>
      <c r="Z8" s="88"/>
      <c r="AA8" s="439"/>
      <c r="AC8" s="27" t="s">
        <v>557</v>
      </c>
      <c r="AH8" s="27" t="s">
        <v>92</v>
      </c>
      <c r="AN8" s="27" t="s">
        <v>557</v>
      </c>
      <c r="AS8" s="27" t="s">
        <v>92</v>
      </c>
    </row>
    <row r="9" spans="1:49" ht="11.25" thickBot="1">
      <c r="B9" s="801"/>
      <c r="C9" s="801"/>
      <c r="D9" s="801"/>
      <c r="E9" s="801"/>
      <c r="F9" s="801"/>
      <c r="G9" s="801"/>
      <c r="H9" s="801"/>
      <c r="I9" s="801"/>
      <c r="J9" s="801"/>
      <c r="K9" s="801"/>
      <c r="L9" s="801"/>
      <c r="N9" s="438"/>
      <c r="O9" s="88"/>
      <c r="P9" s="88"/>
      <c r="Q9" s="88"/>
      <c r="R9" s="88"/>
      <c r="S9" s="88"/>
      <c r="T9" s="88"/>
      <c r="U9" s="88"/>
      <c r="V9" s="88"/>
      <c r="W9" s="88"/>
      <c r="X9" s="88"/>
      <c r="Y9" s="88"/>
      <c r="Z9" s="88"/>
      <c r="AA9" s="439"/>
    </row>
    <row r="10" spans="1:49" ht="11.25" thickBot="1">
      <c r="B10" s="801"/>
      <c r="C10" s="801"/>
      <c r="D10" s="801"/>
      <c r="E10" s="801"/>
      <c r="F10" s="801"/>
      <c r="G10" s="801"/>
      <c r="H10" s="801"/>
      <c r="I10" s="801"/>
      <c r="J10" s="801"/>
      <c r="K10" s="801"/>
      <c r="L10" s="801"/>
      <c r="N10" s="438"/>
      <c r="O10" s="88"/>
      <c r="P10" s="88"/>
      <c r="Q10" s="88"/>
      <c r="R10" s="88"/>
      <c r="S10" s="88"/>
      <c r="T10" s="88"/>
      <c r="U10" s="88"/>
      <c r="V10" s="88"/>
      <c r="W10" s="88"/>
      <c r="X10" s="88"/>
      <c r="Y10" s="88"/>
      <c r="Z10" s="88"/>
      <c r="AA10" s="439"/>
      <c r="AC10" s="572" t="s">
        <v>524</v>
      </c>
      <c r="AD10" s="573" t="s">
        <v>20</v>
      </c>
      <c r="AE10" s="573" t="s">
        <v>21</v>
      </c>
      <c r="AF10" s="572" t="s">
        <v>377</v>
      </c>
      <c r="AH10" s="572" t="s">
        <v>524</v>
      </c>
      <c r="AI10" s="573" t="s">
        <v>20</v>
      </c>
      <c r="AJ10" s="573" t="s">
        <v>21</v>
      </c>
      <c r="AK10" s="572" t="s">
        <v>377</v>
      </c>
      <c r="AL10" s="572" t="s">
        <v>532</v>
      </c>
      <c r="AN10" s="32" t="s">
        <v>524</v>
      </c>
      <c r="AO10" s="249" t="s">
        <v>20</v>
      </c>
      <c r="AP10" s="26" t="s">
        <v>21</v>
      </c>
      <c r="AQ10" s="104" t="s">
        <v>377</v>
      </c>
      <c r="AS10" s="32" t="s">
        <v>524</v>
      </c>
      <c r="AT10" s="249" t="s">
        <v>20</v>
      </c>
      <c r="AU10" s="26" t="s">
        <v>21</v>
      </c>
      <c r="AV10" s="105" t="s">
        <v>377</v>
      </c>
      <c r="AW10" s="244" t="s">
        <v>532</v>
      </c>
    </row>
    <row r="11" spans="1:49">
      <c r="B11" s="801"/>
      <c r="C11" s="801"/>
      <c r="D11" s="801"/>
      <c r="E11" s="801"/>
      <c r="F11" s="801"/>
      <c r="G11" s="801"/>
      <c r="H11" s="801"/>
      <c r="I11" s="801"/>
      <c r="J11" s="801"/>
      <c r="K11" s="801"/>
      <c r="L11" s="801"/>
      <c r="N11" s="438"/>
      <c r="O11" s="88"/>
      <c r="P11" s="88"/>
      <c r="Q11" s="88"/>
      <c r="R11" s="88"/>
      <c r="S11" s="88"/>
      <c r="T11" s="88"/>
      <c r="U11" s="88"/>
      <c r="V11" s="88"/>
      <c r="W11" s="88"/>
      <c r="X11" s="88"/>
      <c r="Y11" s="88"/>
      <c r="Z11" s="88"/>
      <c r="AA11" s="439"/>
      <c r="AC11" s="570" t="s">
        <v>379</v>
      </c>
      <c r="AD11" s="681">
        <f>AO23</f>
        <v>0.39622641509433965</v>
      </c>
      <c r="AE11" s="672">
        <f>AP23</f>
        <v>0.57861635220125784</v>
      </c>
      <c r="AF11" s="672">
        <f>AQ23</f>
        <v>2.5157232704402517E-2</v>
      </c>
      <c r="AH11" s="570" t="s">
        <v>379</v>
      </c>
      <c r="AI11" s="693">
        <f>AT23</f>
        <v>63</v>
      </c>
      <c r="AJ11" s="693">
        <f>AU23</f>
        <v>92</v>
      </c>
      <c r="AK11" s="693">
        <f>AV23</f>
        <v>4</v>
      </c>
      <c r="AL11" s="693">
        <f>AW23</f>
        <v>159</v>
      </c>
      <c r="AN11" s="45" t="s">
        <v>531</v>
      </c>
      <c r="AO11" s="91" t="e">
        <f>+AT11/$AW11</f>
        <v>#DIV/0!</v>
      </c>
      <c r="AP11" s="47" t="e">
        <f>+AU11/$AW11</f>
        <v>#DIV/0!</v>
      </c>
      <c r="AQ11" s="92" t="e">
        <f>+AV11/$AW11</f>
        <v>#DIV/0!</v>
      </c>
      <c r="AS11" s="149" t="s">
        <v>531</v>
      </c>
      <c r="AT11" s="239">
        <f>+集計・資料①!DM6</f>
        <v>0</v>
      </c>
      <c r="AU11" s="240">
        <f>+集計・資料①!DN6</f>
        <v>0</v>
      </c>
      <c r="AV11" s="250">
        <f>+集計・資料①!DO6</f>
        <v>0</v>
      </c>
      <c r="AW11" s="150">
        <f>+SUM(AT11:AV11)</f>
        <v>0</v>
      </c>
    </row>
    <row r="12" spans="1:49" ht="10.5" customHeight="1">
      <c r="B12" s="801"/>
      <c r="C12" s="801"/>
      <c r="D12" s="801"/>
      <c r="E12" s="801"/>
      <c r="F12" s="801"/>
      <c r="G12" s="801"/>
      <c r="H12" s="801"/>
      <c r="I12" s="801"/>
      <c r="J12" s="801"/>
      <c r="K12" s="801"/>
      <c r="L12" s="801"/>
      <c r="N12" s="438"/>
      <c r="O12" s="88"/>
      <c r="P12" s="88"/>
      <c r="Q12" s="88"/>
      <c r="R12" s="88"/>
      <c r="S12" s="88"/>
      <c r="T12" s="88"/>
      <c r="U12" s="88"/>
      <c r="V12" s="88"/>
      <c r="W12" s="88"/>
      <c r="X12" s="88"/>
      <c r="Y12" s="88"/>
      <c r="Z12" s="88"/>
      <c r="AA12" s="439"/>
      <c r="AC12" s="674" t="s">
        <v>380</v>
      </c>
      <c r="AD12" s="681">
        <f>AO22</f>
        <v>0.44696969696969696</v>
      </c>
      <c r="AE12" s="672">
        <f>AP22</f>
        <v>0.52272727272727271</v>
      </c>
      <c r="AF12" s="672">
        <f>AQ22</f>
        <v>3.0303030303030304E-2</v>
      </c>
      <c r="AH12" s="674" t="s">
        <v>380</v>
      </c>
      <c r="AI12" s="693">
        <f>AT22</f>
        <v>59</v>
      </c>
      <c r="AJ12" s="693">
        <f>AU22</f>
        <v>69</v>
      </c>
      <c r="AK12" s="693">
        <f>AV22</f>
        <v>4</v>
      </c>
      <c r="AL12" s="693">
        <f>AW22</f>
        <v>132</v>
      </c>
      <c r="AN12" s="8" t="s">
        <v>518</v>
      </c>
      <c r="AO12" s="97">
        <f t="shared" ref="AO12:AO23" si="0">+AT12/$AW12</f>
        <v>0.44067796610169491</v>
      </c>
      <c r="AP12" s="73">
        <f t="shared" ref="AP12:AP23" si="1">+AU12/$AW12</f>
        <v>0.5423728813559322</v>
      </c>
      <c r="AQ12" s="74">
        <f t="shared" ref="AQ12:AQ23" si="2">+AV12/$AW12</f>
        <v>1.6949152542372881E-2</v>
      </c>
      <c r="AS12" s="19" t="s">
        <v>518</v>
      </c>
      <c r="AT12" s="241">
        <f>+集計・資料①!DM8</f>
        <v>26</v>
      </c>
      <c r="AU12" s="238">
        <f>+集計・資料①!DN8</f>
        <v>32</v>
      </c>
      <c r="AV12" s="243">
        <f>+集計・資料①!DO8</f>
        <v>1</v>
      </c>
      <c r="AW12" s="55">
        <f>+SUM(AT12:AV12)</f>
        <v>59</v>
      </c>
    </row>
    <row r="13" spans="1:49" ht="10.5" customHeight="1">
      <c r="B13" s="801"/>
      <c r="C13" s="801"/>
      <c r="D13" s="801"/>
      <c r="E13" s="801"/>
      <c r="F13" s="801"/>
      <c r="G13" s="801"/>
      <c r="H13" s="801"/>
      <c r="I13" s="801"/>
      <c r="J13" s="801"/>
      <c r="K13" s="801"/>
      <c r="L13" s="801"/>
      <c r="N13" s="438"/>
      <c r="O13" s="88"/>
      <c r="P13" s="88"/>
      <c r="Q13" s="88"/>
      <c r="R13" s="88"/>
      <c r="S13" s="88"/>
      <c r="T13" s="88"/>
      <c r="U13" s="88"/>
      <c r="V13" s="88"/>
      <c r="W13" s="88"/>
      <c r="X13" s="88"/>
      <c r="Y13" s="88"/>
      <c r="Z13" s="88"/>
      <c r="AA13" s="439"/>
      <c r="AC13" s="570" t="s">
        <v>381</v>
      </c>
      <c r="AD13" s="681">
        <f>AO21</f>
        <v>0.66666666666666663</v>
      </c>
      <c r="AE13" s="672">
        <f>AP21</f>
        <v>0.33333333333333331</v>
      </c>
      <c r="AF13" s="672">
        <f>AQ21</f>
        <v>0</v>
      </c>
      <c r="AH13" s="570" t="s">
        <v>381</v>
      </c>
      <c r="AI13" s="693">
        <f>AT21</f>
        <v>8</v>
      </c>
      <c r="AJ13" s="693">
        <f>AU21</f>
        <v>4</v>
      </c>
      <c r="AK13" s="693">
        <f>AV21</f>
        <v>0</v>
      </c>
      <c r="AL13" s="693">
        <f>AW21</f>
        <v>12</v>
      </c>
      <c r="AN13" s="8" t="s">
        <v>519</v>
      </c>
      <c r="AO13" s="97">
        <f t="shared" si="0"/>
        <v>0.51587301587301593</v>
      </c>
      <c r="AP13" s="73">
        <f t="shared" si="1"/>
        <v>0.42857142857142855</v>
      </c>
      <c r="AQ13" s="74">
        <f t="shared" si="2"/>
        <v>5.5555555555555552E-2</v>
      </c>
      <c r="AS13" s="19" t="s">
        <v>519</v>
      </c>
      <c r="AT13" s="241">
        <f>+集計・資料①!DM10</f>
        <v>65</v>
      </c>
      <c r="AU13" s="238">
        <f>+集計・資料①!DN10</f>
        <v>54</v>
      </c>
      <c r="AV13" s="243">
        <f>+集計・資料①!DO10</f>
        <v>7</v>
      </c>
      <c r="AW13" s="55">
        <f t="shared" ref="AW13:AW23" si="3">+SUM(AT13:AV13)</f>
        <v>126</v>
      </c>
    </row>
    <row r="14" spans="1:49" ht="10.5" customHeight="1">
      <c r="B14" s="801"/>
      <c r="C14" s="801"/>
      <c r="D14" s="801"/>
      <c r="E14" s="801"/>
      <c r="F14" s="801"/>
      <c r="G14" s="801"/>
      <c r="H14" s="801"/>
      <c r="I14" s="801"/>
      <c r="J14" s="801"/>
      <c r="K14" s="801"/>
      <c r="L14" s="801"/>
      <c r="N14" s="438"/>
      <c r="O14" s="88"/>
      <c r="P14" s="88"/>
      <c r="Q14" s="88"/>
      <c r="R14" s="88"/>
      <c r="S14" s="88"/>
      <c r="T14" s="88"/>
      <c r="U14" s="88"/>
      <c r="V14" s="88"/>
      <c r="W14" s="88"/>
      <c r="X14" s="88"/>
      <c r="Y14" s="88"/>
      <c r="Z14" s="88"/>
      <c r="AA14" s="439"/>
      <c r="AC14" s="674" t="s">
        <v>382</v>
      </c>
      <c r="AD14" s="681">
        <f>AO20</f>
        <v>0.52380952380952384</v>
      </c>
      <c r="AE14" s="672">
        <f>AP20</f>
        <v>0.47619047619047616</v>
      </c>
      <c r="AF14" s="672">
        <f>AQ20</f>
        <v>0</v>
      </c>
      <c r="AH14" s="674" t="s">
        <v>382</v>
      </c>
      <c r="AI14" s="693">
        <f>AT20</f>
        <v>11</v>
      </c>
      <c r="AJ14" s="693">
        <f>AU20</f>
        <v>10</v>
      </c>
      <c r="AK14" s="693">
        <f>AV20</f>
        <v>0</v>
      </c>
      <c r="AL14" s="693">
        <f>AW20</f>
        <v>21</v>
      </c>
      <c r="AN14" s="8" t="s">
        <v>517</v>
      </c>
      <c r="AO14" s="97">
        <f t="shared" si="0"/>
        <v>0.68965517241379315</v>
      </c>
      <c r="AP14" s="73">
        <f t="shared" si="1"/>
        <v>0.31034482758620691</v>
      </c>
      <c r="AQ14" s="74">
        <f t="shared" si="2"/>
        <v>0</v>
      </c>
      <c r="AS14" s="19" t="s">
        <v>517</v>
      </c>
      <c r="AT14" s="241">
        <f>+集計・資料①!DM12</f>
        <v>20</v>
      </c>
      <c r="AU14" s="238">
        <f>+集計・資料①!DN12</f>
        <v>9</v>
      </c>
      <c r="AV14" s="243">
        <f>+集計・資料①!DO12</f>
        <v>0</v>
      </c>
      <c r="AW14" s="55">
        <f t="shared" si="3"/>
        <v>29</v>
      </c>
    </row>
    <row r="15" spans="1:49" ht="10.5" customHeight="1">
      <c r="B15" s="801"/>
      <c r="C15" s="801"/>
      <c r="D15" s="801"/>
      <c r="E15" s="801"/>
      <c r="F15" s="801"/>
      <c r="G15" s="801"/>
      <c r="H15" s="801"/>
      <c r="I15" s="801"/>
      <c r="J15" s="801"/>
      <c r="K15" s="801"/>
      <c r="L15" s="801"/>
      <c r="N15" s="438"/>
      <c r="O15" s="88"/>
      <c r="P15" s="88"/>
      <c r="Q15" s="88"/>
      <c r="R15" s="88"/>
      <c r="S15" s="88"/>
      <c r="T15" s="88"/>
      <c r="U15" s="88"/>
      <c r="V15" s="88"/>
      <c r="W15" s="88"/>
      <c r="X15" s="88"/>
      <c r="Y15" s="88"/>
      <c r="Z15" s="88"/>
      <c r="AA15" s="439"/>
      <c r="AC15" s="570" t="s">
        <v>383</v>
      </c>
      <c r="AD15" s="681">
        <f>AO19</f>
        <v>0.46153846153846156</v>
      </c>
      <c r="AE15" s="672">
        <f>AP19</f>
        <v>0.51923076923076927</v>
      </c>
      <c r="AF15" s="672">
        <f>AQ19</f>
        <v>1.9230769230769232E-2</v>
      </c>
      <c r="AH15" s="570" t="s">
        <v>383</v>
      </c>
      <c r="AI15" s="693">
        <f>AT19</f>
        <v>96</v>
      </c>
      <c r="AJ15" s="693">
        <f>AU19</f>
        <v>108</v>
      </c>
      <c r="AK15" s="693">
        <f>AV19</f>
        <v>4</v>
      </c>
      <c r="AL15" s="693">
        <f>AW19</f>
        <v>208</v>
      </c>
      <c r="AN15" s="8" t="s">
        <v>516</v>
      </c>
      <c r="AO15" s="97">
        <f t="shared" si="0"/>
        <v>0.58914728682170547</v>
      </c>
      <c r="AP15" s="73">
        <f t="shared" si="1"/>
        <v>0.40310077519379844</v>
      </c>
      <c r="AQ15" s="74">
        <f t="shared" si="2"/>
        <v>7.7519379844961239E-3</v>
      </c>
      <c r="AS15" s="19" t="s">
        <v>516</v>
      </c>
      <c r="AT15" s="241">
        <f>+集計・資料①!DM14</f>
        <v>76</v>
      </c>
      <c r="AU15" s="238">
        <f>+集計・資料①!DN14</f>
        <v>52</v>
      </c>
      <c r="AV15" s="243">
        <f>+集計・資料①!DO14</f>
        <v>1</v>
      </c>
      <c r="AW15" s="55">
        <f t="shared" si="3"/>
        <v>129</v>
      </c>
    </row>
    <row r="16" spans="1:49" ht="10.5" customHeight="1">
      <c r="B16" s="801"/>
      <c r="C16" s="801"/>
      <c r="D16" s="801"/>
      <c r="E16" s="801"/>
      <c r="F16" s="801"/>
      <c r="G16" s="801"/>
      <c r="H16" s="801"/>
      <c r="I16" s="801"/>
      <c r="J16" s="801"/>
      <c r="K16" s="801"/>
      <c r="L16" s="801"/>
      <c r="N16" s="440"/>
      <c r="O16" s="441"/>
      <c r="P16" s="441"/>
      <c r="Q16" s="441"/>
      <c r="R16" s="441"/>
      <c r="S16" s="441"/>
      <c r="T16" s="441"/>
      <c r="U16" s="441"/>
      <c r="V16" s="441"/>
      <c r="W16" s="441"/>
      <c r="X16" s="441"/>
      <c r="Y16" s="441"/>
      <c r="Z16" s="441"/>
      <c r="AA16" s="442"/>
      <c r="AC16" s="674" t="s">
        <v>384</v>
      </c>
      <c r="AD16" s="752">
        <f>AO18</f>
        <v>0.72727272727272729</v>
      </c>
      <c r="AE16" s="672">
        <f>AP18</f>
        <v>0.27272727272727271</v>
      </c>
      <c r="AF16" s="672">
        <f>AQ18</f>
        <v>0</v>
      </c>
      <c r="AH16" s="674" t="s">
        <v>384</v>
      </c>
      <c r="AI16" s="693">
        <f>AT18</f>
        <v>16</v>
      </c>
      <c r="AJ16" s="693">
        <f>AU18</f>
        <v>6</v>
      </c>
      <c r="AK16" s="693">
        <f>AV18</f>
        <v>0</v>
      </c>
      <c r="AL16" s="693">
        <f>AW18</f>
        <v>22</v>
      </c>
      <c r="AN16" s="8" t="s">
        <v>515</v>
      </c>
      <c r="AO16" s="97">
        <f t="shared" si="0"/>
        <v>0.12903225806451613</v>
      </c>
      <c r="AP16" s="73">
        <f t="shared" si="1"/>
        <v>0.77419354838709675</v>
      </c>
      <c r="AQ16" s="74">
        <f t="shared" si="2"/>
        <v>9.6774193548387094E-2</v>
      </c>
      <c r="AS16" s="19" t="s">
        <v>515</v>
      </c>
      <c r="AT16" s="241">
        <f>+集計・資料①!DM16</f>
        <v>4</v>
      </c>
      <c r="AU16" s="238">
        <f>+集計・資料①!DN16</f>
        <v>24</v>
      </c>
      <c r="AV16" s="243">
        <f>+集計・資料①!DO16</f>
        <v>3</v>
      </c>
      <c r="AW16" s="55">
        <f t="shared" si="3"/>
        <v>31</v>
      </c>
    </row>
    <row r="17" spans="1:49" ht="10.5" customHeight="1">
      <c r="O17" s="88"/>
      <c r="P17" s="88"/>
      <c r="Q17" s="88"/>
      <c r="R17" s="88"/>
      <c r="S17" s="88"/>
      <c r="T17" s="88"/>
      <c r="U17" s="88"/>
      <c r="V17" s="88"/>
      <c r="W17" s="88"/>
      <c r="X17" s="88"/>
      <c r="Y17" s="88"/>
      <c r="Z17" s="88"/>
      <c r="AA17" s="88"/>
      <c r="AC17" s="570" t="s">
        <v>385</v>
      </c>
      <c r="AD17" s="681">
        <f>AO17</f>
        <v>0.23076923076923078</v>
      </c>
      <c r="AE17" s="672">
        <f>AP17</f>
        <v>0.69230769230769229</v>
      </c>
      <c r="AF17" s="672">
        <f>AQ17</f>
        <v>7.6923076923076927E-2</v>
      </c>
      <c r="AH17" s="570" t="s">
        <v>385</v>
      </c>
      <c r="AI17" s="693">
        <f>AT17</f>
        <v>3</v>
      </c>
      <c r="AJ17" s="693">
        <f>AU17</f>
        <v>9</v>
      </c>
      <c r="AK17" s="693">
        <f>AV17</f>
        <v>1</v>
      </c>
      <c r="AL17" s="693">
        <f>AW17</f>
        <v>13</v>
      </c>
      <c r="AN17" s="8" t="s">
        <v>520</v>
      </c>
      <c r="AO17" s="97">
        <f t="shared" si="0"/>
        <v>0.23076923076923078</v>
      </c>
      <c r="AP17" s="73">
        <f t="shared" si="1"/>
        <v>0.69230769230769229</v>
      </c>
      <c r="AQ17" s="74">
        <f t="shared" si="2"/>
        <v>7.6923076923076927E-2</v>
      </c>
      <c r="AS17" s="19" t="s">
        <v>520</v>
      </c>
      <c r="AT17" s="241">
        <f>+集計・資料①!DM18</f>
        <v>3</v>
      </c>
      <c r="AU17" s="238">
        <f>+集計・資料①!DN18</f>
        <v>9</v>
      </c>
      <c r="AV17" s="247">
        <f>+集計・資料①!DO18</f>
        <v>1</v>
      </c>
      <c r="AW17" s="55">
        <f t="shared" si="3"/>
        <v>13</v>
      </c>
    </row>
    <row r="18" spans="1:49" ht="10.5" customHeight="1">
      <c r="A18" s="435"/>
      <c r="B18" s="436"/>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37"/>
      <c r="AC18" s="674" t="s">
        <v>386</v>
      </c>
      <c r="AD18" s="681">
        <f>AO16</f>
        <v>0.12903225806451613</v>
      </c>
      <c r="AE18" s="672">
        <f>AP16</f>
        <v>0.77419354838709675</v>
      </c>
      <c r="AF18" s="672">
        <f>AQ16</f>
        <v>9.6774193548387094E-2</v>
      </c>
      <c r="AH18" s="674" t="s">
        <v>386</v>
      </c>
      <c r="AI18" s="693">
        <f>AT16</f>
        <v>4</v>
      </c>
      <c r="AJ18" s="693">
        <f>AU16</f>
        <v>24</v>
      </c>
      <c r="AK18" s="693">
        <f>AV16</f>
        <v>3</v>
      </c>
      <c r="AL18" s="693">
        <f>AW16</f>
        <v>31</v>
      </c>
      <c r="AN18" s="8" t="s">
        <v>514</v>
      </c>
      <c r="AO18" s="97">
        <f t="shared" si="0"/>
        <v>0.72727272727272729</v>
      </c>
      <c r="AP18" s="73">
        <f t="shared" si="1"/>
        <v>0.27272727272727271</v>
      </c>
      <c r="AQ18" s="74">
        <f t="shared" si="2"/>
        <v>0</v>
      </c>
      <c r="AS18" s="19" t="s">
        <v>514</v>
      </c>
      <c r="AT18" s="241">
        <f>+集計・資料①!DM20</f>
        <v>16</v>
      </c>
      <c r="AU18" s="238">
        <f>+集計・資料①!DN20</f>
        <v>6</v>
      </c>
      <c r="AV18" s="247">
        <f>+集計・資料①!DO20</f>
        <v>0</v>
      </c>
      <c r="AW18" s="55">
        <f t="shared" si="3"/>
        <v>22</v>
      </c>
    </row>
    <row r="19" spans="1:49" ht="10.5" customHeight="1">
      <c r="A19" s="43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439"/>
      <c r="AC19" s="570" t="s">
        <v>387</v>
      </c>
      <c r="AD19" s="681">
        <f>AO15</f>
        <v>0.58914728682170547</v>
      </c>
      <c r="AE19" s="672">
        <f>AP15</f>
        <v>0.40310077519379844</v>
      </c>
      <c r="AF19" s="672">
        <f>AQ15</f>
        <v>7.7519379844961239E-3</v>
      </c>
      <c r="AH19" s="570" t="s">
        <v>387</v>
      </c>
      <c r="AI19" s="693">
        <f>AT15</f>
        <v>76</v>
      </c>
      <c r="AJ19" s="693">
        <f>AU15</f>
        <v>52</v>
      </c>
      <c r="AK19" s="693">
        <f>AV15</f>
        <v>1</v>
      </c>
      <c r="AL19" s="693">
        <f>AW15</f>
        <v>129</v>
      </c>
      <c r="AN19" s="8" t="s">
        <v>513</v>
      </c>
      <c r="AO19" s="97">
        <f t="shared" si="0"/>
        <v>0.46153846153846156</v>
      </c>
      <c r="AP19" s="73">
        <f t="shared" si="1"/>
        <v>0.51923076923076927</v>
      </c>
      <c r="AQ19" s="74">
        <f t="shared" si="2"/>
        <v>1.9230769230769232E-2</v>
      </c>
      <c r="AS19" s="19" t="s">
        <v>513</v>
      </c>
      <c r="AT19" s="241">
        <f>+集計・資料①!DM22</f>
        <v>96</v>
      </c>
      <c r="AU19" s="238">
        <f>+集計・資料①!DN22</f>
        <v>108</v>
      </c>
      <c r="AV19" s="247">
        <f>+集計・資料①!DO22</f>
        <v>4</v>
      </c>
      <c r="AW19" s="55">
        <f t="shared" si="3"/>
        <v>208</v>
      </c>
    </row>
    <row r="20" spans="1:49" ht="10.5" customHeight="1">
      <c r="A20" s="43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439"/>
      <c r="AC20" s="674" t="s">
        <v>388</v>
      </c>
      <c r="AD20" s="681">
        <f>AO14</f>
        <v>0.68965517241379315</v>
      </c>
      <c r="AE20" s="672">
        <f>AP14</f>
        <v>0.31034482758620691</v>
      </c>
      <c r="AF20" s="672">
        <f>AQ14</f>
        <v>0</v>
      </c>
      <c r="AH20" s="674" t="s">
        <v>388</v>
      </c>
      <c r="AI20" s="693">
        <f>AT14</f>
        <v>20</v>
      </c>
      <c r="AJ20" s="693">
        <f>AU14</f>
        <v>9</v>
      </c>
      <c r="AK20" s="693">
        <f>AV14</f>
        <v>0</v>
      </c>
      <c r="AL20" s="693">
        <f>AW14</f>
        <v>29</v>
      </c>
      <c r="AN20" s="8" t="s">
        <v>512</v>
      </c>
      <c r="AO20" s="97">
        <f t="shared" si="0"/>
        <v>0.52380952380952384</v>
      </c>
      <c r="AP20" s="73">
        <f t="shared" si="1"/>
        <v>0.47619047619047616</v>
      </c>
      <c r="AQ20" s="74">
        <f t="shared" si="2"/>
        <v>0</v>
      </c>
      <c r="AS20" s="19" t="s">
        <v>512</v>
      </c>
      <c r="AT20" s="241">
        <f>+集計・資料①!DM24</f>
        <v>11</v>
      </c>
      <c r="AU20" s="238">
        <f>+集計・資料①!DN24</f>
        <v>10</v>
      </c>
      <c r="AV20" s="247">
        <f>+集計・資料①!DO24</f>
        <v>0</v>
      </c>
      <c r="AW20" s="55">
        <f t="shared" si="3"/>
        <v>21</v>
      </c>
    </row>
    <row r="21" spans="1:49" ht="10.5" customHeight="1">
      <c r="A21" s="43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439"/>
      <c r="AC21" s="570" t="s">
        <v>389</v>
      </c>
      <c r="AD21" s="681">
        <f>AO13</f>
        <v>0.51587301587301593</v>
      </c>
      <c r="AE21" s="672">
        <f>AP13</f>
        <v>0.42857142857142855</v>
      </c>
      <c r="AF21" s="672">
        <f>AQ13</f>
        <v>5.5555555555555552E-2</v>
      </c>
      <c r="AH21" s="570" t="s">
        <v>389</v>
      </c>
      <c r="AI21" s="693">
        <f>AT13</f>
        <v>65</v>
      </c>
      <c r="AJ21" s="693">
        <f>AU13</f>
        <v>54</v>
      </c>
      <c r="AK21" s="693">
        <f>AV13</f>
        <v>7</v>
      </c>
      <c r="AL21" s="693">
        <f>AW13</f>
        <v>126</v>
      </c>
      <c r="AN21" s="8" t="s">
        <v>511</v>
      </c>
      <c r="AO21" s="97">
        <f t="shared" si="0"/>
        <v>0.66666666666666663</v>
      </c>
      <c r="AP21" s="73">
        <f t="shared" si="1"/>
        <v>0.33333333333333331</v>
      </c>
      <c r="AQ21" s="74">
        <f t="shared" si="2"/>
        <v>0</v>
      </c>
      <c r="AS21" s="19" t="s">
        <v>511</v>
      </c>
      <c r="AT21" s="241">
        <f>+集計・資料①!DM26</f>
        <v>8</v>
      </c>
      <c r="AU21" s="238">
        <f>+集計・資料①!DN26</f>
        <v>4</v>
      </c>
      <c r="AV21" s="247">
        <f>+集計・資料①!DO26</f>
        <v>0</v>
      </c>
      <c r="AW21" s="55">
        <f t="shared" si="3"/>
        <v>12</v>
      </c>
    </row>
    <row r="22" spans="1:49" ht="10.5" customHeight="1">
      <c r="A22" s="43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439"/>
      <c r="AC22" s="674" t="s">
        <v>390</v>
      </c>
      <c r="AD22" s="681">
        <f>AO12</f>
        <v>0.44067796610169491</v>
      </c>
      <c r="AE22" s="672">
        <f>AP12</f>
        <v>0.5423728813559322</v>
      </c>
      <c r="AF22" s="672">
        <f>AQ12</f>
        <v>1.6949152542372881E-2</v>
      </c>
      <c r="AH22" s="674" t="s">
        <v>390</v>
      </c>
      <c r="AI22" s="693">
        <f>AT12</f>
        <v>26</v>
      </c>
      <c r="AJ22" s="693">
        <f>AU12</f>
        <v>32</v>
      </c>
      <c r="AK22" s="693">
        <f>AV12</f>
        <v>1</v>
      </c>
      <c r="AL22" s="693">
        <f>AW12</f>
        <v>59</v>
      </c>
      <c r="AN22" s="17" t="s">
        <v>521</v>
      </c>
      <c r="AO22" s="97">
        <f t="shared" si="0"/>
        <v>0.44696969696969696</v>
      </c>
      <c r="AP22" s="73">
        <f t="shared" si="1"/>
        <v>0.52272727272727271</v>
      </c>
      <c r="AQ22" s="74">
        <f t="shared" si="2"/>
        <v>3.0303030303030304E-2</v>
      </c>
      <c r="AS22" s="20" t="s">
        <v>521</v>
      </c>
      <c r="AT22" s="241">
        <f>+集計・資料①!DM28</f>
        <v>59</v>
      </c>
      <c r="AU22" s="238">
        <f>+集計・資料①!DN28</f>
        <v>69</v>
      </c>
      <c r="AV22" s="247">
        <f>+集計・資料①!DO28</f>
        <v>4</v>
      </c>
      <c r="AW22" s="55">
        <f t="shared" si="3"/>
        <v>132</v>
      </c>
    </row>
    <row r="23" spans="1:49" ht="11.25" customHeight="1" thickBot="1">
      <c r="A23" s="43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439"/>
      <c r="AC23" s="570" t="s">
        <v>22</v>
      </c>
      <c r="AD23" s="672" t="e">
        <f>AO11</f>
        <v>#DIV/0!</v>
      </c>
      <c r="AE23" s="672" t="e">
        <f>AP11</f>
        <v>#DIV/0!</v>
      </c>
      <c r="AF23" s="672" t="e">
        <f>AQ11</f>
        <v>#DIV/0!</v>
      </c>
      <c r="AH23" s="570" t="s">
        <v>22</v>
      </c>
      <c r="AI23" s="693">
        <f>AT11</f>
        <v>0</v>
      </c>
      <c r="AJ23" s="693">
        <f>AU11</f>
        <v>0</v>
      </c>
      <c r="AK23" s="693">
        <f>AV11</f>
        <v>0</v>
      </c>
      <c r="AL23" s="693">
        <f>AW11</f>
        <v>0</v>
      </c>
      <c r="AN23" s="11" t="s">
        <v>522</v>
      </c>
      <c r="AO23" s="56">
        <f t="shared" si="0"/>
        <v>0.39622641509433965</v>
      </c>
      <c r="AP23" s="57">
        <f t="shared" si="1"/>
        <v>0.57861635220125784</v>
      </c>
      <c r="AQ23" s="58">
        <f t="shared" si="2"/>
        <v>2.5157232704402517E-2</v>
      </c>
      <c r="AS23" s="22" t="s">
        <v>522</v>
      </c>
      <c r="AT23" s="245">
        <f>+集計・資料①!DM30</f>
        <v>63</v>
      </c>
      <c r="AU23" s="246">
        <f>+集計・資料①!DN30</f>
        <v>92</v>
      </c>
      <c r="AV23" s="248">
        <f>+集計・資料①!DO30</f>
        <v>4</v>
      </c>
      <c r="AW23" s="62">
        <f t="shared" si="3"/>
        <v>159</v>
      </c>
    </row>
    <row r="24" spans="1:49" ht="11.25" customHeight="1" thickBot="1">
      <c r="A24" s="43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439"/>
      <c r="AH24" s="572" t="s">
        <v>530</v>
      </c>
      <c r="AI24" s="693">
        <f>SUM(AI11:AI23)</f>
        <v>447</v>
      </c>
      <c r="AJ24" s="693">
        <f>SUM(AJ11:AJ23)</f>
        <v>469</v>
      </c>
      <c r="AK24" s="693">
        <f>SUM(AK11:AK23)</f>
        <v>25</v>
      </c>
      <c r="AL24" s="693">
        <f>SUM(AL11:AL23)</f>
        <v>941</v>
      </c>
      <c r="AS24" s="38" t="s">
        <v>530</v>
      </c>
      <c r="AT24" s="251">
        <f>+集計・資料①!DM32</f>
        <v>447</v>
      </c>
      <c r="AU24" s="252">
        <f>+集計・資料①!DN32</f>
        <v>469</v>
      </c>
      <c r="AV24" s="253">
        <f>+集計・資料①!DO32</f>
        <v>25</v>
      </c>
      <c r="AW24" s="66">
        <f>+SUM(AT24:AV24)</f>
        <v>941</v>
      </c>
    </row>
    <row r="25" spans="1:49">
      <c r="A25" s="43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439"/>
    </row>
    <row r="26" spans="1:49">
      <c r="A26" s="43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439"/>
      <c r="AC26" s="27" t="s">
        <v>558</v>
      </c>
      <c r="AH26" s="27" t="s">
        <v>93</v>
      </c>
      <c r="AN26" s="27" t="s">
        <v>558</v>
      </c>
      <c r="AS26" s="27" t="s">
        <v>93</v>
      </c>
    </row>
    <row r="27" spans="1:49" ht="11.25" thickBot="1">
      <c r="A27" s="43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439"/>
    </row>
    <row r="28" spans="1:49" ht="11.25" thickBot="1">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c r="AC28" s="572" t="s">
        <v>7</v>
      </c>
      <c r="AD28" s="573" t="s">
        <v>20</v>
      </c>
      <c r="AE28" s="573" t="s">
        <v>21</v>
      </c>
      <c r="AF28" s="572" t="s">
        <v>377</v>
      </c>
      <c r="AH28" s="572" t="s">
        <v>7</v>
      </c>
      <c r="AI28" s="573" t="s">
        <v>20</v>
      </c>
      <c r="AJ28" s="573" t="s">
        <v>21</v>
      </c>
      <c r="AK28" s="572" t="s">
        <v>377</v>
      </c>
      <c r="AL28" s="572" t="s">
        <v>532</v>
      </c>
      <c r="AN28" s="32" t="s">
        <v>7</v>
      </c>
      <c r="AO28" s="158" t="s">
        <v>20</v>
      </c>
      <c r="AP28" s="159" t="s">
        <v>21</v>
      </c>
      <c r="AQ28" s="31" t="s">
        <v>377</v>
      </c>
      <c r="AS28" s="32" t="s">
        <v>7</v>
      </c>
      <c r="AT28" s="158" t="s">
        <v>20</v>
      </c>
      <c r="AU28" s="159" t="s">
        <v>21</v>
      </c>
      <c r="AV28" s="44" t="s">
        <v>377</v>
      </c>
      <c r="AW28" s="244" t="s">
        <v>532</v>
      </c>
    </row>
    <row r="29" spans="1:49">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c r="AC29" s="574" t="s">
        <v>391</v>
      </c>
      <c r="AD29" s="748">
        <f>AO34</f>
        <v>0.24166666666666667</v>
      </c>
      <c r="AE29" s="672">
        <f>AP34</f>
        <v>0.72499999999999998</v>
      </c>
      <c r="AF29" s="672">
        <f>AQ34</f>
        <v>3.3333333333333333E-2</v>
      </c>
      <c r="AH29" s="574" t="s">
        <v>391</v>
      </c>
      <c r="AI29" s="693">
        <f>AT34</f>
        <v>29</v>
      </c>
      <c r="AJ29" s="693">
        <f>AU34</f>
        <v>87</v>
      </c>
      <c r="AK29" s="693">
        <f>AV34</f>
        <v>4</v>
      </c>
      <c r="AL29" s="693">
        <f>AW34</f>
        <v>120</v>
      </c>
      <c r="AN29" s="68" t="s">
        <v>529</v>
      </c>
      <c r="AO29" s="91">
        <f t="shared" ref="AO29:AQ34" si="4">+AT29/$AW29</f>
        <v>0.98113207547169812</v>
      </c>
      <c r="AP29" s="47">
        <f t="shared" si="4"/>
        <v>1.8867924528301886E-2</v>
      </c>
      <c r="AQ29" s="92">
        <f t="shared" si="4"/>
        <v>0</v>
      </c>
      <c r="AS29" s="68" t="s">
        <v>529</v>
      </c>
      <c r="AT29" s="49">
        <f>+集計・資料①!DM40</f>
        <v>52</v>
      </c>
      <c r="AU29" s="69">
        <f>+集計・資料①!DN40</f>
        <v>1</v>
      </c>
      <c r="AV29" s="108">
        <f>+集計・資料①!DO40</f>
        <v>0</v>
      </c>
      <c r="AW29" s="150">
        <f t="shared" ref="AW29:AW34" si="5">+SUM(AT29:AV29)</f>
        <v>53</v>
      </c>
    </row>
    <row r="30" spans="1:49">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574" t="s">
        <v>392</v>
      </c>
      <c r="AD30" s="748">
        <f>AO33</f>
        <v>0.28525641025641024</v>
      </c>
      <c r="AE30" s="672">
        <f>AP33</f>
        <v>0.67307692307692313</v>
      </c>
      <c r="AF30" s="672">
        <f>AQ33</f>
        <v>4.1666666666666664E-2</v>
      </c>
      <c r="AH30" s="574" t="s">
        <v>392</v>
      </c>
      <c r="AI30" s="693">
        <f>AT33</f>
        <v>89</v>
      </c>
      <c r="AJ30" s="693">
        <f>AU33</f>
        <v>210</v>
      </c>
      <c r="AK30" s="693">
        <f>AV33</f>
        <v>13</v>
      </c>
      <c r="AL30" s="693">
        <f>AW33</f>
        <v>312</v>
      </c>
      <c r="AN30" s="71" t="s">
        <v>408</v>
      </c>
      <c r="AO30" s="97">
        <f t="shared" si="4"/>
        <v>0.95238095238095233</v>
      </c>
      <c r="AP30" s="73">
        <f t="shared" si="4"/>
        <v>4.7619047619047616E-2</v>
      </c>
      <c r="AQ30" s="74">
        <f t="shared" si="4"/>
        <v>0</v>
      </c>
      <c r="AS30" s="71" t="s">
        <v>408</v>
      </c>
      <c r="AT30" s="49">
        <f>+集計・資料①!DM42</f>
        <v>60</v>
      </c>
      <c r="AU30" s="69">
        <f>+集計・資料①!DN42</f>
        <v>3</v>
      </c>
      <c r="AV30" s="108">
        <f>+集計・資料①!DO42</f>
        <v>0</v>
      </c>
      <c r="AW30" s="55">
        <f t="shared" si="5"/>
        <v>63</v>
      </c>
    </row>
    <row r="31" spans="1:49">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574" t="s">
        <v>393</v>
      </c>
      <c r="AD31" s="672">
        <f>AO32</f>
        <v>0.47986577181208051</v>
      </c>
      <c r="AE31" s="672">
        <f>AP32</f>
        <v>0.49328859060402686</v>
      </c>
      <c r="AF31" s="672">
        <f>AQ32</f>
        <v>2.6845637583892617E-2</v>
      </c>
      <c r="AH31" s="574" t="s">
        <v>393</v>
      </c>
      <c r="AI31" s="693">
        <f>AT32</f>
        <v>143</v>
      </c>
      <c r="AJ31" s="693">
        <f>AU32</f>
        <v>147</v>
      </c>
      <c r="AK31" s="693">
        <f>AV32</f>
        <v>8</v>
      </c>
      <c r="AL31" s="693">
        <f>AW32</f>
        <v>298</v>
      </c>
      <c r="AN31" s="71" t="s">
        <v>409</v>
      </c>
      <c r="AO31" s="97">
        <f t="shared" si="4"/>
        <v>0.77894736842105261</v>
      </c>
      <c r="AP31" s="73">
        <f t="shared" si="4"/>
        <v>0.22105263157894736</v>
      </c>
      <c r="AQ31" s="74">
        <f t="shared" si="4"/>
        <v>0</v>
      </c>
      <c r="AS31" s="71" t="s">
        <v>409</v>
      </c>
      <c r="AT31" s="49">
        <f>+集計・資料①!DM44</f>
        <v>74</v>
      </c>
      <c r="AU31" s="69">
        <f>+集計・資料①!DN44</f>
        <v>21</v>
      </c>
      <c r="AV31" s="108">
        <f>+集計・資料①!DO44</f>
        <v>0</v>
      </c>
      <c r="AW31" s="55">
        <f t="shared" si="5"/>
        <v>95</v>
      </c>
    </row>
    <row r="32" spans="1:49">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4" t="s">
        <v>394</v>
      </c>
      <c r="AD32" s="672">
        <f>AO31</f>
        <v>0.77894736842105261</v>
      </c>
      <c r="AE32" s="672">
        <f>AP31</f>
        <v>0.22105263157894736</v>
      </c>
      <c r="AF32" s="672">
        <f>AQ31</f>
        <v>0</v>
      </c>
      <c r="AH32" s="574" t="s">
        <v>394</v>
      </c>
      <c r="AI32" s="693">
        <f>AT31</f>
        <v>74</v>
      </c>
      <c r="AJ32" s="693">
        <f>AU31</f>
        <v>21</v>
      </c>
      <c r="AK32" s="693">
        <f>AV31</f>
        <v>0</v>
      </c>
      <c r="AL32" s="693">
        <f>AW31</f>
        <v>95</v>
      </c>
      <c r="AN32" s="71" t="s">
        <v>410</v>
      </c>
      <c r="AO32" s="97">
        <f t="shared" si="4"/>
        <v>0.47986577181208051</v>
      </c>
      <c r="AP32" s="73">
        <f t="shared" si="4"/>
        <v>0.49328859060402686</v>
      </c>
      <c r="AQ32" s="74">
        <f t="shared" si="4"/>
        <v>2.6845637583892617E-2</v>
      </c>
      <c r="AS32" s="71" t="s">
        <v>410</v>
      </c>
      <c r="AT32" s="49">
        <f>+集計・資料①!DM46</f>
        <v>143</v>
      </c>
      <c r="AU32" s="69">
        <f>+集計・資料①!DN46</f>
        <v>147</v>
      </c>
      <c r="AV32" s="108">
        <f>+集計・資料①!DO46</f>
        <v>8</v>
      </c>
      <c r="AW32" s="55">
        <f t="shared" si="5"/>
        <v>298</v>
      </c>
    </row>
    <row r="33" spans="1:49">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574" t="s">
        <v>395</v>
      </c>
      <c r="AD33" s="752">
        <f>AO30</f>
        <v>0.95238095238095233</v>
      </c>
      <c r="AE33" s="672">
        <f>AP30</f>
        <v>4.7619047619047616E-2</v>
      </c>
      <c r="AF33" s="672">
        <f>AQ30</f>
        <v>0</v>
      </c>
      <c r="AH33" s="574" t="s">
        <v>395</v>
      </c>
      <c r="AI33" s="693">
        <f>AT30</f>
        <v>60</v>
      </c>
      <c r="AJ33" s="693">
        <f>AU30</f>
        <v>3</v>
      </c>
      <c r="AK33" s="693">
        <f>AV30</f>
        <v>0</v>
      </c>
      <c r="AL33" s="693">
        <f>AW30</f>
        <v>63</v>
      </c>
      <c r="AN33" s="71" t="s">
        <v>411</v>
      </c>
      <c r="AO33" s="97">
        <f t="shared" si="4"/>
        <v>0.28525641025641024</v>
      </c>
      <c r="AP33" s="73">
        <f t="shared" si="4"/>
        <v>0.67307692307692313</v>
      </c>
      <c r="AQ33" s="74">
        <f t="shared" si="4"/>
        <v>4.1666666666666664E-2</v>
      </c>
      <c r="AS33" s="71" t="s">
        <v>411</v>
      </c>
      <c r="AT33" s="98">
        <f>+集計・資料①!DM48</f>
        <v>89</v>
      </c>
      <c r="AU33" s="75">
        <f>+集計・資料①!DN48</f>
        <v>210</v>
      </c>
      <c r="AV33" s="110">
        <f>+集計・資料①!DO48</f>
        <v>13</v>
      </c>
      <c r="AW33" s="55">
        <f t="shared" si="5"/>
        <v>312</v>
      </c>
    </row>
    <row r="34" spans="1:49" ht="11.25" thickBot="1">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C34" s="574" t="s">
        <v>396</v>
      </c>
      <c r="AD34" s="752">
        <f>AO29</f>
        <v>0.98113207547169812</v>
      </c>
      <c r="AE34" s="672">
        <f>AP29</f>
        <v>1.8867924528301886E-2</v>
      </c>
      <c r="AF34" s="672">
        <f>AQ29</f>
        <v>0</v>
      </c>
      <c r="AH34" s="574" t="s">
        <v>396</v>
      </c>
      <c r="AI34" s="693">
        <f>AT29</f>
        <v>52</v>
      </c>
      <c r="AJ34" s="693">
        <f>AU29</f>
        <v>1</v>
      </c>
      <c r="AK34" s="693">
        <f>AV29</f>
        <v>0</v>
      </c>
      <c r="AL34" s="693">
        <f>AW29</f>
        <v>53</v>
      </c>
      <c r="AN34" s="78" t="s">
        <v>412</v>
      </c>
      <c r="AO34" s="56">
        <f t="shared" si="4"/>
        <v>0.24166666666666667</v>
      </c>
      <c r="AP34" s="57">
        <f t="shared" si="4"/>
        <v>0.72499999999999998</v>
      </c>
      <c r="AQ34" s="58">
        <f t="shared" si="4"/>
        <v>3.3333333333333333E-2</v>
      </c>
      <c r="AS34" s="80" t="s">
        <v>412</v>
      </c>
      <c r="AT34" s="59">
        <f>+集計・資料①!DM50</f>
        <v>29</v>
      </c>
      <c r="AU34" s="60">
        <f>+集計・資料①!DN50</f>
        <v>87</v>
      </c>
      <c r="AV34" s="61">
        <f>+集計・資料①!DO50</f>
        <v>4</v>
      </c>
      <c r="AW34" s="62">
        <f t="shared" si="5"/>
        <v>120</v>
      </c>
    </row>
    <row r="35" spans="1:49" ht="11.25" thickBot="1">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H35" s="572" t="s">
        <v>530</v>
      </c>
      <c r="AI35" s="680">
        <f>SUM(AI29:AI34)</f>
        <v>447</v>
      </c>
      <c r="AJ35" s="680">
        <f>SUM(AJ29:AJ34)</f>
        <v>469</v>
      </c>
      <c r="AK35" s="680">
        <f>SUM(AK29:AK34)</f>
        <v>25</v>
      </c>
      <c r="AL35" s="680">
        <f>SUM(AL29:AL34)</f>
        <v>941</v>
      </c>
      <c r="AS35" s="38" t="s">
        <v>530</v>
      </c>
      <c r="AT35" s="102">
        <f>+集計・資料①!DM52</f>
        <v>447</v>
      </c>
      <c r="AU35" s="84">
        <f>+集計・資料①!DN52</f>
        <v>469</v>
      </c>
      <c r="AV35" s="85">
        <f>+集計・資料①!DO52</f>
        <v>25</v>
      </c>
      <c r="AW35" s="66">
        <f>+SUM(AW29:AW34)</f>
        <v>941</v>
      </c>
    </row>
    <row r="36" spans="1:49">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row>
    <row r="37" spans="1:49">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row>
    <row r="38" spans="1:49">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row>
    <row r="39" spans="1:49">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c r="AI39" s="87"/>
      <c r="AJ39" s="87"/>
      <c r="AK39" s="87"/>
      <c r="AT39" s="87"/>
      <c r="AU39" s="87"/>
      <c r="AV39" s="87"/>
    </row>
    <row r="40" spans="1:49">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c r="AI40" s="88"/>
      <c r="AJ40" s="88"/>
      <c r="AK40" s="88"/>
      <c r="AT40" s="88"/>
      <c r="AU40" s="88"/>
      <c r="AV40" s="88"/>
    </row>
    <row r="41" spans="1:49">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row>
    <row r="42" spans="1:49">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row>
    <row r="43" spans="1:49">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row>
    <row r="44" spans="1:49">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row>
    <row r="45" spans="1:49">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row>
    <row r="46" spans="1:49">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row>
    <row r="47" spans="1:49">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row>
    <row r="48" spans="1:49">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row>
    <row r="49" spans="1:27">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row>
    <row r="50" spans="1:27">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row>
    <row r="51" spans="1:27">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row>
    <row r="52" spans="1:27">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row>
    <row r="53" spans="1:27">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row>
    <row r="54" spans="1:27">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row>
    <row r="55" spans="1:27">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row>
    <row r="56" spans="1:27">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row>
    <row r="57" spans="1:27">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row>
    <row r="58" spans="1:27">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row>
    <row r="59" spans="1:27">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row>
    <row r="60" spans="1:27">
      <c r="A60" s="440"/>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2"/>
    </row>
  </sheetData>
  <mergeCells count="3">
    <mergeCell ref="A1:B1"/>
    <mergeCell ref="V1:AA1"/>
    <mergeCell ref="B3:L16"/>
  </mergeCells>
  <phoneticPr fontId="4"/>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9" man="1"/>
    <brk id="38"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theme="9" tint="0.59999389629810485"/>
  </sheetPr>
  <dimension ref="A1:AW1048576"/>
  <sheetViews>
    <sheetView showGridLines="0" view="pageBreakPreview" zoomScaleNormal="100" zoomScaleSheetLayoutView="100" workbookViewId="0">
      <selection activeCell="AB1" sqref="AB1"/>
    </sheetView>
  </sheetViews>
  <sheetFormatPr defaultColWidth="10.28515625" defaultRowHeight="10.5" zeroHeight="1"/>
  <cols>
    <col min="1" max="27" width="3.5703125" style="27" customWidth="1"/>
    <col min="28" max="28" width="1.7109375" style="27" customWidth="1"/>
    <col min="29" max="29" width="16" style="27" customWidth="1"/>
    <col min="30" max="32" width="7.5703125" style="27" customWidth="1"/>
    <col min="33" max="33" width="1.7109375" style="27" customWidth="1"/>
    <col min="34" max="34" width="16" style="27" customWidth="1"/>
    <col min="35" max="38" width="7.5703125" style="27" customWidth="1"/>
    <col min="39" max="39" width="1.7109375" style="27" customWidth="1"/>
    <col min="40" max="40" width="16" style="27" customWidth="1"/>
    <col min="41" max="43" width="7.5703125" style="27" customWidth="1"/>
    <col min="44" max="44" width="1.7109375" style="27" customWidth="1"/>
    <col min="45" max="45" width="16" style="27" customWidth="1"/>
    <col min="46" max="49" width="7.5703125" style="27" customWidth="1"/>
    <col min="50" max="16384" width="10.28515625" style="27"/>
  </cols>
  <sheetData>
    <row r="1" spans="1:49" ht="21" customHeight="1" thickBot="1">
      <c r="A1" s="841">
        <v>36</v>
      </c>
      <c r="B1" s="841"/>
      <c r="C1" s="493" t="s">
        <v>576</v>
      </c>
      <c r="D1" s="493"/>
      <c r="E1" s="493"/>
      <c r="F1" s="493"/>
      <c r="G1" s="493"/>
      <c r="H1" s="493"/>
      <c r="I1" s="493"/>
      <c r="J1" s="493"/>
      <c r="K1" s="493"/>
      <c r="L1" s="493"/>
      <c r="M1" s="493"/>
      <c r="N1" s="493"/>
      <c r="O1" s="493"/>
      <c r="P1" s="493"/>
      <c r="Q1" s="493"/>
      <c r="R1" s="493"/>
      <c r="S1" s="493"/>
      <c r="T1" s="493"/>
      <c r="U1" s="493"/>
      <c r="V1" s="799" t="s">
        <v>145</v>
      </c>
      <c r="W1" s="799"/>
      <c r="X1" s="799"/>
      <c r="Y1" s="799"/>
      <c r="Z1" s="799"/>
      <c r="AA1" s="799"/>
      <c r="AC1" s="27" t="s">
        <v>455</v>
      </c>
      <c r="AN1" s="27" t="s">
        <v>455</v>
      </c>
    </row>
    <row r="2" spans="1:49"/>
    <row r="3" spans="1:49">
      <c r="B3" s="839" t="s">
        <v>668</v>
      </c>
      <c r="C3" s="840"/>
      <c r="D3" s="840"/>
      <c r="E3" s="840"/>
      <c r="F3" s="840"/>
      <c r="G3" s="840"/>
      <c r="H3" s="840"/>
      <c r="I3" s="840"/>
      <c r="J3" s="840"/>
      <c r="K3" s="840"/>
      <c r="L3" s="840"/>
      <c r="M3" s="840"/>
      <c r="N3" s="840"/>
      <c r="O3" s="840"/>
      <c r="P3" s="439"/>
      <c r="Q3" s="435"/>
      <c r="R3" s="436"/>
      <c r="S3" s="436"/>
      <c r="T3" s="436"/>
      <c r="U3" s="436"/>
      <c r="V3" s="436"/>
      <c r="W3" s="436"/>
      <c r="X3" s="436"/>
      <c r="Y3" s="436"/>
      <c r="Z3" s="436"/>
      <c r="AA3" s="437"/>
      <c r="AC3" s="27" t="s">
        <v>552</v>
      </c>
      <c r="AH3" s="27" t="s">
        <v>63</v>
      </c>
      <c r="AN3" s="27" t="s">
        <v>552</v>
      </c>
      <c r="AS3" s="27" t="s">
        <v>63</v>
      </c>
    </row>
    <row r="4" spans="1:49" ht="11.25" thickBot="1">
      <c r="B4" s="840"/>
      <c r="C4" s="840"/>
      <c r="D4" s="840"/>
      <c r="E4" s="840"/>
      <c r="F4" s="840"/>
      <c r="G4" s="840"/>
      <c r="H4" s="840"/>
      <c r="I4" s="840"/>
      <c r="J4" s="840"/>
      <c r="K4" s="840"/>
      <c r="L4" s="840"/>
      <c r="M4" s="840"/>
      <c r="N4" s="840"/>
      <c r="O4" s="840"/>
      <c r="P4" s="439"/>
      <c r="Q4" s="438"/>
      <c r="R4" s="88"/>
      <c r="S4" s="88"/>
      <c r="T4" s="88"/>
      <c r="U4" s="88"/>
      <c r="V4" s="88"/>
      <c r="W4" s="88"/>
      <c r="X4" s="88"/>
      <c r="Y4" s="88"/>
      <c r="Z4" s="88"/>
      <c r="AA4" s="439"/>
    </row>
    <row r="5" spans="1:49" ht="11.25" thickBot="1">
      <c r="B5" s="840"/>
      <c r="C5" s="840"/>
      <c r="D5" s="840"/>
      <c r="E5" s="840"/>
      <c r="F5" s="840"/>
      <c r="G5" s="840"/>
      <c r="H5" s="840"/>
      <c r="I5" s="840"/>
      <c r="J5" s="840"/>
      <c r="K5" s="840"/>
      <c r="L5" s="840"/>
      <c r="M5" s="840"/>
      <c r="N5" s="840"/>
      <c r="O5" s="840"/>
      <c r="P5" s="439"/>
      <c r="Q5" s="438"/>
      <c r="R5" s="88"/>
      <c r="S5" s="88"/>
      <c r="T5" s="88"/>
      <c r="U5" s="88"/>
      <c r="V5" s="88"/>
      <c r="W5" s="88"/>
      <c r="X5" s="88"/>
      <c r="Y5" s="88"/>
      <c r="Z5" s="88"/>
      <c r="AA5" s="439"/>
      <c r="AC5" s="575"/>
      <c r="AD5" s="713" t="s">
        <v>20</v>
      </c>
      <c r="AE5" s="573" t="s">
        <v>21</v>
      </c>
      <c r="AF5" s="572" t="s">
        <v>377</v>
      </c>
      <c r="AH5" s="575"/>
      <c r="AI5" s="573" t="s">
        <v>20</v>
      </c>
      <c r="AJ5" s="573" t="s">
        <v>21</v>
      </c>
      <c r="AK5" s="572" t="s">
        <v>377</v>
      </c>
      <c r="AL5" s="572" t="s">
        <v>532</v>
      </c>
      <c r="AN5" s="135"/>
      <c r="AO5" s="158" t="s">
        <v>20</v>
      </c>
      <c r="AP5" s="159" t="s">
        <v>21</v>
      </c>
      <c r="AQ5" s="31" t="s">
        <v>377</v>
      </c>
      <c r="AS5" s="135"/>
      <c r="AT5" s="158" t="s">
        <v>20</v>
      </c>
      <c r="AU5" s="159" t="s">
        <v>21</v>
      </c>
      <c r="AV5" s="44" t="s">
        <v>377</v>
      </c>
      <c r="AW5" s="244" t="s">
        <v>532</v>
      </c>
    </row>
    <row r="6" spans="1:49" ht="11.25" thickBot="1">
      <c r="B6" s="840"/>
      <c r="C6" s="840"/>
      <c r="D6" s="840"/>
      <c r="E6" s="840"/>
      <c r="F6" s="840"/>
      <c r="G6" s="840"/>
      <c r="H6" s="840"/>
      <c r="I6" s="840"/>
      <c r="J6" s="840"/>
      <c r="K6" s="840"/>
      <c r="L6" s="840"/>
      <c r="M6" s="840"/>
      <c r="N6" s="840"/>
      <c r="O6" s="840"/>
      <c r="P6" s="439"/>
      <c r="Q6" s="438"/>
      <c r="R6" s="88"/>
      <c r="S6" s="88"/>
      <c r="T6" s="88"/>
      <c r="U6" s="88"/>
      <c r="V6" s="88"/>
      <c r="W6" s="88"/>
      <c r="X6" s="88"/>
      <c r="Y6" s="88"/>
      <c r="Z6" s="88"/>
      <c r="AA6" s="439"/>
      <c r="AC6" s="703" t="s">
        <v>532</v>
      </c>
      <c r="AD6" s="752">
        <f>AO6</f>
        <v>0.57810839532412328</v>
      </c>
      <c r="AE6" s="704">
        <f>AP6</f>
        <v>0.39957492029755581</v>
      </c>
      <c r="AF6" s="672">
        <f>AQ6</f>
        <v>2.2316684378320937E-2</v>
      </c>
      <c r="AH6" s="572" t="s">
        <v>532</v>
      </c>
      <c r="AI6" s="680">
        <f>AT6</f>
        <v>544</v>
      </c>
      <c r="AJ6" s="680">
        <f>AU6</f>
        <v>376</v>
      </c>
      <c r="AK6" s="680">
        <f>AV6</f>
        <v>21</v>
      </c>
      <c r="AL6" s="680">
        <f>AW6</f>
        <v>941</v>
      </c>
      <c r="AN6" s="32" t="s">
        <v>532</v>
      </c>
      <c r="AO6" s="131">
        <f>+AT6/$AW6</f>
        <v>0.57810839532412328</v>
      </c>
      <c r="AP6" s="132">
        <f>+AU6/$AW6</f>
        <v>0.39957492029755581</v>
      </c>
      <c r="AQ6" s="134">
        <f>+AV6/$AW6</f>
        <v>2.2316684378320937E-2</v>
      </c>
      <c r="AS6" s="32" t="s">
        <v>532</v>
      </c>
      <c r="AT6" s="39">
        <f>+集計・資料①!CF32</f>
        <v>544</v>
      </c>
      <c r="AU6" s="40">
        <f>+集計・資料①!CG32</f>
        <v>376</v>
      </c>
      <c r="AV6" s="41">
        <f>+集計・資料①!CH32</f>
        <v>21</v>
      </c>
      <c r="AW6" s="42">
        <f>+SUM(AT6:AV6)</f>
        <v>941</v>
      </c>
    </row>
    <row r="7" spans="1:49">
      <c r="B7" s="840"/>
      <c r="C7" s="840"/>
      <c r="D7" s="840"/>
      <c r="E7" s="840"/>
      <c r="F7" s="840"/>
      <c r="G7" s="840"/>
      <c r="H7" s="840"/>
      <c r="I7" s="840"/>
      <c r="J7" s="840"/>
      <c r="K7" s="840"/>
      <c r="L7" s="840"/>
      <c r="M7" s="840"/>
      <c r="N7" s="840"/>
      <c r="O7" s="840"/>
      <c r="P7" s="439"/>
      <c r="Q7" s="438"/>
      <c r="R7" s="88"/>
      <c r="S7" s="88"/>
      <c r="T7" s="88"/>
      <c r="U7" s="88"/>
      <c r="V7" s="88"/>
      <c r="W7" s="88"/>
      <c r="X7" s="88"/>
      <c r="Y7" s="88"/>
      <c r="Z7" s="88"/>
      <c r="AA7" s="439"/>
    </row>
    <row r="8" spans="1:49">
      <c r="B8" s="840"/>
      <c r="C8" s="840"/>
      <c r="D8" s="840"/>
      <c r="E8" s="840"/>
      <c r="F8" s="840"/>
      <c r="G8" s="840"/>
      <c r="H8" s="840"/>
      <c r="I8" s="840"/>
      <c r="J8" s="840"/>
      <c r="K8" s="840"/>
      <c r="L8" s="840"/>
      <c r="M8" s="840"/>
      <c r="N8" s="840"/>
      <c r="O8" s="840"/>
      <c r="P8" s="439"/>
      <c r="Q8" s="438"/>
      <c r="R8" s="88"/>
      <c r="S8" s="88"/>
      <c r="T8" s="88"/>
      <c r="U8" s="88"/>
      <c r="V8" s="88"/>
      <c r="W8" s="88"/>
      <c r="X8" s="88"/>
      <c r="Y8" s="88"/>
      <c r="Z8" s="88"/>
      <c r="AA8" s="439"/>
      <c r="AC8" s="27" t="s">
        <v>553</v>
      </c>
      <c r="AH8" s="27" t="s">
        <v>64</v>
      </c>
      <c r="AN8" s="27" t="s">
        <v>553</v>
      </c>
      <c r="AS8" s="27" t="s">
        <v>64</v>
      </c>
    </row>
    <row r="9" spans="1:49" ht="11.25" thickBot="1">
      <c r="B9" s="840"/>
      <c r="C9" s="840"/>
      <c r="D9" s="840"/>
      <c r="E9" s="840"/>
      <c r="F9" s="840"/>
      <c r="G9" s="840"/>
      <c r="H9" s="840"/>
      <c r="I9" s="840"/>
      <c r="J9" s="840"/>
      <c r="K9" s="840"/>
      <c r="L9" s="840"/>
      <c r="M9" s="840"/>
      <c r="N9" s="840"/>
      <c r="O9" s="840"/>
      <c r="P9" s="439"/>
      <c r="Q9" s="438"/>
      <c r="R9" s="88"/>
      <c r="S9" s="88"/>
      <c r="T9" s="88"/>
      <c r="U9" s="88"/>
      <c r="V9" s="88"/>
      <c r="W9" s="88"/>
      <c r="X9" s="88"/>
      <c r="Y9" s="88"/>
      <c r="Z9" s="88"/>
      <c r="AA9" s="439"/>
    </row>
    <row r="10" spans="1:49" ht="11.25" thickBot="1">
      <c r="B10" s="840"/>
      <c r="C10" s="840"/>
      <c r="D10" s="840"/>
      <c r="E10" s="840"/>
      <c r="F10" s="840"/>
      <c r="G10" s="840"/>
      <c r="H10" s="840"/>
      <c r="I10" s="840"/>
      <c r="J10" s="840"/>
      <c r="K10" s="840"/>
      <c r="L10" s="840"/>
      <c r="M10" s="840"/>
      <c r="N10" s="840"/>
      <c r="O10" s="840"/>
      <c r="P10" s="439"/>
      <c r="Q10" s="438"/>
      <c r="R10" s="88"/>
      <c r="S10" s="88"/>
      <c r="T10" s="88"/>
      <c r="U10" s="88"/>
      <c r="V10" s="88"/>
      <c r="W10" s="88"/>
      <c r="X10" s="88"/>
      <c r="Y10" s="88"/>
      <c r="Z10" s="88"/>
      <c r="AA10" s="439"/>
      <c r="AC10" s="572" t="s">
        <v>524</v>
      </c>
      <c r="AD10" s="573" t="s">
        <v>20</v>
      </c>
      <c r="AE10" s="573" t="s">
        <v>21</v>
      </c>
      <c r="AF10" s="572" t="s">
        <v>377</v>
      </c>
      <c r="AH10" s="572" t="s">
        <v>524</v>
      </c>
      <c r="AI10" s="573" t="s">
        <v>20</v>
      </c>
      <c r="AJ10" s="573" t="s">
        <v>21</v>
      </c>
      <c r="AK10" s="572" t="s">
        <v>377</v>
      </c>
      <c r="AL10" s="572" t="s">
        <v>532</v>
      </c>
      <c r="AN10" s="32" t="s">
        <v>524</v>
      </c>
      <c r="AO10" s="249" t="s">
        <v>20</v>
      </c>
      <c r="AP10" s="26" t="s">
        <v>21</v>
      </c>
      <c r="AQ10" s="104" t="s">
        <v>377</v>
      </c>
      <c r="AS10" s="28" t="s">
        <v>524</v>
      </c>
      <c r="AT10" s="158" t="s">
        <v>20</v>
      </c>
      <c r="AU10" s="159" t="s">
        <v>21</v>
      </c>
      <c r="AV10" s="44" t="s">
        <v>377</v>
      </c>
      <c r="AW10" s="33" t="s">
        <v>532</v>
      </c>
    </row>
    <row r="11" spans="1:49">
      <c r="B11" s="840"/>
      <c r="C11" s="840"/>
      <c r="D11" s="840"/>
      <c r="E11" s="840"/>
      <c r="F11" s="840"/>
      <c r="G11" s="840"/>
      <c r="H11" s="840"/>
      <c r="I11" s="840"/>
      <c r="J11" s="840"/>
      <c r="K11" s="840"/>
      <c r="L11" s="840"/>
      <c r="M11" s="840"/>
      <c r="N11" s="840"/>
      <c r="O11" s="840"/>
      <c r="P11" s="439"/>
      <c r="Q11" s="438"/>
      <c r="R11" s="88"/>
      <c r="S11" s="88"/>
      <c r="T11" s="88"/>
      <c r="U11" s="88"/>
      <c r="V11" s="88"/>
      <c r="W11" s="88"/>
      <c r="X11" s="88"/>
      <c r="Y11" s="88"/>
      <c r="Z11" s="88"/>
      <c r="AA11" s="439"/>
      <c r="AC11" s="570" t="s">
        <v>379</v>
      </c>
      <c r="AD11" s="681">
        <f>AO23</f>
        <v>0.50314465408805031</v>
      </c>
      <c r="AE11" s="672">
        <f>AP23</f>
        <v>0.47169811320754718</v>
      </c>
      <c r="AF11" s="672">
        <f>AQ23</f>
        <v>2.5157232704402517E-2</v>
      </c>
      <c r="AH11" s="570" t="s">
        <v>379</v>
      </c>
      <c r="AI11" s="680">
        <f>AT23</f>
        <v>80</v>
      </c>
      <c r="AJ11" s="680">
        <f>AU23</f>
        <v>75</v>
      </c>
      <c r="AK11" s="680">
        <f>AV23</f>
        <v>4</v>
      </c>
      <c r="AL11" s="680">
        <f>AW23</f>
        <v>159</v>
      </c>
      <c r="AN11" s="149" t="s">
        <v>531</v>
      </c>
      <c r="AO11" s="91" t="e">
        <f>+AT11/$AW11</f>
        <v>#DIV/0!</v>
      </c>
      <c r="AP11" s="47" t="e">
        <f>+AU11/$AW11</f>
        <v>#DIV/0!</v>
      </c>
      <c r="AQ11" s="92" t="e">
        <f>+AV11/$AW11</f>
        <v>#DIV/0!</v>
      </c>
      <c r="AS11" s="45" t="s">
        <v>531</v>
      </c>
      <c r="AT11" s="49">
        <f>+集計・資料①!CF6</f>
        <v>0</v>
      </c>
      <c r="AU11" s="50">
        <f>+集計・資料①!CG6</f>
        <v>0</v>
      </c>
      <c r="AV11" s="51">
        <f>+集計・資料①!CH6</f>
        <v>0</v>
      </c>
      <c r="AW11" s="52">
        <f>+SUM(AT11:AV11)</f>
        <v>0</v>
      </c>
    </row>
    <row r="12" spans="1:49" ht="10.5" customHeight="1">
      <c r="B12" s="840"/>
      <c r="C12" s="840"/>
      <c r="D12" s="840"/>
      <c r="E12" s="840"/>
      <c r="F12" s="840"/>
      <c r="G12" s="840"/>
      <c r="H12" s="840"/>
      <c r="I12" s="840"/>
      <c r="J12" s="840"/>
      <c r="K12" s="840"/>
      <c r="L12" s="840"/>
      <c r="M12" s="840"/>
      <c r="N12" s="840"/>
      <c r="O12" s="840"/>
      <c r="P12" s="439"/>
      <c r="Q12" s="438"/>
      <c r="R12" s="88"/>
      <c r="S12" s="88"/>
      <c r="T12" s="88"/>
      <c r="U12" s="88"/>
      <c r="V12" s="88"/>
      <c r="W12" s="88"/>
      <c r="X12" s="88"/>
      <c r="Y12" s="88"/>
      <c r="Z12" s="88"/>
      <c r="AA12" s="439"/>
      <c r="AC12" s="674" t="s">
        <v>380</v>
      </c>
      <c r="AD12" s="681">
        <f>AO22</f>
        <v>0.54545454545454541</v>
      </c>
      <c r="AE12" s="672">
        <f>AP22</f>
        <v>0.44696969696969696</v>
      </c>
      <c r="AF12" s="672">
        <f>AQ22</f>
        <v>7.575757575757576E-3</v>
      </c>
      <c r="AH12" s="674" t="s">
        <v>380</v>
      </c>
      <c r="AI12" s="680">
        <f>AT22</f>
        <v>72</v>
      </c>
      <c r="AJ12" s="680">
        <f>AU22</f>
        <v>59</v>
      </c>
      <c r="AK12" s="680">
        <f>AV22</f>
        <v>1</v>
      </c>
      <c r="AL12" s="680">
        <f>AW22</f>
        <v>132</v>
      </c>
      <c r="AN12" s="19" t="s">
        <v>518</v>
      </c>
      <c r="AO12" s="266">
        <f t="shared" ref="AO12:AO22" si="0">+AT12/$AW12</f>
        <v>0.52542372881355937</v>
      </c>
      <c r="AP12" s="267">
        <f t="shared" ref="AP12:AP22" si="1">+AU12/$AW12</f>
        <v>0.4576271186440678</v>
      </c>
      <c r="AQ12" s="268">
        <f t="shared" ref="AQ12:AQ22" si="2">+AV12/$AW12</f>
        <v>1.6949152542372881E-2</v>
      </c>
      <c r="AS12" s="8" t="s">
        <v>518</v>
      </c>
      <c r="AT12" s="98">
        <f>+集計・資料①!CF8</f>
        <v>31</v>
      </c>
      <c r="AU12" s="76">
        <f>+集計・資料①!CG8</f>
        <v>27</v>
      </c>
      <c r="AV12" s="99">
        <f>+集計・資料①!CH8</f>
        <v>1</v>
      </c>
      <c r="AW12" s="55">
        <f t="shared" ref="AW12:AW22" si="3">+SUM(AT12:AV12)</f>
        <v>59</v>
      </c>
    </row>
    <row r="13" spans="1:49" ht="10.5" customHeight="1">
      <c r="B13" s="840"/>
      <c r="C13" s="840"/>
      <c r="D13" s="840"/>
      <c r="E13" s="840"/>
      <c r="F13" s="840"/>
      <c r="G13" s="840"/>
      <c r="H13" s="840"/>
      <c r="I13" s="840"/>
      <c r="J13" s="840"/>
      <c r="K13" s="840"/>
      <c r="L13" s="840"/>
      <c r="M13" s="840"/>
      <c r="N13" s="840"/>
      <c r="O13" s="840"/>
      <c r="P13" s="439"/>
      <c r="Q13" s="438"/>
      <c r="R13" s="88"/>
      <c r="S13" s="88"/>
      <c r="T13" s="88"/>
      <c r="U13" s="88"/>
      <c r="V13" s="88"/>
      <c r="W13" s="88"/>
      <c r="X13" s="88"/>
      <c r="Y13" s="88"/>
      <c r="Z13" s="88"/>
      <c r="AA13" s="439"/>
      <c r="AC13" s="570" t="s">
        <v>381</v>
      </c>
      <c r="AD13" s="681">
        <f>AO21</f>
        <v>0.75</v>
      </c>
      <c r="AE13" s="672">
        <f>AP21</f>
        <v>0.25</v>
      </c>
      <c r="AF13" s="672">
        <f>AQ21</f>
        <v>0</v>
      </c>
      <c r="AH13" s="570" t="s">
        <v>381</v>
      </c>
      <c r="AI13" s="680">
        <f>AT21</f>
        <v>9</v>
      </c>
      <c r="AJ13" s="680">
        <f>AU21</f>
        <v>3</v>
      </c>
      <c r="AK13" s="680">
        <f>AV21</f>
        <v>0</v>
      </c>
      <c r="AL13" s="680">
        <f>AW21</f>
        <v>12</v>
      </c>
      <c r="AN13" s="19" t="s">
        <v>519</v>
      </c>
      <c r="AO13" s="269">
        <f t="shared" si="0"/>
        <v>0.60317460317460314</v>
      </c>
      <c r="AP13" s="270">
        <f t="shared" si="1"/>
        <v>0.35714285714285715</v>
      </c>
      <c r="AQ13" s="234">
        <f t="shared" si="2"/>
        <v>3.968253968253968E-2</v>
      </c>
      <c r="AS13" s="8" t="s">
        <v>519</v>
      </c>
      <c r="AT13" s="98">
        <f>+集計・資料①!CF10</f>
        <v>76</v>
      </c>
      <c r="AU13" s="76">
        <f>+集計・資料①!CG10</f>
        <v>45</v>
      </c>
      <c r="AV13" s="99">
        <f>+集計・資料①!CH10</f>
        <v>5</v>
      </c>
      <c r="AW13" s="55">
        <f t="shared" si="3"/>
        <v>126</v>
      </c>
    </row>
    <row r="14" spans="1:49" ht="12.75" customHeight="1">
      <c r="B14" s="840"/>
      <c r="C14" s="840"/>
      <c r="D14" s="840"/>
      <c r="E14" s="840"/>
      <c r="F14" s="840"/>
      <c r="G14" s="840"/>
      <c r="H14" s="840"/>
      <c r="I14" s="840"/>
      <c r="J14" s="840"/>
      <c r="K14" s="840"/>
      <c r="L14" s="840"/>
      <c r="M14" s="840"/>
      <c r="N14" s="840"/>
      <c r="O14" s="840"/>
      <c r="P14" s="439"/>
      <c r="Q14" s="438"/>
      <c r="R14" s="88"/>
      <c r="S14" s="88"/>
      <c r="T14" s="88"/>
      <c r="U14" s="88"/>
      <c r="V14" s="88"/>
      <c r="W14" s="88"/>
      <c r="X14" s="88"/>
      <c r="Y14" s="88"/>
      <c r="Z14" s="88"/>
      <c r="AA14" s="439"/>
      <c r="AC14" s="674" t="s">
        <v>382</v>
      </c>
      <c r="AD14" s="681">
        <f>AO20</f>
        <v>0.52380952380952384</v>
      </c>
      <c r="AE14" s="672">
        <f>AP20</f>
        <v>0.47619047619047616</v>
      </c>
      <c r="AF14" s="672">
        <f>AQ20</f>
        <v>0</v>
      </c>
      <c r="AH14" s="674" t="s">
        <v>382</v>
      </c>
      <c r="AI14" s="680">
        <f>AT20</f>
        <v>11</v>
      </c>
      <c r="AJ14" s="680">
        <f>AU20</f>
        <v>10</v>
      </c>
      <c r="AK14" s="680">
        <f>AV20</f>
        <v>0</v>
      </c>
      <c r="AL14" s="680">
        <f>AW20</f>
        <v>21</v>
      </c>
      <c r="AN14" s="19" t="s">
        <v>517</v>
      </c>
      <c r="AO14" s="269">
        <f t="shared" si="0"/>
        <v>0.7931034482758621</v>
      </c>
      <c r="AP14" s="270">
        <f t="shared" si="1"/>
        <v>0.20689655172413793</v>
      </c>
      <c r="AQ14" s="234">
        <f t="shared" si="2"/>
        <v>0</v>
      </c>
      <c r="AS14" s="8" t="s">
        <v>517</v>
      </c>
      <c r="AT14" s="98">
        <f>+集計・資料①!CF12</f>
        <v>23</v>
      </c>
      <c r="AU14" s="76">
        <f>+集計・資料①!CG12</f>
        <v>6</v>
      </c>
      <c r="AV14" s="99">
        <f>+集計・資料①!CH12</f>
        <v>0</v>
      </c>
      <c r="AW14" s="55">
        <f t="shared" si="3"/>
        <v>29</v>
      </c>
    </row>
    <row r="15" spans="1:49" ht="10.5" customHeight="1">
      <c r="O15" s="88"/>
      <c r="P15" s="439"/>
      <c r="Q15" s="438"/>
      <c r="R15" s="88"/>
      <c r="S15" s="88"/>
      <c r="T15" s="88"/>
      <c r="U15" s="88"/>
      <c r="V15" s="88"/>
      <c r="W15" s="88"/>
      <c r="X15" s="88"/>
      <c r="Y15" s="88"/>
      <c r="Z15" s="88"/>
      <c r="AA15" s="439"/>
      <c r="AC15" s="570" t="s">
        <v>383</v>
      </c>
      <c r="AD15" s="681">
        <f>AO19</f>
        <v>0.57211538461538458</v>
      </c>
      <c r="AE15" s="672">
        <f>AP19</f>
        <v>0.39903846153846156</v>
      </c>
      <c r="AF15" s="672">
        <f>AQ19</f>
        <v>2.8846153846153848E-2</v>
      </c>
      <c r="AH15" s="570" t="s">
        <v>383</v>
      </c>
      <c r="AI15" s="680">
        <f>AT19</f>
        <v>119</v>
      </c>
      <c r="AJ15" s="680">
        <f>AU19</f>
        <v>83</v>
      </c>
      <c r="AK15" s="680">
        <f>AV19</f>
        <v>6</v>
      </c>
      <c r="AL15" s="680">
        <f>AW19</f>
        <v>208</v>
      </c>
      <c r="AN15" s="19" t="s">
        <v>516</v>
      </c>
      <c r="AO15" s="269">
        <f t="shared" si="0"/>
        <v>0.69767441860465118</v>
      </c>
      <c r="AP15" s="270">
        <f t="shared" si="1"/>
        <v>0.29457364341085274</v>
      </c>
      <c r="AQ15" s="234">
        <f t="shared" si="2"/>
        <v>7.7519379844961239E-3</v>
      </c>
      <c r="AS15" s="8" t="s">
        <v>516</v>
      </c>
      <c r="AT15" s="98">
        <f>+集計・資料①!CF14</f>
        <v>90</v>
      </c>
      <c r="AU15" s="76">
        <f>+集計・資料①!CG14</f>
        <v>38</v>
      </c>
      <c r="AV15" s="99">
        <f>+集計・資料①!CH14</f>
        <v>1</v>
      </c>
      <c r="AW15" s="55">
        <f t="shared" si="3"/>
        <v>129</v>
      </c>
    </row>
    <row r="16" spans="1:49" ht="10.5" customHeight="1">
      <c r="O16" s="88"/>
      <c r="P16" s="439"/>
      <c r="Q16" s="438"/>
      <c r="R16" s="88"/>
      <c r="S16" s="88"/>
      <c r="T16" s="88"/>
      <c r="U16" s="88"/>
      <c r="V16" s="88"/>
      <c r="W16" s="88"/>
      <c r="X16" s="88"/>
      <c r="Y16" s="88"/>
      <c r="Z16" s="88"/>
      <c r="AA16" s="439"/>
      <c r="AC16" s="674" t="s">
        <v>384</v>
      </c>
      <c r="AD16" s="681">
        <f>AO18</f>
        <v>0.77272727272727271</v>
      </c>
      <c r="AE16" s="672">
        <f>AP18</f>
        <v>0.22727272727272727</v>
      </c>
      <c r="AF16" s="672">
        <f>AQ18</f>
        <v>0</v>
      </c>
      <c r="AH16" s="674" t="s">
        <v>384</v>
      </c>
      <c r="AI16" s="680">
        <f>AT18</f>
        <v>17</v>
      </c>
      <c r="AJ16" s="680">
        <f>AU18</f>
        <v>5</v>
      </c>
      <c r="AK16" s="680">
        <f>AV18</f>
        <v>0</v>
      </c>
      <c r="AL16" s="680">
        <f>AW18</f>
        <v>22</v>
      </c>
      <c r="AN16" s="19" t="s">
        <v>515</v>
      </c>
      <c r="AO16" s="269">
        <f t="shared" si="0"/>
        <v>0.35483870967741937</v>
      </c>
      <c r="AP16" s="270">
        <f t="shared" si="1"/>
        <v>0.58064516129032262</v>
      </c>
      <c r="AQ16" s="234">
        <f t="shared" si="2"/>
        <v>6.4516129032258063E-2</v>
      </c>
      <c r="AS16" s="8" t="s">
        <v>515</v>
      </c>
      <c r="AT16" s="98">
        <f>+集計・資料①!CF16</f>
        <v>11</v>
      </c>
      <c r="AU16" s="76">
        <f>+集計・資料①!CG16</f>
        <v>18</v>
      </c>
      <c r="AV16" s="99">
        <f>+集計・資料①!CH16</f>
        <v>2</v>
      </c>
      <c r="AW16" s="55">
        <f t="shared" si="3"/>
        <v>31</v>
      </c>
    </row>
    <row r="17" spans="1:49" ht="10.5" customHeight="1">
      <c r="A17" s="88"/>
      <c r="B17" s="88"/>
      <c r="C17" s="88"/>
      <c r="D17" s="88"/>
      <c r="E17" s="88"/>
      <c r="F17" s="88"/>
      <c r="G17" s="88"/>
      <c r="H17" s="88"/>
      <c r="I17" s="88"/>
      <c r="J17" s="88"/>
      <c r="K17" s="88"/>
      <c r="L17" s="88"/>
      <c r="M17" s="88"/>
      <c r="N17" s="88"/>
      <c r="O17" s="88"/>
      <c r="P17" s="439"/>
      <c r="Q17" s="440"/>
      <c r="R17" s="441"/>
      <c r="S17" s="441"/>
      <c r="T17" s="441"/>
      <c r="U17" s="441"/>
      <c r="V17" s="441"/>
      <c r="W17" s="441"/>
      <c r="X17" s="441"/>
      <c r="Y17" s="441"/>
      <c r="Z17" s="441"/>
      <c r="AA17" s="442"/>
      <c r="AC17" s="570" t="s">
        <v>385</v>
      </c>
      <c r="AD17" s="681">
        <f>AO17</f>
        <v>0.38461538461538464</v>
      </c>
      <c r="AE17" s="672">
        <f>AP17</f>
        <v>0.53846153846153844</v>
      </c>
      <c r="AF17" s="672">
        <f>AQ17</f>
        <v>7.6923076923076927E-2</v>
      </c>
      <c r="AH17" s="570" t="s">
        <v>385</v>
      </c>
      <c r="AI17" s="680">
        <f>AT17</f>
        <v>5</v>
      </c>
      <c r="AJ17" s="680">
        <f>AU17</f>
        <v>7</v>
      </c>
      <c r="AK17" s="680">
        <f>AV17</f>
        <v>1</v>
      </c>
      <c r="AL17" s="680">
        <f>AW17</f>
        <v>13</v>
      </c>
      <c r="AN17" s="19" t="s">
        <v>520</v>
      </c>
      <c r="AO17" s="269">
        <f t="shared" si="0"/>
        <v>0.38461538461538464</v>
      </c>
      <c r="AP17" s="270">
        <f t="shared" si="1"/>
        <v>0.53846153846153844</v>
      </c>
      <c r="AQ17" s="234">
        <f t="shared" si="2"/>
        <v>7.6923076923076927E-2</v>
      </c>
      <c r="AS17" s="8" t="s">
        <v>520</v>
      </c>
      <c r="AT17" s="98">
        <f>+集計・資料①!CF18</f>
        <v>5</v>
      </c>
      <c r="AU17" s="76">
        <f>+集計・資料①!CG18</f>
        <v>7</v>
      </c>
      <c r="AV17" s="99">
        <f>+集計・資料①!CH18</f>
        <v>1</v>
      </c>
      <c r="AW17" s="55">
        <f t="shared" si="3"/>
        <v>13</v>
      </c>
    </row>
    <row r="18" spans="1:49" ht="10.5" customHeight="1">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C18" s="674" t="s">
        <v>386</v>
      </c>
      <c r="AD18" s="681">
        <f>AO16</f>
        <v>0.35483870967741937</v>
      </c>
      <c r="AE18" s="672">
        <f>AP16</f>
        <v>0.58064516129032262</v>
      </c>
      <c r="AF18" s="672">
        <f>AQ16</f>
        <v>6.4516129032258063E-2</v>
      </c>
      <c r="AH18" s="674" t="s">
        <v>386</v>
      </c>
      <c r="AI18" s="680">
        <f>AT16</f>
        <v>11</v>
      </c>
      <c r="AJ18" s="680">
        <f>AU16</f>
        <v>18</v>
      </c>
      <c r="AK18" s="680">
        <f>AV16</f>
        <v>2</v>
      </c>
      <c r="AL18" s="680">
        <f>AW16</f>
        <v>31</v>
      </c>
      <c r="AN18" s="19" t="s">
        <v>514</v>
      </c>
      <c r="AO18" s="269">
        <f t="shared" si="0"/>
        <v>0.77272727272727271</v>
      </c>
      <c r="AP18" s="270">
        <f t="shared" si="1"/>
        <v>0.22727272727272727</v>
      </c>
      <c r="AQ18" s="234">
        <f t="shared" si="2"/>
        <v>0</v>
      </c>
      <c r="AS18" s="8" t="s">
        <v>514</v>
      </c>
      <c r="AT18" s="98">
        <f>+集計・資料①!CF20</f>
        <v>17</v>
      </c>
      <c r="AU18" s="76">
        <f>+集計・資料①!CG20</f>
        <v>5</v>
      </c>
      <c r="AV18" s="99">
        <f>+集計・資料①!CH20</f>
        <v>0</v>
      </c>
      <c r="AW18" s="55">
        <f t="shared" si="3"/>
        <v>22</v>
      </c>
    </row>
    <row r="19" spans="1:49" ht="10.5" customHeight="1">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C19" s="570" t="s">
        <v>387</v>
      </c>
      <c r="AD19" s="681">
        <f>AO15</f>
        <v>0.69767441860465118</v>
      </c>
      <c r="AE19" s="672">
        <f>AP15</f>
        <v>0.29457364341085274</v>
      </c>
      <c r="AF19" s="672">
        <f>AQ15</f>
        <v>7.7519379844961239E-3</v>
      </c>
      <c r="AH19" s="570" t="s">
        <v>387</v>
      </c>
      <c r="AI19" s="680">
        <f>AT15</f>
        <v>90</v>
      </c>
      <c r="AJ19" s="680">
        <f>AU15</f>
        <v>38</v>
      </c>
      <c r="AK19" s="680">
        <f>AV15</f>
        <v>1</v>
      </c>
      <c r="AL19" s="680">
        <f>AW15</f>
        <v>129</v>
      </c>
      <c r="AN19" s="19" t="s">
        <v>513</v>
      </c>
      <c r="AO19" s="269">
        <f t="shared" si="0"/>
        <v>0.57211538461538458</v>
      </c>
      <c r="AP19" s="270">
        <f t="shared" si="1"/>
        <v>0.39903846153846156</v>
      </c>
      <c r="AQ19" s="234">
        <f t="shared" si="2"/>
        <v>2.8846153846153848E-2</v>
      </c>
      <c r="AS19" s="8" t="s">
        <v>513</v>
      </c>
      <c r="AT19" s="98">
        <f>+集計・資料①!CF22</f>
        <v>119</v>
      </c>
      <c r="AU19" s="76">
        <f>+集計・資料①!CG22</f>
        <v>83</v>
      </c>
      <c r="AV19" s="99">
        <f>+集計・資料①!CH22</f>
        <v>6</v>
      </c>
      <c r="AW19" s="55">
        <f t="shared" si="3"/>
        <v>208</v>
      </c>
    </row>
    <row r="20" spans="1:49" ht="10.5" customHeight="1">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C20" s="674" t="s">
        <v>388</v>
      </c>
      <c r="AD20" s="681">
        <f>AO14</f>
        <v>0.7931034482758621</v>
      </c>
      <c r="AE20" s="672">
        <f>AP14</f>
        <v>0.20689655172413793</v>
      </c>
      <c r="AF20" s="672">
        <f>AQ14</f>
        <v>0</v>
      </c>
      <c r="AH20" s="674" t="s">
        <v>388</v>
      </c>
      <c r="AI20" s="680">
        <f>AT14</f>
        <v>23</v>
      </c>
      <c r="AJ20" s="680">
        <f>AU14</f>
        <v>6</v>
      </c>
      <c r="AK20" s="680">
        <f>AV14</f>
        <v>0</v>
      </c>
      <c r="AL20" s="680">
        <f>AW14</f>
        <v>29</v>
      </c>
      <c r="AN20" s="19" t="s">
        <v>512</v>
      </c>
      <c r="AO20" s="269">
        <f t="shared" si="0"/>
        <v>0.52380952380952384</v>
      </c>
      <c r="AP20" s="270">
        <f t="shared" si="1"/>
        <v>0.47619047619047616</v>
      </c>
      <c r="AQ20" s="234">
        <f t="shared" si="2"/>
        <v>0</v>
      </c>
      <c r="AS20" s="8" t="s">
        <v>512</v>
      </c>
      <c r="AT20" s="98">
        <f>+集計・資料①!CF24</f>
        <v>11</v>
      </c>
      <c r="AU20" s="76">
        <f>+集計・資料①!CG24</f>
        <v>10</v>
      </c>
      <c r="AV20" s="99">
        <f>+集計・資料①!CH24</f>
        <v>0</v>
      </c>
      <c r="AW20" s="55">
        <f t="shared" si="3"/>
        <v>21</v>
      </c>
    </row>
    <row r="21" spans="1:49" ht="10.5" customHeight="1">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C21" s="570" t="s">
        <v>389</v>
      </c>
      <c r="AD21" s="681">
        <f>AO13</f>
        <v>0.60317460317460314</v>
      </c>
      <c r="AE21" s="672">
        <f>AP13</f>
        <v>0.35714285714285715</v>
      </c>
      <c r="AF21" s="672">
        <f>AQ13</f>
        <v>3.968253968253968E-2</v>
      </c>
      <c r="AH21" s="570" t="s">
        <v>389</v>
      </c>
      <c r="AI21" s="680">
        <f>AT13</f>
        <v>76</v>
      </c>
      <c r="AJ21" s="680">
        <f>AU13</f>
        <v>45</v>
      </c>
      <c r="AK21" s="680">
        <f>AV13</f>
        <v>5</v>
      </c>
      <c r="AL21" s="680">
        <f>AW13</f>
        <v>126</v>
      </c>
      <c r="AN21" s="19" t="s">
        <v>511</v>
      </c>
      <c r="AO21" s="269">
        <f t="shared" si="0"/>
        <v>0.75</v>
      </c>
      <c r="AP21" s="270">
        <f t="shared" si="1"/>
        <v>0.25</v>
      </c>
      <c r="AQ21" s="234">
        <f t="shared" si="2"/>
        <v>0</v>
      </c>
      <c r="AS21" s="8" t="s">
        <v>511</v>
      </c>
      <c r="AT21" s="98">
        <f>+集計・資料①!CF26</f>
        <v>9</v>
      </c>
      <c r="AU21" s="76">
        <f>+集計・資料①!CG26</f>
        <v>3</v>
      </c>
      <c r="AV21" s="99">
        <f>+集計・資料①!CH26</f>
        <v>0</v>
      </c>
      <c r="AW21" s="55">
        <f t="shared" si="3"/>
        <v>12</v>
      </c>
    </row>
    <row r="22" spans="1:49" ht="10.5" customHeight="1">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C22" s="674" t="s">
        <v>390</v>
      </c>
      <c r="AD22" s="681">
        <f>AO12</f>
        <v>0.52542372881355937</v>
      </c>
      <c r="AE22" s="672">
        <f>AP12</f>
        <v>0.4576271186440678</v>
      </c>
      <c r="AF22" s="672">
        <f>AQ12</f>
        <v>1.6949152542372881E-2</v>
      </c>
      <c r="AH22" s="674" t="s">
        <v>390</v>
      </c>
      <c r="AI22" s="680">
        <f>AT12</f>
        <v>31</v>
      </c>
      <c r="AJ22" s="680">
        <f>AU12</f>
        <v>27</v>
      </c>
      <c r="AK22" s="680">
        <f>AV12</f>
        <v>1</v>
      </c>
      <c r="AL22" s="680">
        <f>AW12</f>
        <v>59</v>
      </c>
      <c r="AN22" s="20" t="s">
        <v>521</v>
      </c>
      <c r="AO22" s="269">
        <f t="shared" si="0"/>
        <v>0.54545454545454541</v>
      </c>
      <c r="AP22" s="270">
        <f t="shared" si="1"/>
        <v>0.44696969696969696</v>
      </c>
      <c r="AQ22" s="234">
        <f t="shared" si="2"/>
        <v>7.575757575757576E-3</v>
      </c>
      <c r="AS22" s="17" t="s">
        <v>521</v>
      </c>
      <c r="AT22" s="98">
        <f>+集計・資料①!CF28</f>
        <v>72</v>
      </c>
      <c r="AU22" s="76">
        <f>+集計・資料①!CG28</f>
        <v>59</v>
      </c>
      <c r="AV22" s="99">
        <f>+集計・資料①!CH28</f>
        <v>1</v>
      </c>
      <c r="AW22" s="55">
        <f t="shared" si="3"/>
        <v>132</v>
      </c>
    </row>
    <row r="23" spans="1:49" ht="11.25" customHeight="1" thickBot="1">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C23" s="570" t="s">
        <v>22</v>
      </c>
      <c r="AD23" s="672" t="e">
        <f>AO11</f>
        <v>#DIV/0!</v>
      </c>
      <c r="AE23" s="672" t="e">
        <f>AP11</f>
        <v>#DIV/0!</v>
      </c>
      <c r="AF23" s="672" t="e">
        <f>AQ11</f>
        <v>#DIV/0!</v>
      </c>
      <c r="AH23" s="570" t="s">
        <v>22</v>
      </c>
      <c r="AI23" s="680">
        <f>AT11</f>
        <v>0</v>
      </c>
      <c r="AJ23" s="680">
        <f>AU11</f>
        <v>0</v>
      </c>
      <c r="AK23" s="680">
        <f>AV11</f>
        <v>0</v>
      </c>
      <c r="AL23" s="680">
        <f>AW11</f>
        <v>0</v>
      </c>
      <c r="AN23" s="21" t="s">
        <v>522</v>
      </c>
      <c r="AO23" s="271">
        <f>+AT23/$AW23</f>
        <v>0.50314465408805031</v>
      </c>
      <c r="AP23" s="272">
        <f>+AU23/$AW23</f>
        <v>0.47169811320754718</v>
      </c>
      <c r="AQ23" s="237">
        <f>+AV23/$AW23</f>
        <v>2.5157232704402517E-2</v>
      </c>
      <c r="AS23" s="9" t="s">
        <v>522</v>
      </c>
      <c r="AT23" s="59">
        <f>+集計・資料①!CF30</f>
        <v>80</v>
      </c>
      <c r="AU23" s="60">
        <f>+集計・資料①!CG30</f>
        <v>75</v>
      </c>
      <c r="AV23" s="61">
        <f>+集計・資料①!CH30</f>
        <v>4</v>
      </c>
      <c r="AW23" s="62">
        <f>+SUM(AT23:AV23)</f>
        <v>159</v>
      </c>
    </row>
    <row r="24" spans="1:49" ht="11.25" customHeight="1" thickBot="1">
      <c r="A24" s="8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88"/>
      <c r="AC24" s="256"/>
      <c r="AD24" s="258"/>
      <c r="AE24" s="258"/>
      <c r="AF24" s="258"/>
      <c r="AH24" s="572" t="s">
        <v>530</v>
      </c>
      <c r="AI24" s="680">
        <f>SUM(AI11:AI23)</f>
        <v>544</v>
      </c>
      <c r="AJ24" s="680">
        <f>SUM(AJ11:AJ23)</f>
        <v>376</v>
      </c>
      <c r="AK24" s="680">
        <f>SUM(AK11:AK23)</f>
        <v>21</v>
      </c>
      <c r="AL24" s="680">
        <f>SUM(AL11:AL23)</f>
        <v>941</v>
      </c>
      <c r="AN24" s="256"/>
      <c r="AO24" s="258"/>
      <c r="AP24" s="258"/>
      <c r="AQ24" s="258"/>
      <c r="AS24" s="34" t="s">
        <v>530</v>
      </c>
      <c r="AT24" s="102">
        <f>+集計・資料①!CF32</f>
        <v>544</v>
      </c>
      <c r="AU24" s="84">
        <f>+集計・資料①!CG32</f>
        <v>376</v>
      </c>
      <c r="AV24" s="85">
        <f>+集計・資料①!CH32</f>
        <v>21</v>
      </c>
      <c r="AW24" s="66">
        <f>+SUM(AT24:AV24)</f>
        <v>941</v>
      </c>
    </row>
    <row r="25" spans="1:49" ht="12" customHeight="1">
      <c r="A25" s="8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88"/>
      <c r="AC25" s="256"/>
      <c r="AD25" s="258"/>
      <c r="AE25" s="258"/>
      <c r="AF25" s="258"/>
      <c r="AH25" s="256"/>
      <c r="AN25" s="256"/>
      <c r="AO25" s="258"/>
      <c r="AP25" s="258"/>
      <c r="AQ25" s="258"/>
      <c r="AS25" s="256"/>
    </row>
    <row r="26" spans="1:49" ht="12" customHeight="1">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C26" s="27" t="s">
        <v>554</v>
      </c>
      <c r="AD26" s="257"/>
      <c r="AE26" s="257"/>
      <c r="AF26" s="257"/>
      <c r="AH26" s="27" t="s">
        <v>65</v>
      </c>
      <c r="AI26" s="257"/>
      <c r="AJ26" s="257"/>
      <c r="AK26" s="257"/>
      <c r="AN26" s="27" t="s">
        <v>554</v>
      </c>
      <c r="AO26" s="257"/>
      <c r="AP26" s="257"/>
      <c r="AQ26" s="257"/>
      <c r="AS26" s="27" t="s">
        <v>65</v>
      </c>
      <c r="AT26" s="257"/>
      <c r="AU26" s="257"/>
      <c r="AV26" s="257"/>
    </row>
    <row r="27" spans="1:49" ht="12.75" customHeight="1" thickBot="1">
      <c r="A27" s="435"/>
      <c r="B27" s="436"/>
      <c r="C27" s="436"/>
      <c r="D27" s="436"/>
      <c r="E27" s="436"/>
      <c r="F27" s="436"/>
      <c r="G27" s="436"/>
      <c r="H27" s="436"/>
      <c r="I27" s="436"/>
      <c r="J27" s="436"/>
      <c r="K27" s="436"/>
      <c r="L27" s="436"/>
      <c r="M27" s="436"/>
      <c r="N27" s="436"/>
      <c r="O27" s="436"/>
      <c r="P27" s="436"/>
      <c r="Q27" s="436"/>
      <c r="R27" s="436"/>
      <c r="S27" s="436"/>
      <c r="T27" s="436"/>
      <c r="U27" s="436"/>
      <c r="V27" s="436"/>
      <c r="W27" s="436"/>
      <c r="X27" s="436"/>
      <c r="Y27" s="436"/>
      <c r="Z27" s="436"/>
      <c r="AA27" s="437"/>
      <c r="AC27" s="256"/>
      <c r="AD27" s="257"/>
      <c r="AE27" s="257"/>
      <c r="AF27" s="257"/>
      <c r="AH27" s="256"/>
      <c r="AI27" s="257"/>
      <c r="AJ27" s="257"/>
      <c r="AK27" s="257"/>
      <c r="AN27" s="256"/>
      <c r="AO27" s="257"/>
      <c r="AP27" s="257"/>
      <c r="AQ27" s="257"/>
      <c r="AS27" s="256"/>
      <c r="AT27" s="257"/>
      <c r="AU27" s="257"/>
      <c r="AV27" s="257"/>
    </row>
    <row r="28" spans="1:49" ht="12.75" customHeight="1" thickBot="1">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c r="AC28" s="572" t="s">
        <v>7</v>
      </c>
      <c r="AD28" s="573" t="s">
        <v>20</v>
      </c>
      <c r="AE28" s="573" t="s">
        <v>21</v>
      </c>
      <c r="AF28" s="572" t="s">
        <v>377</v>
      </c>
      <c r="AH28" s="572" t="s">
        <v>7</v>
      </c>
      <c r="AI28" s="573" t="s">
        <v>20</v>
      </c>
      <c r="AJ28" s="573" t="s">
        <v>21</v>
      </c>
      <c r="AK28" s="572" t="s">
        <v>377</v>
      </c>
      <c r="AL28" s="572" t="s">
        <v>532</v>
      </c>
      <c r="AN28" s="32" t="s">
        <v>7</v>
      </c>
      <c r="AO28" s="158" t="s">
        <v>20</v>
      </c>
      <c r="AP28" s="159" t="s">
        <v>21</v>
      </c>
      <c r="AQ28" s="31" t="s">
        <v>377</v>
      </c>
      <c r="AS28" s="32" t="s">
        <v>7</v>
      </c>
      <c r="AT28" s="158" t="s">
        <v>20</v>
      </c>
      <c r="AU28" s="159" t="s">
        <v>21</v>
      </c>
      <c r="AV28" s="44" t="s">
        <v>377</v>
      </c>
      <c r="AW28" s="244" t="s">
        <v>532</v>
      </c>
    </row>
    <row r="29" spans="1:49">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c r="AC29" s="574" t="s">
        <v>391</v>
      </c>
      <c r="AD29" s="672">
        <f>AO34</f>
        <v>0.31666666666666665</v>
      </c>
      <c r="AE29" s="672">
        <f>AP34</f>
        <v>0.66666666666666663</v>
      </c>
      <c r="AF29" s="672">
        <f>AQ34</f>
        <v>1.6666666666666666E-2</v>
      </c>
      <c r="AH29" s="574" t="s">
        <v>391</v>
      </c>
      <c r="AI29" s="680">
        <f>AT34</f>
        <v>38</v>
      </c>
      <c r="AJ29" s="680">
        <f>AU34</f>
        <v>80</v>
      </c>
      <c r="AK29" s="680">
        <f>AV34</f>
        <v>2</v>
      </c>
      <c r="AL29" s="680">
        <f>AW34</f>
        <v>120</v>
      </c>
      <c r="AN29" s="68" t="s">
        <v>529</v>
      </c>
      <c r="AO29" s="91">
        <f t="shared" ref="AO29:AQ34" si="4">+AT29/$AW29</f>
        <v>0.98113207547169812</v>
      </c>
      <c r="AP29" s="47">
        <f t="shared" si="4"/>
        <v>1.8867924528301886E-2</v>
      </c>
      <c r="AQ29" s="92">
        <f t="shared" si="4"/>
        <v>0</v>
      </c>
      <c r="AS29" s="68" t="s">
        <v>529</v>
      </c>
      <c r="AT29" s="49">
        <f>+集計・資料①!CF40</f>
        <v>52</v>
      </c>
      <c r="AU29" s="69">
        <f>+集計・資料①!CG40</f>
        <v>1</v>
      </c>
      <c r="AV29" s="108">
        <f>+集計・資料①!CH40</f>
        <v>0</v>
      </c>
      <c r="AW29" s="150">
        <f>+SUM(AT29:AV29)</f>
        <v>53</v>
      </c>
    </row>
    <row r="30" spans="1:49">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574" t="s">
        <v>392</v>
      </c>
      <c r="AD30" s="672">
        <f>AO33</f>
        <v>0.40705128205128205</v>
      </c>
      <c r="AE30" s="672">
        <f>AP33</f>
        <v>0.5608974358974359</v>
      </c>
      <c r="AF30" s="672">
        <f>AQ33</f>
        <v>3.2051282051282048E-2</v>
      </c>
      <c r="AH30" s="574" t="s">
        <v>392</v>
      </c>
      <c r="AI30" s="680">
        <f>AT33</f>
        <v>127</v>
      </c>
      <c r="AJ30" s="680">
        <f>AU33</f>
        <v>175</v>
      </c>
      <c r="AK30" s="680">
        <f>AV33</f>
        <v>10</v>
      </c>
      <c r="AL30" s="680">
        <f>AW33</f>
        <v>312</v>
      </c>
      <c r="AN30" s="71" t="s">
        <v>408</v>
      </c>
      <c r="AO30" s="266">
        <f t="shared" si="4"/>
        <v>0.95238095238095233</v>
      </c>
      <c r="AP30" s="267">
        <f t="shared" si="4"/>
        <v>4.7619047619047616E-2</v>
      </c>
      <c r="AQ30" s="268">
        <f t="shared" si="4"/>
        <v>0</v>
      </c>
      <c r="AS30" s="71" t="s">
        <v>408</v>
      </c>
      <c r="AT30" s="49">
        <f>+集計・資料①!CF42</f>
        <v>60</v>
      </c>
      <c r="AU30" s="69">
        <f>+集計・資料①!CG42</f>
        <v>3</v>
      </c>
      <c r="AV30" s="108">
        <f>+集計・資料①!CH42</f>
        <v>0</v>
      </c>
      <c r="AW30" s="55">
        <f t="shared" ref="AW30:AW35" si="5">+SUM(AT30:AV30)</f>
        <v>63</v>
      </c>
    </row>
    <row r="31" spans="1:49">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574" t="s">
        <v>393</v>
      </c>
      <c r="AD31" s="672">
        <f>AO32</f>
        <v>0.6174496644295302</v>
      </c>
      <c r="AE31" s="672">
        <f>AP32</f>
        <v>0.3523489932885906</v>
      </c>
      <c r="AF31" s="672">
        <f>AQ32</f>
        <v>3.0201342281879196E-2</v>
      </c>
      <c r="AH31" s="574" t="s">
        <v>393</v>
      </c>
      <c r="AI31" s="680">
        <f>AT32</f>
        <v>184</v>
      </c>
      <c r="AJ31" s="680">
        <f>AU32</f>
        <v>105</v>
      </c>
      <c r="AK31" s="680">
        <f>AV32</f>
        <v>9</v>
      </c>
      <c r="AL31" s="680">
        <f>AW32</f>
        <v>298</v>
      </c>
      <c r="AN31" s="71" t="s">
        <v>409</v>
      </c>
      <c r="AO31" s="269">
        <f t="shared" si="4"/>
        <v>0.87368421052631584</v>
      </c>
      <c r="AP31" s="270">
        <f t="shared" si="4"/>
        <v>0.12631578947368421</v>
      </c>
      <c r="AQ31" s="234">
        <f t="shared" si="4"/>
        <v>0</v>
      </c>
      <c r="AS31" s="71" t="s">
        <v>409</v>
      </c>
      <c r="AT31" s="49">
        <f>+集計・資料①!CF44</f>
        <v>83</v>
      </c>
      <c r="AU31" s="69">
        <f>+集計・資料①!CG44</f>
        <v>12</v>
      </c>
      <c r="AV31" s="108">
        <f>+集計・資料①!CH44</f>
        <v>0</v>
      </c>
      <c r="AW31" s="55">
        <f t="shared" si="5"/>
        <v>95</v>
      </c>
    </row>
    <row r="32" spans="1:49">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4" t="s">
        <v>394</v>
      </c>
      <c r="AD32" s="672">
        <f>AO31</f>
        <v>0.87368421052631584</v>
      </c>
      <c r="AE32" s="672">
        <f>AP31</f>
        <v>0.12631578947368421</v>
      </c>
      <c r="AF32" s="672">
        <f>AQ31</f>
        <v>0</v>
      </c>
      <c r="AH32" s="574" t="s">
        <v>394</v>
      </c>
      <c r="AI32" s="680">
        <f>AT31</f>
        <v>83</v>
      </c>
      <c r="AJ32" s="680">
        <f>AU31</f>
        <v>12</v>
      </c>
      <c r="AK32" s="680">
        <f>AV31</f>
        <v>0</v>
      </c>
      <c r="AL32" s="680">
        <f>AW31</f>
        <v>95</v>
      </c>
      <c r="AN32" s="71" t="s">
        <v>410</v>
      </c>
      <c r="AO32" s="269">
        <f t="shared" si="4"/>
        <v>0.6174496644295302</v>
      </c>
      <c r="AP32" s="270">
        <f t="shared" si="4"/>
        <v>0.3523489932885906</v>
      </c>
      <c r="AQ32" s="234">
        <f t="shared" si="4"/>
        <v>3.0201342281879196E-2</v>
      </c>
      <c r="AS32" s="71" t="s">
        <v>410</v>
      </c>
      <c r="AT32" s="49">
        <f>+集計・資料①!CF46</f>
        <v>184</v>
      </c>
      <c r="AU32" s="69">
        <f>+集計・資料①!CG46</f>
        <v>105</v>
      </c>
      <c r="AV32" s="108">
        <f>+集計・資料①!CH46</f>
        <v>9</v>
      </c>
      <c r="AW32" s="55">
        <f t="shared" si="5"/>
        <v>298</v>
      </c>
    </row>
    <row r="33" spans="1:49">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574" t="s">
        <v>395</v>
      </c>
      <c r="AD33" s="672">
        <f>AO30</f>
        <v>0.95238095238095233</v>
      </c>
      <c r="AE33" s="672">
        <f>AP30</f>
        <v>4.7619047619047616E-2</v>
      </c>
      <c r="AF33" s="672">
        <f>AQ30</f>
        <v>0</v>
      </c>
      <c r="AH33" s="574" t="s">
        <v>395</v>
      </c>
      <c r="AI33" s="680">
        <f>AT30</f>
        <v>60</v>
      </c>
      <c r="AJ33" s="680">
        <f>AU30</f>
        <v>3</v>
      </c>
      <c r="AK33" s="680">
        <f>AV30</f>
        <v>0</v>
      </c>
      <c r="AL33" s="680">
        <f>AW30</f>
        <v>63</v>
      </c>
      <c r="AN33" s="71" t="s">
        <v>411</v>
      </c>
      <c r="AO33" s="269">
        <f t="shared" si="4"/>
        <v>0.40705128205128205</v>
      </c>
      <c r="AP33" s="270">
        <f t="shared" si="4"/>
        <v>0.5608974358974359</v>
      </c>
      <c r="AQ33" s="234">
        <f t="shared" si="4"/>
        <v>3.2051282051282048E-2</v>
      </c>
      <c r="AS33" s="71" t="s">
        <v>411</v>
      </c>
      <c r="AT33" s="98">
        <f>+集計・資料①!CF48</f>
        <v>127</v>
      </c>
      <c r="AU33" s="75">
        <f>+集計・資料①!CG48</f>
        <v>175</v>
      </c>
      <c r="AV33" s="110">
        <f>+集計・資料①!CH48</f>
        <v>10</v>
      </c>
      <c r="AW33" s="55">
        <f t="shared" si="5"/>
        <v>312</v>
      </c>
    </row>
    <row r="34" spans="1:49" ht="10.5" customHeight="1" thickBot="1">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C34" s="574" t="s">
        <v>396</v>
      </c>
      <c r="AD34" s="681">
        <f>AO29</f>
        <v>0.98113207547169812</v>
      </c>
      <c r="AE34" s="672">
        <f>AP29</f>
        <v>1.8867924528301886E-2</v>
      </c>
      <c r="AF34" s="672">
        <f>AQ29</f>
        <v>0</v>
      </c>
      <c r="AH34" s="574" t="s">
        <v>396</v>
      </c>
      <c r="AI34" s="680">
        <f>AT29</f>
        <v>52</v>
      </c>
      <c r="AJ34" s="680">
        <f>AU29</f>
        <v>1</v>
      </c>
      <c r="AK34" s="680">
        <f>AV29</f>
        <v>0</v>
      </c>
      <c r="AL34" s="680">
        <f>AW29</f>
        <v>53</v>
      </c>
      <c r="AN34" s="78" t="s">
        <v>412</v>
      </c>
      <c r="AO34" s="271">
        <f t="shared" si="4"/>
        <v>0.31666666666666665</v>
      </c>
      <c r="AP34" s="272">
        <f t="shared" si="4"/>
        <v>0.66666666666666663</v>
      </c>
      <c r="AQ34" s="237">
        <f t="shared" si="4"/>
        <v>1.6666666666666666E-2</v>
      </c>
      <c r="AS34" s="80" t="s">
        <v>412</v>
      </c>
      <c r="AT34" s="112">
        <f>+集計・資料①!CF50</f>
        <v>38</v>
      </c>
      <c r="AU34" s="113">
        <f>+集計・資料①!CG50</f>
        <v>80</v>
      </c>
      <c r="AV34" s="114">
        <f>+集計・資料①!CH50</f>
        <v>2</v>
      </c>
      <c r="AW34" s="62">
        <f t="shared" si="5"/>
        <v>120</v>
      </c>
    </row>
    <row r="35" spans="1:49" ht="11.25" thickBot="1">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H35" s="572" t="s">
        <v>530</v>
      </c>
      <c r="AI35" s="680">
        <f>SUM(AI29:AI34)</f>
        <v>544</v>
      </c>
      <c r="AJ35" s="680">
        <f>SUM(AJ29:AJ34)</f>
        <v>376</v>
      </c>
      <c r="AK35" s="680">
        <f>SUM(AK29:AK34)</f>
        <v>21</v>
      </c>
      <c r="AL35" s="680">
        <f>SUM(AL29:AL34)</f>
        <v>941</v>
      </c>
      <c r="AS35" s="38" t="s">
        <v>530</v>
      </c>
      <c r="AT35" s="102">
        <f>+集計・資料①!CF52</f>
        <v>544</v>
      </c>
      <c r="AU35" s="83">
        <f>+集計・資料①!CG52</f>
        <v>376</v>
      </c>
      <c r="AV35" s="65">
        <f>+集計・資料①!CH52</f>
        <v>21</v>
      </c>
      <c r="AW35" s="66">
        <f t="shared" si="5"/>
        <v>941</v>
      </c>
    </row>
    <row r="36" spans="1:49">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row>
    <row r="37" spans="1:49">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c r="AC37" s="27" t="s">
        <v>69</v>
      </c>
      <c r="AH37" s="27" t="s">
        <v>70</v>
      </c>
      <c r="AN37" s="27" t="s">
        <v>69</v>
      </c>
      <c r="AS37" s="27" t="s">
        <v>70</v>
      </c>
    </row>
    <row r="38" spans="1:49" ht="11.25" thickBot="1">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row>
    <row r="39" spans="1:49" ht="11.25" thickBot="1">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c r="AH39" s="807"/>
      <c r="AI39" s="807" t="s">
        <v>526</v>
      </c>
      <c r="AJ39" s="807"/>
      <c r="AK39" s="807" t="s">
        <v>527</v>
      </c>
      <c r="AL39" s="807"/>
      <c r="AS39" s="825"/>
      <c r="AT39" s="842" t="s">
        <v>526</v>
      </c>
      <c r="AU39" s="814"/>
      <c r="AV39" s="842" t="s">
        <v>527</v>
      </c>
      <c r="AW39" s="814"/>
    </row>
    <row r="40" spans="1:49" ht="11.25" thickBot="1">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c r="AC40" s="575"/>
      <c r="AD40" s="572" t="s">
        <v>526</v>
      </c>
      <c r="AE40" s="572" t="s">
        <v>527</v>
      </c>
      <c r="AH40" s="807"/>
      <c r="AI40" s="572" t="s">
        <v>66</v>
      </c>
      <c r="AJ40" s="572" t="s">
        <v>67</v>
      </c>
      <c r="AK40" s="572" t="s">
        <v>66</v>
      </c>
      <c r="AL40" s="572" t="s">
        <v>67</v>
      </c>
      <c r="AN40" s="135"/>
      <c r="AO40" s="104" t="s">
        <v>527</v>
      </c>
      <c r="AP40" s="265" t="s">
        <v>526</v>
      </c>
      <c r="AS40" s="826"/>
      <c r="AT40" s="261" t="s">
        <v>66</v>
      </c>
      <c r="AU40" s="262" t="s">
        <v>67</v>
      </c>
      <c r="AV40" s="261" t="s">
        <v>66</v>
      </c>
      <c r="AW40" s="262" t="s">
        <v>67</v>
      </c>
    </row>
    <row r="41" spans="1:49" ht="11.25" thickBot="1">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c r="AC41" s="572" t="s">
        <v>68</v>
      </c>
      <c r="AD41" s="752">
        <f>AP41</f>
        <v>9.5238095238095233E-2</v>
      </c>
      <c r="AE41" s="672">
        <f>AO41</f>
        <v>0.96511627906976749</v>
      </c>
      <c r="AH41" s="572" t="s">
        <v>62</v>
      </c>
      <c r="AI41" s="694">
        <f>AT41</f>
        <v>273</v>
      </c>
      <c r="AJ41" s="694">
        <f>AU41</f>
        <v>26</v>
      </c>
      <c r="AK41" s="694">
        <f>AV41</f>
        <v>258</v>
      </c>
      <c r="AL41" s="694">
        <f>AW41</f>
        <v>249</v>
      </c>
      <c r="AN41" s="34" t="s">
        <v>68</v>
      </c>
      <c r="AO41" s="134">
        <f>+AW41/+AV41</f>
        <v>0.96511627906976749</v>
      </c>
      <c r="AP41" s="131">
        <f>+AU41/+AT41</f>
        <v>9.5238095238095233E-2</v>
      </c>
      <c r="AS41" s="38" t="s">
        <v>62</v>
      </c>
      <c r="AT41" s="259">
        <f>+集計・資料①!CO32</f>
        <v>273</v>
      </c>
      <c r="AU41" s="260">
        <f>+集計・資料①!CP32</f>
        <v>26</v>
      </c>
      <c r="AV41" s="259">
        <f>+集計・資料①!CQ32</f>
        <v>258</v>
      </c>
      <c r="AW41" s="260">
        <f>+集計・資料①!CR32</f>
        <v>249</v>
      </c>
    </row>
    <row r="42" spans="1:49">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row>
    <row r="43" spans="1:49">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row>
    <row r="44" spans="1:49">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row>
    <row r="45" spans="1:49">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row>
    <row r="46" spans="1:49">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row>
    <row r="47" spans="1:49">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row>
    <row r="48" spans="1:49">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row>
    <row r="49" spans="1:27">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row>
    <row r="50" spans="1:27">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row>
    <row r="51" spans="1:27">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row>
    <row r="52" spans="1:27">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row>
    <row r="53" spans="1:27">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row>
    <row r="54" spans="1:27">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row>
    <row r="55" spans="1:27">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row>
    <row r="56" spans="1:27">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row>
    <row r="57" spans="1:27">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row>
    <row r="58" spans="1:27">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row>
    <row r="59" spans="1:27">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row>
    <row r="60" spans="1:27">
      <c r="A60" s="43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439"/>
    </row>
    <row r="61" spans="1:27">
      <c r="A61" s="43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439"/>
    </row>
    <row r="62" spans="1:27">
      <c r="A62" s="43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439"/>
    </row>
    <row r="63" spans="1:27">
      <c r="A63" s="438"/>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439"/>
    </row>
    <row r="64" spans="1:27">
      <c r="A64" s="43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439"/>
    </row>
    <row r="65" spans="1:27">
      <c r="A65" s="43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439"/>
    </row>
    <row r="66" spans="1:27">
      <c r="A66" s="440"/>
      <c r="B66" s="441"/>
      <c r="C66" s="441"/>
      <c r="D66" s="441"/>
      <c r="E66" s="441"/>
      <c r="F66" s="441"/>
      <c r="G66" s="441"/>
      <c r="H66" s="441"/>
      <c r="I66" s="441"/>
      <c r="J66" s="441"/>
      <c r="K66" s="441"/>
      <c r="L66" s="441"/>
      <c r="M66" s="441"/>
      <c r="N66" s="441"/>
      <c r="O66" s="441"/>
      <c r="P66" s="441"/>
      <c r="Q66" s="441"/>
      <c r="R66" s="441"/>
      <c r="S66" s="441"/>
      <c r="T66" s="441"/>
      <c r="U66" s="441"/>
      <c r="V66" s="441"/>
      <c r="W66" s="441"/>
      <c r="X66" s="441"/>
      <c r="Y66" s="441"/>
      <c r="Z66" s="441"/>
      <c r="AA66" s="442"/>
    </row>
    <row r="67" spans="1:27"/>
    <row r="68" spans="1:27"/>
    <row r="69" spans="1:27"/>
    <row r="70" spans="1:27"/>
    <row r="71" spans="1:27"/>
    <row r="72" spans="1:27"/>
    <row r="73" spans="1:27"/>
    <row r="74" spans="1:27"/>
    <row r="75" spans="1:27"/>
    <row r="76" spans="1:27"/>
    <row r="77" spans="1:27"/>
    <row r="78" spans="1:27"/>
    <row r="79" spans="1:27"/>
    <row r="80" spans="1:27"/>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9">
    <mergeCell ref="B3:O14"/>
    <mergeCell ref="A1:B1"/>
    <mergeCell ref="AT39:AU39"/>
    <mergeCell ref="AV39:AW39"/>
    <mergeCell ref="AS39:AS40"/>
    <mergeCell ref="V1:AA1"/>
    <mergeCell ref="AH39:AH40"/>
    <mergeCell ref="AI39:AJ39"/>
    <mergeCell ref="AK39:AL39"/>
  </mergeCells>
  <phoneticPr fontId="4"/>
  <conditionalFormatting sqref="AD11:AD22">
    <cfRule type="top10" dxfId="34" priority="3" rank="3"/>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5" man="1"/>
    <brk id="38"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theme="9" tint="0.59999389629810485"/>
  </sheetPr>
  <dimension ref="A1:AS63"/>
  <sheetViews>
    <sheetView showGridLines="0" view="pageBreakPreview" zoomScaleNormal="100" zoomScaleSheetLayoutView="100" workbookViewId="0">
      <selection activeCell="AB1" sqref="AB1"/>
    </sheetView>
  </sheetViews>
  <sheetFormatPr defaultColWidth="10.28515625" defaultRowHeight="10.5"/>
  <cols>
    <col min="1" max="27" width="3.5703125" style="284" customWidth="1"/>
    <col min="28" max="28" width="1.7109375" style="284" customWidth="1"/>
    <col min="29" max="29" width="14.85546875" style="284" customWidth="1"/>
    <col min="30" max="31" width="6.7109375" style="284" customWidth="1"/>
    <col min="32" max="32" width="4.42578125" style="284" customWidth="1"/>
    <col min="33" max="33" width="14.85546875" style="284" customWidth="1"/>
    <col min="34" max="36" width="6.7109375" style="284" customWidth="1"/>
    <col min="37" max="37" width="1.7109375" style="284" customWidth="1"/>
    <col min="38" max="38" width="14.85546875" style="284" customWidth="1"/>
    <col min="39" max="40" width="6.7109375" style="284" customWidth="1"/>
    <col min="41" max="41" width="1.7109375" style="284" customWidth="1"/>
    <col min="42" max="42" width="14.85546875" style="284" customWidth="1"/>
    <col min="43" max="45" width="6.7109375" style="284" customWidth="1"/>
    <col min="46" max="16384" width="10.28515625" style="284"/>
  </cols>
  <sheetData>
    <row r="1" spans="1:45" ht="21" customHeight="1" thickBot="1">
      <c r="A1" s="843">
        <v>37</v>
      </c>
      <c r="B1" s="843"/>
      <c r="C1" s="494" t="s">
        <v>109</v>
      </c>
      <c r="D1" s="494"/>
      <c r="E1" s="494"/>
      <c r="F1" s="494"/>
      <c r="G1" s="494"/>
      <c r="H1" s="494"/>
      <c r="I1" s="494"/>
      <c r="J1" s="494"/>
      <c r="K1" s="494"/>
      <c r="L1" s="494"/>
      <c r="M1" s="494"/>
      <c r="N1" s="494"/>
      <c r="O1" s="494"/>
      <c r="P1" s="494"/>
      <c r="Q1" s="494"/>
      <c r="R1" s="494"/>
      <c r="S1" s="494"/>
      <c r="T1" s="494"/>
      <c r="U1" s="494"/>
      <c r="V1" s="845" t="s">
        <v>644</v>
      </c>
      <c r="W1" s="846"/>
      <c r="X1" s="846"/>
      <c r="Y1" s="846"/>
      <c r="Z1" s="846"/>
      <c r="AA1" s="846"/>
      <c r="AC1" s="284" t="s">
        <v>454</v>
      </c>
      <c r="AL1" s="284" t="s">
        <v>454</v>
      </c>
    </row>
    <row r="3" spans="1:45" ht="10.5" customHeight="1">
      <c r="B3" s="844" t="s">
        <v>669</v>
      </c>
      <c r="C3" s="844"/>
      <c r="D3" s="844"/>
      <c r="E3" s="844"/>
      <c r="F3" s="844"/>
      <c r="G3" s="844"/>
      <c r="H3" s="844"/>
      <c r="I3" s="844"/>
      <c r="J3" s="844"/>
      <c r="K3" s="844"/>
      <c r="L3" s="844"/>
      <c r="M3" s="844"/>
      <c r="O3" s="293"/>
      <c r="P3" s="464"/>
      <c r="Q3" s="461"/>
      <c r="R3" s="461"/>
      <c r="S3" s="461"/>
      <c r="T3" s="461"/>
      <c r="U3" s="461"/>
      <c r="V3" s="461"/>
      <c r="W3" s="461"/>
      <c r="X3" s="461"/>
      <c r="Y3" s="461"/>
      <c r="Z3" s="461"/>
      <c r="AA3" s="462"/>
      <c r="AC3" s="27" t="s">
        <v>252</v>
      </c>
      <c r="AD3" s="27"/>
      <c r="AE3" s="27"/>
      <c r="AG3" s="27" t="s">
        <v>121</v>
      </c>
      <c r="AH3" s="27"/>
      <c r="AI3" s="27"/>
      <c r="AJ3" s="27"/>
      <c r="AL3" s="27" t="s">
        <v>194</v>
      </c>
      <c r="AM3" s="27"/>
      <c r="AN3" s="27"/>
      <c r="AP3" s="27" t="s">
        <v>121</v>
      </c>
      <c r="AQ3" s="27"/>
      <c r="AR3" s="27"/>
      <c r="AS3" s="27"/>
    </row>
    <row r="4" spans="1:45" ht="11.25" customHeight="1" thickBot="1">
      <c r="B4" s="844"/>
      <c r="C4" s="844"/>
      <c r="D4" s="844"/>
      <c r="E4" s="844"/>
      <c r="F4" s="844"/>
      <c r="G4" s="844"/>
      <c r="H4" s="844"/>
      <c r="I4" s="844"/>
      <c r="J4" s="844"/>
      <c r="K4" s="844"/>
      <c r="L4" s="844"/>
      <c r="M4" s="844"/>
      <c r="O4" s="293"/>
      <c r="P4" s="464"/>
      <c r="Q4" s="293"/>
      <c r="R4" s="293"/>
      <c r="S4" s="293"/>
      <c r="T4" s="293"/>
      <c r="U4" s="293"/>
      <c r="V4" s="293"/>
      <c r="W4" s="293"/>
      <c r="X4" s="293"/>
      <c r="Y4" s="293"/>
      <c r="Z4" s="293"/>
      <c r="AA4" s="464"/>
      <c r="AC4" s="27"/>
      <c r="AD4" s="27"/>
      <c r="AE4" s="27"/>
      <c r="AG4" s="27"/>
      <c r="AH4" s="27"/>
      <c r="AI4" s="27"/>
      <c r="AJ4" s="27"/>
      <c r="AL4" s="27"/>
      <c r="AM4" s="27"/>
      <c r="AN4" s="27"/>
      <c r="AP4" s="27"/>
      <c r="AQ4" s="27"/>
      <c r="AR4" s="27"/>
      <c r="AS4" s="27"/>
    </row>
    <row r="5" spans="1:45" ht="11.25" customHeight="1" thickBot="1">
      <c r="B5" s="844"/>
      <c r="C5" s="844"/>
      <c r="D5" s="844"/>
      <c r="E5" s="844"/>
      <c r="F5" s="844"/>
      <c r="G5" s="844"/>
      <c r="H5" s="844"/>
      <c r="I5" s="844"/>
      <c r="J5" s="844"/>
      <c r="K5" s="844"/>
      <c r="L5" s="844"/>
      <c r="M5" s="844"/>
      <c r="O5" s="293"/>
      <c r="P5" s="464"/>
      <c r="Q5" s="293"/>
      <c r="R5" s="293"/>
      <c r="S5" s="293"/>
      <c r="T5" s="293"/>
      <c r="U5" s="293"/>
      <c r="V5" s="293"/>
      <c r="W5" s="293"/>
      <c r="X5" s="293"/>
      <c r="Y5" s="293"/>
      <c r="Z5" s="293"/>
      <c r="AA5" s="464"/>
      <c r="AC5" s="575"/>
      <c r="AD5" s="572" t="s">
        <v>120</v>
      </c>
      <c r="AE5" s="572" t="s">
        <v>616</v>
      </c>
      <c r="AG5" s="575"/>
      <c r="AH5" s="572" t="s">
        <v>206</v>
      </c>
      <c r="AI5" s="572" t="s">
        <v>617</v>
      </c>
      <c r="AJ5" s="572" t="s">
        <v>532</v>
      </c>
      <c r="AL5" s="135"/>
      <c r="AM5" s="29" t="s">
        <v>120</v>
      </c>
      <c r="AN5" s="31" t="s">
        <v>617</v>
      </c>
      <c r="AP5" s="135"/>
      <c r="AQ5" s="29" t="s">
        <v>206</v>
      </c>
      <c r="AR5" s="44" t="s">
        <v>617</v>
      </c>
      <c r="AS5" s="244" t="s">
        <v>532</v>
      </c>
    </row>
    <row r="6" spans="1:45" ht="11.25" customHeight="1" thickBot="1">
      <c r="B6" s="844"/>
      <c r="C6" s="844"/>
      <c r="D6" s="844"/>
      <c r="E6" s="844"/>
      <c r="F6" s="844"/>
      <c r="G6" s="844"/>
      <c r="H6" s="844"/>
      <c r="I6" s="844"/>
      <c r="J6" s="844"/>
      <c r="K6" s="844"/>
      <c r="L6" s="844"/>
      <c r="M6" s="844"/>
      <c r="O6" s="293"/>
      <c r="P6" s="464"/>
      <c r="Q6" s="293"/>
      <c r="R6" s="293"/>
      <c r="S6" s="293"/>
      <c r="T6" s="293"/>
      <c r="U6" s="293"/>
      <c r="V6" s="293"/>
      <c r="W6" s="293"/>
      <c r="X6" s="293"/>
      <c r="Y6" s="293"/>
      <c r="Z6" s="293"/>
      <c r="AA6" s="464"/>
      <c r="AC6" s="572" t="s">
        <v>532</v>
      </c>
      <c r="AD6" s="672">
        <f>AM6</f>
        <v>0.38682252922422955</v>
      </c>
      <c r="AE6" s="672">
        <f>AN6</f>
        <v>0.61317747077577045</v>
      </c>
      <c r="AG6" s="572" t="s">
        <v>532</v>
      </c>
      <c r="AH6" s="680">
        <f>AQ6</f>
        <v>364</v>
      </c>
      <c r="AI6" s="680">
        <f>AR6</f>
        <v>577</v>
      </c>
      <c r="AJ6" s="680">
        <f>AS6</f>
        <v>941</v>
      </c>
      <c r="AL6" s="32" t="s">
        <v>532</v>
      </c>
      <c r="AM6" s="131">
        <f>+AQ6/+$AS6</f>
        <v>0.38682252922422955</v>
      </c>
      <c r="AN6" s="134">
        <f>+AR6/+$AS6</f>
        <v>0.61317747077577045</v>
      </c>
      <c r="AP6" s="32" t="s">
        <v>532</v>
      </c>
      <c r="AQ6" s="39">
        <f>+集計・資料①!EC32</f>
        <v>364</v>
      </c>
      <c r="AR6" s="41">
        <f>+集計・資料①!EE32</f>
        <v>577</v>
      </c>
      <c r="AS6" s="42">
        <f>+SUM(AQ6:AR6)</f>
        <v>941</v>
      </c>
    </row>
    <row r="7" spans="1:45" ht="10.5" customHeight="1">
      <c r="B7" s="844"/>
      <c r="C7" s="844"/>
      <c r="D7" s="844"/>
      <c r="E7" s="844"/>
      <c r="F7" s="844"/>
      <c r="G7" s="844"/>
      <c r="H7" s="844"/>
      <c r="I7" s="844"/>
      <c r="J7" s="844"/>
      <c r="K7" s="844"/>
      <c r="L7" s="844"/>
      <c r="M7" s="844"/>
      <c r="O7" s="293"/>
      <c r="P7" s="464"/>
      <c r="Q7" s="293"/>
      <c r="R7" s="293"/>
      <c r="S7" s="293"/>
      <c r="T7" s="293"/>
      <c r="U7" s="293"/>
      <c r="V7" s="293"/>
      <c r="W7" s="293"/>
      <c r="X7" s="293"/>
      <c r="Y7" s="293"/>
      <c r="Z7" s="293"/>
      <c r="AA7" s="464"/>
      <c r="AG7" s="27"/>
      <c r="AH7" s="27"/>
      <c r="AI7" s="27"/>
      <c r="AJ7" s="27"/>
      <c r="AP7" s="27"/>
      <c r="AQ7" s="27"/>
      <c r="AR7" s="27"/>
      <c r="AS7" s="27"/>
    </row>
    <row r="8" spans="1:45" ht="10.5" customHeight="1">
      <c r="B8" s="844"/>
      <c r="C8" s="844"/>
      <c r="D8" s="844"/>
      <c r="E8" s="844"/>
      <c r="F8" s="844"/>
      <c r="G8" s="844"/>
      <c r="H8" s="844"/>
      <c r="I8" s="844"/>
      <c r="J8" s="844"/>
      <c r="K8" s="844"/>
      <c r="L8" s="844"/>
      <c r="M8" s="844"/>
      <c r="O8" s="293"/>
      <c r="P8" s="464"/>
      <c r="Q8" s="293"/>
      <c r="R8" s="293"/>
      <c r="S8" s="293"/>
      <c r="T8" s="293"/>
      <c r="U8" s="293"/>
      <c r="V8" s="293"/>
      <c r="W8" s="293"/>
      <c r="X8" s="293"/>
      <c r="Y8" s="293"/>
      <c r="Z8" s="293"/>
      <c r="AA8" s="464"/>
      <c r="AC8" s="27" t="s">
        <v>195</v>
      </c>
      <c r="AD8" s="27"/>
      <c r="AE8" s="27"/>
      <c r="AG8" s="27" t="s">
        <v>72</v>
      </c>
      <c r="AH8" s="27"/>
      <c r="AI8" s="27"/>
      <c r="AJ8" s="27"/>
      <c r="AL8" s="27" t="s">
        <v>195</v>
      </c>
      <c r="AM8" s="27"/>
      <c r="AN8" s="27"/>
      <c r="AP8" s="27" t="s">
        <v>72</v>
      </c>
      <c r="AQ8" s="27"/>
      <c r="AR8" s="27"/>
      <c r="AS8" s="27"/>
    </row>
    <row r="9" spans="1:45" ht="11.25" customHeight="1" thickBot="1">
      <c r="B9" s="844"/>
      <c r="C9" s="844"/>
      <c r="D9" s="844"/>
      <c r="E9" s="844"/>
      <c r="F9" s="844"/>
      <c r="G9" s="844"/>
      <c r="H9" s="844"/>
      <c r="I9" s="844"/>
      <c r="J9" s="844"/>
      <c r="K9" s="844"/>
      <c r="L9" s="844"/>
      <c r="M9" s="844"/>
      <c r="O9" s="293"/>
      <c r="P9" s="464"/>
      <c r="Q9" s="293"/>
      <c r="R9" s="293"/>
      <c r="S9" s="293"/>
      <c r="T9" s="293"/>
      <c r="U9" s="293"/>
      <c r="V9" s="293"/>
      <c r="W9" s="293"/>
      <c r="X9" s="293"/>
      <c r="Y9" s="293"/>
      <c r="Z9" s="293"/>
      <c r="AA9" s="464"/>
      <c r="AC9" s="27"/>
      <c r="AD9" s="27"/>
      <c r="AE9" s="27"/>
      <c r="AG9" s="27"/>
      <c r="AH9" s="27"/>
      <c r="AI9" s="27"/>
      <c r="AJ9" s="27"/>
      <c r="AL9" s="27"/>
      <c r="AM9" s="27"/>
      <c r="AN9" s="27"/>
      <c r="AP9" s="27"/>
      <c r="AQ9" s="27"/>
      <c r="AR9" s="27"/>
      <c r="AS9" s="27"/>
    </row>
    <row r="10" spans="1:45" ht="11.25" customHeight="1" thickBot="1">
      <c r="B10" s="844"/>
      <c r="C10" s="844"/>
      <c r="D10" s="844"/>
      <c r="E10" s="844"/>
      <c r="F10" s="844"/>
      <c r="G10" s="844"/>
      <c r="H10" s="844"/>
      <c r="I10" s="844"/>
      <c r="J10" s="844"/>
      <c r="K10" s="844"/>
      <c r="L10" s="844"/>
      <c r="M10" s="844"/>
      <c r="O10" s="293"/>
      <c r="P10" s="464"/>
      <c r="Q10" s="293"/>
      <c r="R10" s="293"/>
      <c r="S10" s="293"/>
      <c r="T10" s="293"/>
      <c r="U10" s="293"/>
      <c r="V10" s="293"/>
      <c r="W10" s="293"/>
      <c r="X10" s="293"/>
      <c r="Y10" s="293"/>
      <c r="Z10" s="293"/>
      <c r="AA10" s="464"/>
      <c r="AC10" s="572" t="s">
        <v>524</v>
      </c>
      <c r="AD10" s="572" t="s">
        <v>207</v>
      </c>
      <c r="AE10" s="572" t="s">
        <v>617</v>
      </c>
      <c r="AG10" s="572" t="s">
        <v>524</v>
      </c>
      <c r="AH10" s="572" t="s">
        <v>207</v>
      </c>
      <c r="AI10" s="572" t="s">
        <v>617</v>
      </c>
      <c r="AJ10" s="572" t="s">
        <v>532</v>
      </c>
      <c r="AL10" s="28" t="s">
        <v>524</v>
      </c>
      <c r="AM10" s="265" t="s">
        <v>207</v>
      </c>
      <c r="AN10" s="104" t="s">
        <v>617</v>
      </c>
      <c r="AP10" s="28" t="s">
        <v>524</v>
      </c>
      <c r="AQ10" s="29" t="s">
        <v>207</v>
      </c>
      <c r="AR10" s="122" t="s">
        <v>617</v>
      </c>
      <c r="AS10" s="287" t="s">
        <v>532</v>
      </c>
    </row>
    <row r="11" spans="1:45" ht="10.5" customHeight="1">
      <c r="B11" s="844"/>
      <c r="C11" s="844"/>
      <c r="D11" s="844"/>
      <c r="E11" s="844"/>
      <c r="F11" s="844"/>
      <c r="G11" s="844"/>
      <c r="H11" s="844"/>
      <c r="I11" s="844"/>
      <c r="J11" s="844"/>
      <c r="K11" s="844"/>
      <c r="L11" s="844"/>
      <c r="M11" s="844"/>
      <c r="O11" s="293"/>
      <c r="P11" s="464"/>
      <c r="Q11" s="293"/>
      <c r="R11" s="293"/>
      <c r="S11" s="293"/>
      <c r="T11" s="293"/>
      <c r="U11" s="293"/>
      <c r="V11" s="293"/>
      <c r="W11" s="293"/>
      <c r="X11" s="293"/>
      <c r="Y11" s="293"/>
      <c r="Z11" s="293"/>
      <c r="AA11" s="464"/>
      <c r="AC11" s="570" t="s">
        <v>379</v>
      </c>
      <c r="AD11" s="672">
        <f>AM22</f>
        <v>0.39622641509433965</v>
      </c>
      <c r="AE11" s="672">
        <f>AN22</f>
        <v>0.60377358490566035</v>
      </c>
      <c r="AG11" s="570" t="s">
        <v>379</v>
      </c>
      <c r="AH11" s="680">
        <f>AQ22</f>
        <v>63</v>
      </c>
      <c r="AI11" s="680">
        <f>AR22</f>
        <v>96</v>
      </c>
      <c r="AJ11" s="680">
        <f>AS22</f>
        <v>159</v>
      </c>
      <c r="AL11" s="8" t="s">
        <v>518</v>
      </c>
      <c r="AM11" s="97">
        <f t="shared" ref="AM11:AM22" si="0">+AQ11/+$AS11</f>
        <v>0.23728813559322035</v>
      </c>
      <c r="AN11" s="74">
        <f t="shared" ref="AN11:AN21" si="1">+AR11/+$AS11</f>
        <v>0.76271186440677963</v>
      </c>
      <c r="AP11" s="8" t="s">
        <v>518</v>
      </c>
      <c r="AQ11" s="49">
        <f>+集計・資料①!EC8</f>
        <v>14</v>
      </c>
      <c r="AR11" s="290">
        <f>+集計・資料①!EE8</f>
        <v>45</v>
      </c>
      <c r="AS11" s="255">
        <f t="shared" ref="AS11:AS23" si="2">+SUM(AQ11:AR11)</f>
        <v>59</v>
      </c>
    </row>
    <row r="12" spans="1:45" ht="10.5" customHeight="1">
      <c r="B12" s="844"/>
      <c r="C12" s="844"/>
      <c r="D12" s="844"/>
      <c r="E12" s="844"/>
      <c r="F12" s="844"/>
      <c r="G12" s="844"/>
      <c r="H12" s="844"/>
      <c r="I12" s="844"/>
      <c r="J12" s="844"/>
      <c r="K12" s="844"/>
      <c r="L12" s="844"/>
      <c r="M12" s="844"/>
      <c r="O12" s="293"/>
      <c r="P12" s="464"/>
      <c r="Q12" s="293"/>
      <c r="R12" s="293"/>
      <c r="S12" s="293"/>
      <c r="T12" s="293"/>
      <c r="U12" s="293"/>
      <c r="V12" s="293"/>
      <c r="W12" s="293"/>
      <c r="X12" s="293"/>
      <c r="Y12" s="293"/>
      <c r="Z12" s="293"/>
      <c r="AA12" s="464"/>
      <c r="AC12" s="674" t="s">
        <v>380</v>
      </c>
      <c r="AD12" s="681">
        <f>AM21</f>
        <v>0.30303030303030304</v>
      </c>
      <c r="AE12" s="672">
        <f>AN21</f>
        <v>0.69696969696969702</v>
      </c>
      <c r="AG12" s="674" t="s">
        <v>380</v>
      </c>
      <c r="AH12" s="680">
        <f>AQ21</f>
        <v>40</v>
      </c>
      <c r="AI12" s="680">
        <f>AR21</f>
        <v>92</v>
      </c>
      <c r="AJ12" s="680">
        <f>AS21</f>
        <v>132</v>
      </c>
      <c r="AL12" s="8" t="s">
        <v>519</v>
      </c>
      <c r="AM12" s="97">
        <f t="shared" si="0"/>
        <v>0.3968253968253968</v>
      </c>
      <c r="AN12" s="74">
        <f t="shared" si="1"/>
        <v>0.60317460317460314</v>
      </c>
      <c r="AP12" s="8" t="s">
        <v>519</v>
      </c>
      <c r="AQ12" s="49">
        <f>+集計・資料①!EC10</f>
        <v>50</v>
      </c>
      <c r="AR12" s="290">
        <f>+集計・資料①!EE10</f>
        <v>76</v>
      </c>
      <c r="AS12" s="255">
        <f t="shared" si="2"/>
        <v>126</v>
      </c>
    </row>
    <row r="13" spans="1:45" ht="10.5" customHeight="1">
      <c r="B13" s="844"/>
      <c r="C13" s="844"/>
      <c r="D13" s="844"/>
      <c r="E13" s="844"/>
      <c r="F13" s="844"/>
      <c r="G13" s="844"/>
      <c r="H13" s="844"/>
      <c r="I13" s="844"/>
      <c r="J13" s="844"/>
      <c r="K13" s="844"/>
      <c r="L13" s="844"/>
      <c r="M13" s="844"/>
      <c r="O13" s="293"/>
      <c r="P13" s="464"/>
      <c r="Q13" s="293"/>
      <c r="R13" s="293"/>
      <c r="S13" s="293"/>
      <c r="T13" s="293"/>
      <c r="U13" s="293"/>
      <c r="V13" s="293"/>
      <c r="W13" s="293"/>
      <c r="X13" s="293"/>
      <c r="Y13" s="293"/>
      <c r="Z13" s="293"/>
      <c r="AA13" s="464"/>
      <c r="AC13" s="570" t="s">
        <v>381</v>
      </c>
      <c r="AD13" s="681">
        <f>AM20</f>
        <v>0.25</v>
      </c>
      <c r="AE13" s="672">
        <f>AN20</f>
        <v>0.75</v>
      </c>
      <c r="AG13" s="570" t="s">
        <v>381</v>
      </c>
      <c r="AH13" s="680">
        <f>AQ20</f>
        <v>3</v>
      </c>
      <c r="AI13" s="680">
        <f>AR20</f>
        <v>9</v>
      </c>
      <c r="AJ13" s="680">
        <f>AS20</f>
        <v>12</v>
      </c>
      <c r="AL13" s="8" t="s">
        <v>517</v>
      </c>
      <c r="AM13" s="97">
        <f t="shared" si="0"/>
        <v>0.7931034482758621</v>
      </c>
      <c r="AN13" s="74">
        <f t="shared" si="1"/>
        <v>0.20689655172413793</v>
      </c>
      <c r="AP13" s="8" t="s">
        <v>517</v>
      </c>
      <c r="AQ13" s="49">
        <f>+集計・資料①!EC12</f>
        <v>23</v>
      </c>
      <c r="AR13" s="290">
        <f>+集計・資料①!EE12</f>
        <v>6</v>
      </c>
      <c r="AS13" s="255">
        <f t="shared" si="2"/>
        <v>29</v>
      </c>
    </row>
    <row r="14" spans="1:45" ht="12" customHeight="1">
      <c r="B14" s="844"/>
      <c r="C14" s="844"/>
      <c r="D14" s="844"/>
      <c r="E14" s="844"/>
      <c r="F14" s="844"/>
      <c r="G14" s="844"/>
      <c r="H14" s="844"/>
      <c r="I14" s="844"/>
      <c r="J14" s="844"/>
      <c r="K14" s="844"/>
      <c r="L14" s="844"/>
      <c r="M14" s="844"/>
      <c r="O14" s="293"/>
      <c r="P14" s="464"/>
      <c r="Q14" s="293"/>
      <c r="R14" s="293"/>
      <c r="S14" s="293"/>
      <c r="T14" s="293"/>
      <c r="U14" s="293"/>
      <c r="V14" s="293"/>
      <c r="W14" s="293"/>
      <c r="X14" s="293"/>
      <c r="Y14" s="293"/>
      <c r="Z14" s="293"/>
      <c r="AA14" s="464"/>
      <c r="AC14" s="674" t="s">
        <v>382</v>
      </c>
      <c r="AD14" s="681">
        <f>AM19</f>
        <v>0.19047619047619047</v>
      </c>
      <c r="AE14" s="672">
        <f>AN19</f>
        <v>0.80952380952380953</v>
      </c>
      <c r="AG14" s="674" t="s">
        <v>382</v>
      </c>
      <c r="AH14" s="680">
        <f>AQ19</f>
        <v>4</v>
      </c>
      <c r="AI14" s="680">
        <f>AR19</f>
        <v>17</v>
      </c>
      <c r="AJ14" s="680">
        <f>AS19</f>
        <v>21</v>
      </c>
      <c r="AL14" s="8" t="s">
        <v>516</v>
      </c>
      <c r="AM14" s="97">
        <f t="shared" si="0"/>
        <v>0.56589147286821706</v>
      </c>
      <c r="AN14" s="74">
        <f t="shared" si="1"/>
        <v>0.43410852713178294</v>
      </c>
      <c r="AP14" s="8" t="s">
        <v>516</v>
      </c>
      <c r="AQ14" s="49">
        <f>+集計・資料①!EC14</f>
        <v>73</v>
      </c>
      <c r="AR14" s="290">
        <f>+集計・資料①!EE14</f>
        <v>56</v>
      </c>
      <c r="AS14" s="255">
        <f t="shared" si="2"/>
        <v>129</v>
      </c>
    </row>
    <row r="15" spans="1:45" ht="10.5" customHeight="1">
      <c r="B15" s="844"/>
      <c r="C15" s="844"/>
      <c r="D15" s="844"/>
      <c r="E15" s="844"/>
      <c r="F15" s="844"/>
      <c r="G15" s="844"/>
      <c r="H15" s="844"/>
      <c r="I15" s="844"/>
      <c r="J15" s="844"/>
      <c r="K15" s="844"/>
      <c r="L15" s="844"/>
      <c r="M15" s="844"/>
      <c r="O15" s="293"/>
      <c r="P15" s="464"/>
      <c r="Q15" s="466"/>
      <c r="R15" s="466"/>
      <c r="S15" s="466"/>
      <c r="T15" s="466"/>
      <c r="U15" s="466"/>
      <c r="V15" s="466"/>
      <c r="W15" s="466"/>
      <c r="X15" s="466"/>
      <c r="Y15" s="466"/>
      <c r="Z15" s="466"/>
      <c r="AA15" s="467"/>
      <c r="AC15" s="570" t="s">
        <v>383</v>
      </c>
      <c r="AD15" s="672">
        <f>AM18</f>
        <v>0.36538461538461536</v>
      </c>
      <c r="AE15" s="672">
        <f>AN18</f>
        <v>0.63461538461538458</v>
      </c>
      <c r="AG15" s="570" t="s">
        <v>383</v>
      </c>
      <c r="AH15" s="680">
        <f>AQ18</f>
        <v>76</v>
      </c>
      <c r="AI15" s="680">
        <f>AR18</f>
        <v>132</v>
      </c>
      <c r="AJ15" s="680">
        <f>AS18</f>
        <v>208</v>
      </c>
      <c r="AL15" s="8" t="s">
        <v>515</v>
      </c>
      <c r="AM15" s="97">
        <f t="shared" si="0"/>
        <v>0.32258064516129031</v>
      </c>
      <c r="AN15" s="74">
        <f t="shared" si="1"/>
        <v>0.67741935483870963</v>
      </c>
      <c r="AP15" s="8" t="s">
        <v>515</v>
      </c>
      <c r="AQ15" s="49">
        <f>+集計・資料①!EC16</f>
        <v>10</v>
      </c>
      <c r="AR15" s="290">
        <f>+集計・資料①!EE16</f>
        <v>21</v>
      </c>
      <c r="AS15" s="255">
        <f t="shared" si="2"/>
        <v>31</v>
      </c>
    </row>
    <row r="16" spans="1:45" ht="10.5" customHeight="1">
      <c r="AC16" s="674" t="s">
        <v>384</v>
      </c>
      <c r="AD16" s="681">
        <f>AM17</f>
        <v>0.27272727272727271</v>
      </c>
      <c r="AE16" s="672">
        <f>AN17</f>
        <v>0.72727272727272729</v>
      </c>
      <c r="AG16" s="674" t="s">
        <v>384</v>
      </c>
      <c r="AH16" s="680">
        <f>AQ17</f>
        <v>6</v>
      </c>
      <c r="AI16" s="680">
        <f>AR17</f>
        <v>16</v>
      </c>
      <c r="AJ16" s="680">
        <f>AS17</f>
        <v>22</v>
      </c>
      <c r="AL16" s="8" t="s">
        <v>520</v>
      </c>
      <c r="AM16" s="97">
        <f t="shared" si="0"/>
        <v>0.15384615384615385</v>
      </c>
      <c r="AN16" s="74">
        <f t="shared" si="1"/>
        <v>0.84615384615384615</v>
      </c>
      <c r="AP16" s="8" t="s">
        <v>520</v>
      </c>
      <c r="AQ16" s="49">
        <f>+集計・資料①!EC18</f>
        <v>2</v>
      </c>
      <c r="AR16" s="290">
        <f>+集計・資料①!EE18</f>
        <v>11</v>
      </c>
      <c r="AS16" s="255">
        <f t="shared" si="2"/>
        <v>13</v>
      </c>
    </row>
    <row r="17" spans="1:45" ht="10.5" customHeight="1">
      <c r="A17" s="460"/>
      <c r="B17" s="461"/>
      <c r="C17" s="461"/>
      <c r="D17" s="461"/>
      <c r="E17" s="461"/>
      <c r="F17" s="461"/>
      <c r="G17" s="461"/>
      <c r="H17" s="461"/>
      <c r="I17" s="461"/>
      <c r="J17" s="461"/>
      <c r="K17" s="461"/>
      <c r="L17" s="461"/>
      <c r="M17" s="461"/>
      <c r="N17" s="461"/>
      <c r="O17" s="461"/>
      <c r="P17" s="461"/>
      <c r="Q17" s="461"/>
      <c r="R17" s="461"/>
      <c r="S17" s="461"/>
      <c r="T17" s="461"/>
      <c r="U17" s="461"/>
      <c r="V17" s="461"/>
      <c r="W17" s="461"/>
      <c r="X17" s="461"/>
      <c r="Y17" s="461"/>
      <c r="Z17" s="461"/>
      <c r="AA17" s="462"/>
      <c r="AC17" s="570" t="s">
        <v>385</v>
      </c>
      <c r="AD17" s="672">
        <f>AM16</f>
        <v>0.15384615384615385</v>
      </c>
      <c r="AE17" s="672">
        <f>AN16</f>
        <v>0.84615384615384615</v>
      </c>
      <c r="AG17" s="570" t="s">
        <v>385</v>
      </c>
      <c r="AH17" s="680">
        <f>AQ16</f>
        <v>2</v>
      </c>
      <c r="AI17" s="680">
        <f>AR16</f>
        <v>11</v>
      </c>
      <c r="AJ17" s="680">
        <f>AS16</f>
        <v>13</v>
      </c>
      <c r="AL17" s="8" t="s">
        <v>514</v>
      </c>
      <c r="AM17" s="97">
        <f t="shared" si="0"/>
        <v>0.27272727272727271</v>
      </c>
      <c r="AN17" s="74">
        <f t="shared" si="1"/>
        <v>0.72727272727272729</v>
      </c>
      <c r="AP17" s="8" t="s">
        <v>514</v>
      </c>
      <c r="AQ17" s="49">
        <f>+集計・資料①!EC20</f>
        <v>6</v>
      </c>
      <c r="AR17" s="290">
        <f>+集計・資料①!EE20</f>
        <v>16</v>
      </c>
      <c r="AS17" s="255">
        <f t="shared" si="2"/>
        <v>22</v>
      </c>
    </row>
    <row r="18" spans="1:45" ht="10.5" customHeight="1">
      <c r="A18" s="463"/>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464"/>
      <c r="AC18" s="674" t="s">
        <v>386</v>
      </c>
      <c r="AD18" s="672">
        <f>AM15</f>
        <v>0.32258064516129031</v>
      </c>
      <c r="AE18" s="672">
        <f>AN15</f>
        <v>0.67741935483870963</v>
      </c>
      <c r="AG18" s="674" t="s">
        <v>386</v>
      </c>
      <c r="AH18" s="680">
        <f>AQ15</f>
        <v>10</v>
      </c>
      <c r="AI18" s="680">
        <f>AR15</f>
        <v>21</v>
      </c>
      <c r="AJ18" s="680">
        <f>AS15</f>
        <v>31</v>
      </c>
      <c r="AL18" s="8" t="s">
        <v>513</v>
      </c>
      <c r="AM18" s="97">
        <f t="shared" si="0"/>
        <v>0.36538461538461536</v>
      </c>
      <c r="AN18" s="74">
        <f t="shared" si="1"/>
        <v>0.63461538461538458</v>
      </c>
      <c r="AP18" s="8" t="s">
        <v>513</v>
      </c>
      <c r="AQ18" s="49">
        <f>+集計・資料①!EC22</f>
        <v>76</v>
      </c>
      <c r="AR18" s="290">
        <f>+集計・資料①!EE22</f>
        <v>132</v>
      </c>
      <c r="AS18" s="255">
        <f t="shared" si="2"/>
        <v>208</v>
      </c>
    </row>
    <row r="19" spans="1:45" ht="10.5" customHeight="1">
      <c r="A19" s="463"/>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4"/>
      <c r="AC19" s="570" t="s">
        <v>387</v>
      </c>
      <c r="AD19" s="752">
        <f>AM14</f>
        <v>0.56589147286821706</v>
      </c>
      <c r="AE19" s="672">
        <f>AN14</f>
        <v>0.43410852713178294</v>
      </c>
      <c r="AG19" s="570" t="s">
        <v>387</v>
      </c>
      <c r="AH19" s="680">
        <f>AQ14</f>
        <v>73</v>
      </c>
      <c r="AI19" s="680">
        <f>AR14</f>
        <v>56</v>
      </c>
      <c r="AJ19" s="680">
        <f>AS14</f>
        <v>129</v>
      </c>
      <c r="AL19" s="8" t="s">
        <v>512</v>
      </c>
      <c r="AM19" s="97">
        <f t="shared" si="0"/>
        <v>0.19047619047619047</v>
      </c>
      <c r="AN19" s="74">
        <f t="shared" si="1"/>
        <v>0.80952380952380953</v>
      </c>
      <c r="AP19" s="8" t="s">
        <v>512</v>
      </c>
      <c r="AQ19" s="49">
        <f>+集計・資料①!EC24</f>
        <v>4</v>
      </c>
      <c r="AR19" s="290">
        <f>+集計・資料①!EE24</f>
        <v>17</v>
      </c>
      <c r="AS19" s="255">
        <f t="shared" si="2"/>
        <v>21</v>
      </c>
    </row>
    <row r="20" spans="1:45" ht="10.5" customHeight="1">
      <c r="A20" s="463"/>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4"/>
      <c r="AC20" s="674" t="s">
        <v>388</v>
      </c>
      <c r="AD20" s="752">
        <f>AM13</f>
        <v>0.7931034482758621</v>
      </c>
      <c r="AE20" s="672">
        <f>AN13</f>
        <v>0.20689655172413793</v>
      </c>
      <c r="AG20" s="674" t="s">
        <v>388</v>
      </c>
      <c r="AH20" s="680">
        <f>AQ13</f>
        <v>23</v>
      </c>
      <c r="AI20" s="680">
        <f>AR13</f>
        <v>6</v>
      </c>
      <c r="AJ20" s="680">
        <f>AS13</f>
        <v>29</v>
      </c>
      <c r="AL20" s="8" t="s">
        <v>511</v>
      </c>
      <c r="AM20" s="295">
        <f t="shared" si="0"/>
        <v>0.25</v>
      </c>
      <c r="AN20" s="297">
        <f t="shared" si="1"/>
        <v>0.75</v>
      </c>
      <c r="AP20" s="8" t="s">
        <v>511</v>
      </c>
      <c r="AQ20" s="49">
        <f>+集計・資料①!EC26</f>
        <v>3</v>
      </c>
      <c r="AR20" s="290">
        <f>+集計・資料①!EE26</f>
        <v>9</v>
      </c>
      <c r="AS20" s="255">
        <f t="shared" si="2"/>
        <v>12</v>
      </c>
    </row>
    <row r="21" spans="1:45" ht="10.5" customHeight="1">
      <c r="A21" s="463"/>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4"/>
      <c r="AC21" s="570" t="s">
        <v>389</v>
      </c>
      <c r="AD21" s="681">
        <f>AM12</f>
        <v>0.3968253968253968</v>
      </c>
      <c r="AE21" s="672">
        <f>AN12</f>
        <v>0.60317460317460314</v>
      </c>
      <c r="AG21" s="570" t="s">
        <v>389</v>
      </c>
      <c r="AH21" s="680">
        <f>AQ12</f>
        <v>50</v>
      </c>
      <c r="AI21" s="680">
        <f>AR12</f>
        <v>76</v>
      </c>
      <c r="AJ21" s="680">
        <f>AS12</f>
        <v>126</v>
      </c>
      <c r="AL21" s="17" t="s">
        <v>521</v>
      </c>
      <c r="AM21" s="97">
        <f t="shared" si="0"/>
        <v>0.30303030303030304</v>
      </c>
      <c r="AN21" s="74">
        <f t="shared" si="1"/>
        <v>0.69696969696969702</v>
      </c>
      <c r="AP21" s="17" t="s">
        <v>521</v>
      </c>
      <c r="AQ21" s="49">
        <f>+集計・資料①!EC28</f>
        <v>40</v>
      </c>
      <c r="AR21" s="290">
        <f>+集計・資料①!EE28</f>
        <v>92</v>
      </c>
      <c r="AS21" s="255">
        <f t="shared" si="2"/>
        <v>132</v>
      </c>
    </row>
    <row r="22" spans="1:45" ht="11.25" customHeight="1" thickBot="1">
      <c r="A22" s="463"/>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4"/>
      <c r="AC22" s="674" t="s">
        <v>390</v>
      </c>
      <c r="AD22" s="672">
        <f>AM11</f>
        <v>0.23728813559322035</v>
      </c>
      <c r="AE22" s="672">
        <f>AN11</f>
        <v>0.76271186440677963</v>
      </c>
      <c r="AG22" s="674" t="s">
        <v>390</v>
      </c>
      <c r="AH22" s="680">
        <f>AQ11</f>
        <v>14</v>
      </c>
      <c r="AI22" s="680">
        <f>AR11</f>
        <v>45</v>
      </c>
      <c r="AJ22" s="680">
        <f>AS11</f>
        <v>59</v>
      </c>
      <c r="AL22" s="11" t="s">
        <v>522</v>
      </c>
      <c r="AM22" s="56">
        <f t="shared" si="0"/>
        <v>0.39622641509433965</v>
      </c>
      <c r="AN22" s="58">
        <f>+AR22/+$AS22</f>
        <v>0.60377358490566035</v>
      </c>
      <c r="AP22" s="9" t="s">
        <v>522</v>
      </c>
      <c r="AQ22" s="59">
        <f>+集計・資料①!EC30</f>
        <v>63</v>
      </c>
      <c r="AR22" s="291">
        <f>+集計・資料①!EE30</f>
        <v>96</v>
      </c>
      <c r="AS22" s="263">
        <f t="shared" si="2"/>
        <v>159</v>
      </c>
    </row>
    <row r="23" spans="1:45" ht="11.25" customHeight="1" thickBot="1">
      <c r="A23" s="463"/>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4"/>
      <c r="AG23" s="572" t="s">
        <v>530</v>
      </c>
      <c r="AH23" s="695">
        <f>SUM(AH11:AH22)</f>
        <v>364</v>
      </c>
      <c r="AI23" s="695">
        <f>SUM(AI11:AI22)</f>
        <v>577</v>
      </c>
      <c r="AJ23" s="695">
        <f>SUM(AJ11:AJ22)</f>
        <v>941</v>
      </c>
      <c r="AP23" s="34" t="s">
        <v>530</v>
      </c>
      <c r="AQ23" s="288">
        <f>+SUM(AQ11:AQ22)</f>
        <v>364</v>
      </c>
      <c r="AR23" s="292">
        <f>+SUM(AR11:AR22)</f>
        <v>577</v>
      </c>
      <c r="AS23" s="264">
        <f t="shared" si="2"/>
        <v>941</v>
      </c>
    </row>
    <row r="24" spans="1:45" ht="10.5" customHeight="1">
      <c r="A24" s="463"/>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4"/>
      <c r="AG24" s="256"/>
      <c r="AH24" s="27"/>
      <c r="AI24" s="27"/>
      <c r="AJ24" s="27"/>
      <c r="AP24" s="256"/>
      <c r="AQ24" s="27"/>
      <c r="AR24" s="27"/>
      <c r="AS24" s="27"/>
    </row>
    <row r="25" spans="1:45" ht="10.5" customHeight="1">
      <c r="A25" s="463"/>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4"/>
      <c r="AC25" s="27" t="s">
        <v>196</v>
      </c>
      <c r="AD25" s="257"/>
      <c r="AE25" s="257"/>
      <c r="AG25" s="27" t="s">
        <v>73</v>
      </c>
      <c r="AH25" s="257"/>
      <c r="AI25" s="257"/>
      <c r="AJ25" s="27"/>
      <c r="AL25" s="27" t="s">
        <v>196</v>
      </c>
      <c r="AM25" s="257"/>
      <c r="AN25" s="257"/>
      <c r="AP25" s="27" t="s">
        <v>73</v>
      </c>
      <c r="AQ25" s="257"/>
      <c r="AR25" s="257"/>
      <c r="AS25" s="27"/>
    </row>
    <row r="26" spans="1:45" ht="11.25" customHeight="1" thickBot="1">
      <c r="A26" s="463"/>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4"/>
      <c r="AC26" s="256"/>
      <c r="AD26" s="257"/>
      <c r="AE26" s="257"/>
      <c r="AG26" s="256"/>
      <c r="AH26" s="257"/>
      <c r="AI26" s="257"/>
      <c r="AJ26" s="27"/>
      <c r="AL26" s="256"/>
      <c r="AM26" s="257"/>
      <c r="AN26" s="257"/>
      <c r="AP26" s="256"/>
      <c r="AQ26" s="257"/>
      <c r="AR26" s="257"/>
      <c r="AS26" s="27"/>
    </row>
    <row r="27" spans="1:45" ht="11.25" customHeight="1" thickBot="1">
      <c r="A27" s="463"/>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4"/>
      <c r="AC27" s="572" t="s">
        <v>7</v>
      </c>
      <c r="AD27" s="572" t="s">
        <v>208</v>
      </c>
      <c r="AE27" s="572" t="s">
        <v>617</v>
      </c>
      <c r="AG27" s="572" t="s">
        <v>7</v>
      </c>
      <c r="AH27" s="572" t="s">
        <v>208</v>
      </c>
      <c r="AI27" s="572" t="s">
        <v>618</v>
      </c>
      <c r="AJ27" s="572" t="s">
        <v>532</v>
      </c>
      <c r="AL27" s="32" t="s">
        <v>7</v>
      </c>
      <c r="AM27" s="265" t="s">
        <v>208</v>
      </c>
      <c r="AN27" s="104" t="s">
        <v>617</v>
      </c>
      <c r="AP27" s="32" t="s">
        <v>7</v>
      </c>
      <c r="AQ27" s="29" t="s">
        <v>208</v>
      </c>
      <c r="AR27" s="44" t="s">
        <v>618</v>
      </c>
      <c r="AS27" s="244" t="s">
        <v>532</v>
      </c>
    </row>
    <row r="28" spans="1:45">
      <c r="A28" s="463"/>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4"/>
      <c r="AC28" s="574" t="s">
        <v>391</v>
      </c>
      <c r="AD28" s="681">
        <f>AM33</f>
        <v>0.25</v>
      </c>
      <c r="AE28" s="672">
        <f>AN33</f>
        <v>0.75</v>
      </c>
      <c r="AG28" s="574" t="s">
        <v>391</v>
      </c>
      <c r="AH28" s="680">
        <f>AQ33</f>
        <v>30</v>
      </c>
      <c r="AI28" s="680">
        <f>AR33</f>
        <v>90</v>
      </c>
      <c r="AJ28" s="680">
        <f>AS33</f>
        <v>120</v>
      </c>
      <c r="AL28" s="107" t="s">
        <v>529</v>
      </c>
      <c r="AM28" s="91">
        <f t="shared" ref="AM28:AN33" si="3">+AQ28/+$AS28</f>
        <v>0.60377358490566035</v>
      </c>
      <c r="AN28" s="92">
        <f t="shared" si="3"/>
        <v>0.39622641509433965</v>
      </c>
      <c r="AP28" s="68" t="s">
        <v>529</v>
      </c>
      <c r="AQ28" s="49">
        <f>+集計・資料①!EC40</f>
        <v>32</v>
      </c>
      <c r="AR28" s="108">
        <f>+集計・資料①!EE40</f>
        <v>21</v>
      </c>
      <c r="AS28" s="150">
        <f>+SUM(AQ28:AR28)</f>
        <v>53</v>
      </c>
    </row>
    <row r="29" spans="1:45">
      <c r="A29" s="463"/>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4"/>
      <c r="AC29" s="574" t="s">
        <v>392</v>
      </c>
      <c r="AD29" s="681">
        <f>AM32</f>
        <v>0.36217948717948717</v>
      </c>
      <c r="AE29" s="672">
        <f>AN32</f>
        <v>0.63782051282051277</v>
      </c>
      <c r="AG29" s="574" t="s">
        <v>392</v>
      </c>
      <c r="AH29" s="680">
        <f>AQ32</f>
        <v>113</v>
      </c>
      <c r="AI29" s="680">
        <f>AR32</f>
        <v>199</v>
      </c>
      <c r="AJ29" s="680">
        <f>AS32</f>
        <v>312</v>
      </c>
      <c r="AL29" s="109" t="s">
        <v>408</v>
      </c>
      <c r="AM29" s="97">
        <f t="shared" si="3"/>
        <v>0.49206349206349204</v>
      </c>
      <c r="AN29" s="74">
        <f t="shared" si="3"/>
        <v>0.50793650793650791</v>
      </c>
      <c r="AP29" s="71" t="s">
        <v>408</v>
      </c>
      <c r="AQ29" s="49">
        <f>+集計・資料①!EC42</f>
        <v>31</v>
      </c>
      <c r="AR29" s="108">
        <f>+集計・資料①!EE42</f>
        <v>32</v>
      </c>
      <c r="AS29" s="55">
        <f t="shared" ref="AS29:AS34" si="4">+SUM(AQ29:AR29)</f>
        <v>63</v>
      </c>
    </row>
    <row r="30" spans="1:45">
      <c r="A30" s="463"/>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4"/>
      <c r="AC30" s="574" t="s">
        <v>393</v>
      </c>
      <c r="AD30" s="681">
        <f>AM31</f>
        <v>0.3825503355704698</v>
      </c>
      <c r="AE30" s="672">
        <f>AN31</f>
        <v>0.6174496644295302</v>
      </c>
      <c r="AG30" s="574" t="s">
        <v>393</v>
      </c>
      <c r="AH30" s="680">
        <f>AQ31</f>
        <v>114</v>
      </c>
      <c r="AI30" s="680">
        <f>AR31</f>
        <v>184</v>
      </c>
      <c r="AJ30" s="680">
        <f>AS31</f>
        <v>298</v>
      </c>
      <c r="AL30" s="109" t="s">
        <v>409</v>
      </c>
      <c r="AM30" s="97">
        <f t="shared" si="3"/>
        <v>0.4631578947368421</v>
      </c>
      <c r="AN30" s="74">
        <f t="shared" si="3"/>
        <v>0.5368421052631579</v>
      </c>
      <c r="AP30" s="71" t="s">
        <v>409</v>
      </c>
      <c r="AQ30" s="49">
        <f>+集計・資料①!EC44</f>
        <v>44</v>
      </c>
      <c r="AR30" s="108">
        <f>+集計・資料①!EE44</f>
        <v>51</v>
      </c>
      <c r="AS30" s="55">
        <f t="shared" si="4"/>
        <v>95</v>
      </c>
    </row>
    <row r="31" spans="1:45">
      <c r="A31" s="463"/>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4"/>
      <c r="AC31" s="574" t="s">
        <v>394</v>
      </c>
      <c r="AD31" s="681">
        <f>AM30</f>
        <v>0.4631578947368421</v>
      </c>
      <c r="AE31" s="672">
        <f>AN30</f>
        <v>0.5368421052631579</v>
      </c>
      <c r="AG31" s="574" t="s">
        <v>394</v>
      </c>
      <c r="AH31" s="680">
        <f>AQ30</f>
        <v>44</v>
      </c>
      <c r="AI31" s="680">
        <f>AR30</f>
        <v>51</v>
      </c>
      <c r="AJ31" s="680">
        <f>AS30</f>
        <v>95</v>
      </c>
      <c r="AL31" s="109" t="s">
        <v>410</v>
      </c>
      <c r="AM31" s="97">
        <f t="shared" si="3"/>
        <v>0.3825503355704698</v>
      </c>
      <c r="AN31" s="74">
        <f t="shared" si="3"/>
        <v>0.6174496644295302</v>
      </c>
      <c r="AP31" s="71" t="s">
        <v>410</v>
      </c>
      <c r="AQ31" s="49">
        <f>+集計・資料①!EC46</f>
        <v>114</v>
      </c>
      <c r="AR31" s="108">
        <f>+集計・資料①!EE46</f>
        <v>184</v>
      </c>
      <c r="AS31" s="55">
        <f t="shared" si="4"/>
        <v>298</v>
      </c>
    </row>
    <row r="32" spans="1:45">
      <c r="A32" s="463"/>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4"/>
      <c r="AC32" s="574" t="s">
        <v>395</v>
      </c>
      <c r="AD32" s="681">
        <f>AM29</f>
        <v>0.49206349206349204</v>
      </c>
      <c r="AE32" s="672">
        <f>AN29</f>
        <v>0.50793650793650791</v>
      </c>
      <c r="AG32" s="574" t="s">
        <v>395</v>
      </c>
      <c r="AH32" s="680">
        <f>AQ29</f>
        <v>31</v>
      </c>
      <c r="AI32" s="680">
        <f>AR29</f>
        <v>32</v>
      </c>
      <c r="AJ32" s="680">
        <f>AS29</f>
        <v>63</v>
      </c>
      <c r="AL32" s="109" t="s">
        <v>411</v>
      </c>
      <c r="AM32" s="97">
        <f t="shared" si="3"/>
        <v>0.36217948717948717</v>
      </c>
      <c r="AN32" s="74">
        <f t="shared" si="3"/>
        <v>0.63782051282051277</v>
      </c>
      <c r="AP32" s="71" t="s">
        <v>411</v>
      </c>
      <c r="AQ32" s="49">
        <f>+集計・資料①!EC48</f>
        <v>113</v>
      </c>
      <c r="AR32" s="108">
        <f>+集計・資料①!EE48</f>
        <v>199</v>
      </c>
      <c r="AS32" s="55">
        <f t="shared" si="4"/>
        <v>312</v>
      </c>
    </row>
    <row r="33" spans="1:45" ht="11.25" thickBot="1">
      <c r="A33" s="463"/>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4"/>
      <c r="AC33" s="574" t="s">
        <v>396</v>
      </c>
      <c r="AD33" s="681">
        <f>AM28</f>
        <v>0.60377358490566035</v>
      </c>
      <c r="AE33" s="672">
        <f>AN28</f>
        <v>0.39622641509433965</v>
      </c>
      <c r="AG33" s="574" t="s">
        <v>396</v>
      </c>
      <c r="AH33" s="680">
        <f>AQ28</f>
        <v>32</v>
      </c>
      <c r="AI33" s="680">
        <f>AR28</f>
        <v>21</v>
      </c>
      <c r="AJ33" s="680">
        <f>AS28</f>
        <v>53</v>
      </c>
      <c r="AL33" s="130" t="s">
        <v>412</v>
      </c>
      <c r="AM33" s="56">
        <f t="shared" si="3"/>
        <v>0.25</v>
      </c>
      <c r="AN33" s="58">
        <f t="shared" si="3"/>
        <v>0.75</v>
      </c>
      <c r="AP33" s="80" t="s">
        <v>412</v>
      </c>
      <c r="AQ33" s="59">
        <f>+集計・資料①!EC50</f>
        <v>30</v>
      </c>
      <c r="AR33" s="139">
        <f>+集計・資料①!EE50</f>
        <v>90</v>
      </c>
      <c r="AS33" s="62">
        <f t="shared" si="4"/>
        <v>120</v>
      </c>
    </row>
    <row r="34" spans="1:45" ht="11.25" thickBot="1">
      <c r="A34" s="463"/>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4"/>
      <c r="AG34" s="572" t="s">
        <v>530</v>
      </c>
      <c r="AH34" s="680">
        <f>SUM(AH28:AH33)</f>
        <v>364</v>
      </c>
      <c r="AI34" s="680">
        <f>SUM(AI28:AI33)</f>
        <v>577</v>
      </c>
      <c r="AJ34" s="680">
        <f>SUM(AJ28:AJ33)</f>
        <v>941</v>
      </c>
      <c r="AP34" s="38" t="s">
        <v>530</v>
      </c>
      <c r="AQ34" s="102">
        <f>+集計・資料①!EC52</f>
        <v>364</v>
      </c>
      <c r="AR34" s="65">
        <f>+集計・資料①!EE52</f>
        <v>577</v>
      </c>
      <c r="AS34" s="66">
        <f t="shared" si="4"/>
        <v>941</v>
      </c>
    </row>
    <row r="35" spans="1:45">
      <c r="A35" s="463"/>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4"/>
      <c r="AH35" s="684"/>
      <c r="AI35" s="684"/>
      <c r="AQ35" s="129"/>
      <c r="AR35" s="129"/>
    </row>
    <row r="36" spans="1:45">
      <c r="A36" s="463"/>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4"/>
      <c r="AH36" s="293"/>
      <c r="AI36" s="293"/>
      <c r="AQ36" s="293"/>
      <c r="AR36" s="293"/>
    </row>
    <row r="37" spans="1:45">
      <c r="A37" s="463"/>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4"/>
      <c r="AH37" s="684"/>
      <c r="AI37" s="684"/>
      <c r="AQ37" s="129"/>
      <c r="AR37" s="129"/>
    </row>
    <row r="38" spans="1:45">
      <c r="A38" s="463"/>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4"/>
      <c r="AH38" s="293"/>
      <c r="AI38" s="293"/>
      <c r="AQ38" s="293"/>
      <c r="AR38" s="293"/>
    </row>
    <row r="39" spans="1:45">
      <c r="A39" s="463"/>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4"/>
      <c r="AH39" s="684"/>
      <c r="AI39" s="684"/>
      <c r="AQ39" s="129"/>
      <c r="AR39" s="129"/>
    </row>
    <row r="40" spans="1:45">
      <c r="A40" s="463"/>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4"/>
      <c r="AH40" s="293"/>
      <c r="AI40" s="293"/>
      <c r="AQ40" s="293"/>
      <c r="AR40" s="293"/>
    </row>
    <row r="41" spans="1:45">
      <c r="A41" s="463"/>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4"/>
      <c r="AH41" s="684"/>
      <c r="AI41" s="684"/>
      <c r="AQ41" s="129"/>
      <c r="AR41" s="129"/>
    </row>
    <row r="42" spans="1:45">
      <c r="A42" s="46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4"/>
      <c r="AH42" s="684"/>
      <c r="AI42" s="684"/>
      <c r="AQ42" s="129"/>
      <c r="AR42" s="129"/>
    </row>
    <row r="43" spans="1:45">
      <c r="A43" s="463"/>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4"/>
      <c r="AH43" s="129"/>
      <c r="AI43" s="129"/>
      <c r="AQ43" s="129"/>
      <c r="AR43" s="129"/>
    </row>
    <row r="44" spans="1:45">
      <c r="A44" s="463"/>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4"/>
      <c r="AH44" s="129"/>
      <c r="AI44" s="129"/>
      <c r="AQ44" s="129"/>
      <c r="AR44" s="129"/>
    </row>
    <row r="45" spans="1:45">
      <c r="A45" s="463"/>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4"/>
    </row>
    <row r="46" spans="1:45">
      <c r="A46" s="463"/>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4"/>
    </row>
    <row r="47" spans="1:45">
      <c r="A47" s="463"/>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4"/>
    </row>
    <row r="48" spans="1:45">
      <c r="A48" s="463"/>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4"/>
    </row>
    <row r="49" spans="1:27">
      <c r="A49" s="463"/>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4"/>
    </row>
    <row r="50" spans="1:27">
      <c r="A50" s="463"/>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4"/>
    </row>
    <row r="51" spans="1:27">
      <c r="A51" s="463"/>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4"/>
    </row>
    <row r="52" spans="1:27">
      <c r="A52" s="463"/>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4"/>
    </row>
    <row r="53" spans="1:27">
      <c r="A53" s="463"/>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4"/>
    </row>
    <row r="54" spans="1:27">
      <c r="A54" s="463"/>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464"/>
    </row>
    <row r="55" spans="1:27">
      <c r="A55" s="463"/>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464"/>
    </row>
    <row r="56" spans="1:27">
      <c r="A56" s="463"/>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464"/>
    </row>
    <row r="57" spans="1:27">
      <c r="A57" s="463"/>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464"/>
    </row>
    <row r="58" spans="1:27">
      <c r="A58" s="463"/>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464"/>
    </row>
    <row r="59" spans="1:27">
      <c r="A59" s="463"/>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464"/>
    </row>
    <row r="60" spans="1:27">
      <c r="A60" s="463"/>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464"/>
    </row>
    <row r="61" spans="1:27">
      <c r="A61" s="463"/>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464"/>
    </row>
    <row r="62" spans="1:27">
      <c r="A62" s="463"/>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464"/>
    </row>
    <row r="63" spans="1:27">
      <c r="A63" s="465"/>
      <c r="B63" s="466"/>
      <c r="C63" s="466"/>
      <c r="D63" s="466"/>
      <c r="E63" s="466"/>
      <c r="F63" s="466"/>
      <c r="G63" s="466"/>
      <c r="H63" s="466"/>
      <c r="I63" s="466"/>
      <c r="J63" s="466"/>
      <c r="K63" s="466"/>
      <c r="L63" s="466"/>
      <c r="M63" s="466"/>
      <c r="N63" s="466"/>
      <c r="O63" s="466"/>
      <c r="P63" s="466"/>
      <c r="Q63" s="466"/>
      <c r="R63" s="466"/>
      <c r="S63" s="466"/>
      <c r="T63" s="466"/>
      <c r="U63" s="466"/>
      <c r="V63" s="466"/>
      <c r="W63" s="466"/>
      <c r="X63" s="466"/>
      <c r="Y63" s="466"/>
      <c r="Z63" s="466"/>
      <c r="AA63" s="467"/>
    </row>
  </sheetData>
  <mergeCells count="3">
    <mergeCell ref="A1:B1"/>
    <mergeCell ref="B3:M15"/>
    <mergeCell ref="V1:AA1"/>
  </mergeCells>
  <phoneticPr fontId="4"/>
  <conditionalFormatting sqref="AD11:AD22">
    <cfRule type="top10" dxfId="33" priority="2" rank="2"/>
  </conditionalFormatting>
  <conditionalFormatting sqref="AD28:AD33">
    <cfRule type="expression" dxfId="32" priority="1">
      <formula>$AD28&gt;0.4</formula>
    </cfRule>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2" man="1"/>
    <brk id="36"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theme="9" tint="0.59999389629810485"/>
  </sheetPr>
  <dimension ref="A1:BG68"/>
  <sheetViews>
    <sheetView showGridLines="0" view="pageBreakPreview" zoomScaleNormal="100" zoomScaleSheetLayoutView="100" workbookViewId="0">
      <selection activeCell="AB1" sqref="AB1"/>
    </sheetView>
  </sheetViews>
  <sheetFormatPr defaultColWidth="10.28515625" defaultRowHeight="12"/>
  <cols>
    <col min="1" max="27" width="3.85546875" style="274" customWidth="1"/>
    <col min="28" max="28" width="1.7109375" style="274" customWidth="1"/>
    <col min="29" max="29" width="15.140625" style="284" customWidth="1"/>
    <col min="30" max="37" width="9.28515625" style="284" customWidth="1"/>
    <col min="38" max="38" width="9.28515625" style="274" customWidth="1"/>
    <col min="39" max="39" width="1.7109375" style="274" customWidth="1"/>
    <col min="40" max="40" width="15.140625" style="284" customWidth="1"/>
    <col min="41" max="48" width="9.28515625" style="284" customWidth="1"/>
    <col min="49" max="49" width="9.28515625" style="274" customWidth="1"/>
    <col min="50" max="50" width="15.140625" style="284" customWidth="1"/>
    <col min="51" max="58" width="7" style="284" customWidth="1"/>
    <col min="59" max="59" width="7" style="274" customWidth="1"/>
    <col min="60" max="16384" width="10.28515625" style="274"/>
  </cols>
  <sheetData>
    <row r="1" spans="1:58" ht="21" customHeight="1" thickBot="1">
      <c r="A1" s="847">
        <v>38</v>
      </c>
      <c r="B1" s="847"/>
      <c r="C1" s="273" t="s">
        <v>110</v>
      </c>
      <c r="D1" s="273"/>
      <c r="E1" s="273"/>
      <c r="F1" s="273"/>
      <c r="G1" s="273"/>
      <c r="H1" s="273"/>
      <c r="I1" s="273"/>
      <c r="J1" s="273"/>
      <c r="K1" s="273"/>
      <c r="L1" s="273"/>
      <c r="M1" s="273"/>
      <c r="N1" s="273"/>
      <c r="O1" s="273"/>
      <c r="P1" s="273"/>
      <c r="Q1" s="273"/>
      <c r="R1" s="273"/>
      <c r="S1" s="273"/>
      <c r="T1" s="273"/>
      <c r="U1" s="273"/>
      <c r="V1" s="845" t="s">
        <v>643</v>
      </c>
      <c r="W1" s="849"/>
      <c r="X1" s="849"/>
      <c r="Y1" s="849"/>
      <c r="Z1" s="849"/>
      <c r="AA1" s="849"/>
      <c r="AB1" s="696"/>
      <c r="AC1" s="284" t="s">
        <v>453</v>
      </c>
      <c r="AD1" s="697"/>
      <c r="AE1" s="697"/>
      <c r="AF1" s="697"/>
      <c r="AG1" s="697"/>
      <c r="AH1" s="697"/>
      <c r="AI1" s="697"/>
      <c r="AJ1" s="697"/>
      <c r="AK1" s="697"/>
      <c r="AL1" s="697"/>
      <c r="AN1" s="284" t="s">
        <v>453</v>
      </c>
      <c r="AO1" s="274"/>
      <c r="AP1" s="274"/>
      <c r="AQ1" s="274"/>
      <c r="AR1" s="274"/>
      <c r="AS1" s="274"/>
      <c r="AT1" s="274"/>
      <c r="AU1" s="274"/>
      <c r="AV1" s="274"/>
      <c r="AY1" s="274"/>
      <c r="AZ1" s="274"/>
      <c r="BA1" s="274"/>
      <c r="BB1" s="274"/>
      <c r="BC1" s="274"/>
      <c r="BD1" s="274"/>
      <c r="BE1" s="274"/>
      <c r="BF1" s="274"/>
    </row>
    <row r="2" spans="1:58">
      <c r="AB2" s="697"/>
      <c r="AC2" s="697"/>
      <c r="AD2" s="697"/>
      <c r="AE2" s="697"/>
      <c r="AF2" s="697"/>
      <c r="AG2" s="697"/>
      <c r="AH2" s="697"/>
      <c r="AI2" s="697"/>
      <c r="AJ2" s="697"/>
      <c r="AK2" s="697"/>
      <c r="AL2" s="697"/>
      <c r="AN2" s="274"/>
      <c r="AO2" s="274"/>
      <c r="AP2" s="274"/>
      <c r="AQ2" s="274"/>
      <c r="AR2" s="274"/>
      <c r="AS2" s="274"/>
      <c r="AT2" s="274"/>
      <c r="AU2" s="274"/>
      <c r="AV2" s="274"/>
      <c r="AX2" s="274"/>
      <c r="AY2" s="274"/>
      <c r="AZ2" s="274"/>
      <c r="BA2" s="274"/>
      <c r="BB2" s="274"/>
      <c r="BC2" s="274"/>
      <c r="BD2" s="274"/>
      <c r="BE2" s="274"/>
      <c r="BF2" s="274"/>
    </row>
    <row r="3" spans="1:58">
      <c r="B3" s="844" t="s">
        <v>670</v>
      </c>
      <c r="C3" s="848"/>
      <c r="D3" s="848"/>
      <c r="E3" s="848"/>
      <c r="F3" s="848"/>
      <c r="G3" s="848"/>
      <c r="H3" s="848"/>
      <c r="I3" s="848"/>
      <c r="J3" s="848"/>
      <c r="K3" s="848"/>
      <c r="M3" s="275"/>
      <c r="N3" s="276"/>
      <c r="O3" s="276"/>
      <c r="P3" s="276"/>
      <c r="Q3" s="276"/>
      <c r="R3" s="276"/>
      <c r="S3" s="276"/>
      <c r="T3" s="276"/>
      <c r="U3" s="276"/>
      <c r="V3" s="276"/>
      <c r="W3" s="276"/>
      <c r="X3" s="276"/>
      <c r="Y3" s="276"/>
      <c r="Z3" s="276"/>
      <c r="AA3" s="277"/>
      <c r="AB3" s="697"/>
      <c r="AC3" s="284" t="s">
        <v>130</v>
      </c>
      <c r="AL3" s="697"/>
      <c r="AN3" s="284" t="s">
        <v>130</v>
      </c>
    </row>
    <row r="4" spans="1:58" ht="12.75" thickBot="1">
      <c r="B4" s="848"/>
      <c r="C4" s="848"/>
      <c r="D4" s="848"/>
      <c r="E4" s="848"/>
      <c r="F4" s="848"/>
      <c r="G4" s="848"/>
      <c r="H4" s="848"/>
      <c r="I4" s="848"/>
      <c r="J4" s="848"/>
      <c r="K4" s="848"/>
      <c r="M4" s="278"/>
      <c r="N4" s="279"/>
      <c r="O4" s="279"/>
      <c r="P4" s="279"/>
      <c r="Q4" s="279"/>
      <c r="R4" s="279"/>
      <c r="S4" s="279"/>
      <c r="T4" s="279"/>
      <c r="U4" s="279"/>
      <c r="V4" s="279"/>
      <c r="W4" s="279"/>
      <c r="X4" s="279"/>
      <c r="Y4" s="279"/>
      <c r="Z4" s="279"/>
      <c r="AA4" s="280"/>
      <c r="AB4" s="697"/>
      <c r="AC4" s="697"/>
      <c r="AD4" s="697"/>
      <c r="AE4" s="697"/>
      <c r="AF4" s="697"/>
      <c r="AG4" s="697"/>
      <c r="AH4" s="697"/>
      <c r="AI4" s="697"/>
      <c r="AJ4" s="697"/>
      <c r="AK4" s="697"/>
      <c r="AL4" s="697"/>
      <c r="AN4" s="274"/>
      <c r="AO4" s="274"/>
      <c r="AP4" s="274"/>
      <c r="AQ4" s="274"/>
      <c r="AR4" s="274"/>
      <c r="AS4" s="274"/>
      <c r="AT4" s="274"/>
      <c r="AU4" s="274"/>
      <c r="AV4" s="274"/>
    </row>
    <row r="5" spans="1:58" ht="27.75" customHeight="1" thickBot="1">
      <c r="B5" s="848"/>
      <c r="C5" s="848"/>
      <c r="D5" s="848"/>
      <c r="E5" s="848"/>
      <c r="F5" s="848"/>
      <c r="G5" s="848"/>
      <c r="H5" s="848"/>
      <c r="I5" s="848"/>
      <c r="J5" s="848"/>
      <c r="K5" s="848"/>
      <c r="M5" s="278"/>
      <c r="N5" s="279"/>
      <c r="O5" s="279"/>
      <c r="P5" s="279"/>
      <c r="Q5" s="279"/>
      <c r="R5" s="279"/>
      <c r="S5" s="279"/>
      <c r="T5" s="279"/>
      <c r="U5" s="279"/>
      <c r="V5" s="279"/>
      <c r="W5" s="279"/>
      <c r="X5" s="279"/>
      <c r="Y5" s="279"/>
      <c r="Z5" s="279"/>
      <c r="AA5" s="280"/>
      <c r="AB5" s="697"/>
      <c r="AC5" s="587"/>
      <c r="AD5" s="584" t="s">
        <v>210</v>
      </c>
      <c r="AE5" s="585" t="s">
        <v>211</v>
      </c>
      <c r="AF5" s="585" t="s">
        <v>212</v>
      </c>
      <c r="AG5" s="585" t="s">
        <v>209</v>
      </c>
      <c r="AH5" s="585" t="s">
        <v>213</v>
      </c>
      <c r="AI5" s="585" t="s">
        <v>214</v>
      </c>
      <c r="AJ5" s="584" t="s">
        <v>215</v>
      </c>
      <c r="AK5" s="698" t="s">
        <v>531</v>
      </c>
      <c r="AL5" s="697"/>
      <c r="AN5" s="299"/>
      <c r="AO5" s="468" t="s">
        <v>210</v>
      </c>
      <c r="AP5" s="469" t="s">
        <v>211</v>
      </c>
      <c r="AQ5" s="469" t="s">
        <v>212</v>
      </c>
      <c r="AR5" s="469" t="s">
        <v>209</v>
      </c>
      <c r="AS5" s="469" t="s">
        <v>213</v>
      </c>
      <c r="AT5" s="469" t="s">
        <v>214</v>
      </c>
      <c r="AU5" s="470" t="s">
        <v>215</v>
      </c>
      <c r="AV5" s="471" t="s">
        <v>531</v>
      </c>
    </row>
    <row r="6" spans="1:58" ht="17.25" customHeight="1" thickBot="1">
      <c r="B6" s="848"/>
      <c r="C6" s="848"/>
      <c r="D6" s="848"/>
      <c r="E6" s="848"/>
      <c r="F6" s="848"/>
      <c r="G6" s="848"/>
      <c r="H6" s="848"/>
      <c r="I6" s="848"/>
      <c r="J6" s="848"/>
      <c r="K6" s="848"/>
      <c r="M6" s="278"/>
      <c r="N6" s="279"/>
      <c r="O6" s="279"/>
      <c r="P6" s="279"/>
      <c r="Q6" s="279"/>
      <c r="R6" s="279"/>
      <c r="S6" s="279"/>
      <c r="T6" s="279"/>
      <c r="U6" s="279"/>
      <c r="V6" s="279"/>
      <c r="W6" s="279"/>
      <c r="X6" s="279"/>
      <c r="Y6" s="279"/>
      <c r="Z6" s="279"/>
      <c r="AA6" s="280"/>
      <c r="AB6" s="697"/>
      <c r="AC6" s="586" t="s">
        <v>532</v>
      </c>
      <c r="AD6" s="672">
        <f>AO6</f>
        <v>0.37300743889479276</v>
      </c>
      <c r="AE6" s="672">
        <f t="shared" ref="AE6:AK6" si="0">AP6</f>
        <v>8.5015940488841653E-3</v>
      </c>
      <c r="AF6" s="672">
        <f t="shared" si="0"/>
        <v>2.8692879914984058E-2</v>
      </c>
      <c r="AG6" s="672">
        <f t="shared" si="0"/>
        <v>4.250797024442083E-2</v>
      </c>
      <c r="AH6" s="672">
        <f t="shared" si="0"/>
        <v>6.0573857598299682E-2</v>
      </c>
      <c r="AI6" s="672">
        <f t="shared" si="0"/>
        <v>1.9128586609989374E-2</v>
      </c>
      <c r="AJ6" s="752">
        <f t="shared" si="0"/>
        <v>0.22210414452709884</v>
      </c>
      <c r="AK6" s="672">
        <f t="shared" si="0"/>
        <v>0.2454835281615303</v>
      </c>
      <c r="AL6" s="697"/>
      <c r="AN6" s="298" t="s">
        <v>532</v>
      </c>
      <c r="AO6" s="320">
        <f t="shared" ref="AO6:AV6" si="1">+AO34/$AW34</f>
        <v>0.37300743889479276</v>
      </c>
      <c r="AP6" s="320">
        <f t="shared" si="1"/>
        <v>8.5015940488841653E-3</v>
      </c>
      <c r="AQ6" s="320">
        <f t="shared" si="1"/>
        <v>2.8692879914984058E-2</v>
      </c>
      <c r="AR6" s="320">
        <f t="shared" si="1"/>
        <v>4.250797024442083E-2</v>
      </c>
      <c r="AS6" s="320">
        <f t="shared" si="1"/>
        <v>6.0573857598299682E-2</v>
      </c>
      <c r="AT6" s="320">
        <f t="shared" si="1"/>
        <v>1.9128586609989374E-2</v>
      </c>
      <c r="AU6" s="320">
        <f t="shared" si="1"/>
        <v>0.22210414452709884</v>
      </c>
      <c r="AV6" s="320">
        <f t="shared" si="1"/>
        <v>0.2454835281615303</v>
      </c>
    </row>
    <row r="7" spans="1:58">
      <c r="B7" s="848"/>
      <c r="C7" s="848"/>
      <c r="D7" s="848"/>
      <c r="E7" s="848"/>
      <c r="F7" s="848"/>
      <c r="G7" s="848"/>
      <c r="H7" s="848"/>
      <c r="I7" s="848"/>
      <c r="J7" s="848"/>
      <c r="K7" s="848"/>
      <c r="M7" s="278"/>
      <c r="N7" s="279"/>
      <c r="O7" s="279"/>
      <c r="P7" s="279"/>
      <c r="Q7" s="279"/>
      <c r="R7" s="279"/>
      <c r="S7" s="279"/>
      <c r="T7" s="279"/>
      <c r="U7" s="279"/>
      <c r="V7" s="279"/>
      <c r="W7" s="279"/>
      <c r="X7" s="279"/>
      <c r="Y7" s="279"/>
      <c r="Z7" s="279"/>
      <c r="AA7" s="280"/>
      <c r="AB7" s="697"/>
      <c r="AL7" s="697"/>
    </row>
    <row r="8" spans="1:58" ht="12.75" thickBot="1">
      <c r="B8" s="848"/>
      <c r="C8" s="848"/>
      <c r="D8" s="848"/>
      <c r="E8" s="848"/>
      <c r="F8" s="848"/>
      <c r="G8" s="848"/>
      <c r="H8" s="848"/>
      <c r="I8" s="848"/>
      <c r="J8" s="848"/>
      <c r="K8" s="848"/>
      <c r="M8" s="278"/>
      <c r="N8" s="279"/>
      <c r="O8" s="279"/>
      <c r="P8" s="279"/>
      <c r="Q8" s="279"/>
      <c r="R8" s="279"/>
      <c r="S8" s="279"/>
      <c r="T8" s="279"/>
      <c r="U8" s="279"/>
      <c r="V8" s="279"/>
      <c r="W8" s="279"/>
      <c r="X8" s="279"/>
      <c r="Y8" s="279"/>
      <c r="Z8" s="279"/>
      <c r="AA8" s="280"/>
      <c r="AB8" s="697"/>
      <c r="AC8" s="284" t="s">
        <v>131</v>
      </c>
      <c r="AD8" s="697"/>
      <c r="AE8" s="697"/>
      <c r="AF8" s="697"/>
      <c r="AG8" s="697"/>
      <c r="AH8" s="697"/>
      <c r="AI8" s="697"/>
      <c r="AJ8" s="697"/>
      <c r="AK8" s="697"/>
      <c r="AL8" s="697"/>
      <c r="AN8" s="284" t="s">
        <v>131</v>
      </c>
      <c r="AO8" s="274"/>
      <c r="AP8" s="274"/>
      <c r="AQ8" s="274"/>
      <c r="AR8" s="274"/>
      <c r="AS8" s="274"/>
      <c r="AT8" s="274"/>
      <c r="AU8" s="274"/>
      <c r="AV8" s="274"/>
    </row>
    <row r="9" spans="1:58" ht="27.75" customHeight="1" thickBot="1">
      <c r="B9" s="848"/>
      <c r="C9" s="848"/>
      <c r="D9" s="848"/>
      <c r="E9" s="848"/>
      <c r="F9" s="848"/>
      <c r="G9" s="848"/>
      <c r="H9" s="848"/>
      <c r="I9" s="848"/>
      <c r="J9" s="848"/>
      <c r="K9" s="848"/>
      <c r="M9" s="278"/>
      <c r="N9" s="279"/>
      <c r="O9" s="279"/>
      <c r="P9" s="279"/>
      <c r="Q9" s="279"/>
      <c r="R9" s="279"/>
      <c r="S9" s="279"/>
      <c r="T9" s="279"/>
      <c r="U9" s="279"/>
      <c r="V9" s="279"/>
      <c r="W9" s="279"/>
      <c r="X9" s="279"/>
      <c r="Y9" s="279"/>
      <c r="Z9" s="279"/>
      <c r="AA9" s="280"/>
      <c r="AB9" s="697"/>
      <c r="AC9" s="572" t="s">
        <v>524</v>
      </c>
      <c r="AD9" s="584" t="s">
        <v>210</v>
      </c>
      <c r="AE9" s="585" t="s">
        <v>211</v>
      </c>
      <c r="AF9" s="585" t="s">
        <v>212</v>
      </c>
      <c r="AG9" s="585" t="s">
        <v>209</v>
      </c>
      <c r="AH9" s="585" t="s">
        <v>213</v>
      </c>
      <c r="AI9" s="585" t="s">
        <v>214</v>
      </c>
      <c r="AJ9" s="584" t="s">
        <v>215</v>
      </c>
      <c r="AK9" s="698" t="s">
        <v>531</v>
      </c>
      <c r="AL9" s="697"/>
      <c r="AN9" s="28" t="s">
        <v>524</v>
      </c>
      <c r="AO9" s="468" t="s">
        <v>210</v>
      </c>
      <c r="AP9" s="469" t="s">
        <v>211</v>
      </c>
      <c r="AQ9" s="469" t="s">
        <v>212</v>
      </c>
      <c r="AR9" s="469" t="s">
        <v>209</v>
      </c>
      <c r="AS9" s="469" t="s">
        <v>213</v>
      </c>
      <c r="AT9" s="469" t="s">
        <v>214</v>
      </c>
      <c r="AU9" s="470" t="s">
        <v>215</v>
      </c>
      <c r="AV9" s="471" t="s">
        <v>531</v>
      </c>
    </row>
    <row r="10" spans="1:58">
      <c r="B10" s="848"/>
      <c r="C10" s="848"/>
      <c r="D10" s="848"/>
      <c r="E10" s="848"/>
      <c r="F10" s="848"/>
      <c r="G10" s="848"/>
      <c r="H10" s="848"/>
      <c r="I10" s="848"/>
      <c r="J10" s="848"/>
      <c r="K10" s="848"/>
      <c r="M10" s="278"/>
      <c r="N10" s="279"/>
      <c r="O10" s="279"/>
      <c r="P10" s="279"/>
      <c r="Q10" s="279"/>
      <c r="R10" s="279"/>
      <c r="S10" s="279"/>
      <c r="T10" s="279"/>
      <c r="U10" s="279"/>
      <c r="V10" s="279"/>
      <c r="W10" s="279"/>
      <c r="X10" s="279"/>
      <c r="Y10" s="279"/>
      <c r="Z10" s="279"/>
      <c r="AA10" s="280"/>
      <c r="AB10" s="697"/>
      <c r="AC10" s="570" t="s">
        <v>379</v>
      </c>
      <c r="AD10" s="672">
        <f>AO22</f>
        <v>0.44654088050314467</v>
      </c>
      <c r="AE10" s="672">
        <f t="shared" ref="AE10:AK10" si="2">AP22</f>
        <v>6.2893081761006293E-3</v>
      </c>
      <c r="AF10" s="672">
        <f t="shared" si="2"/>
        <v>3.1446540880503145E-2</v>
      </c>
      <c r="AG10" s="672">
        <f t="shared" si="2"/>
        <v>5.0314465408805034E-2</v>
      </c>
      <c r="AH10" s="672">
        <f t="shared" si="2"/>
        <v>9.4339622641509441E-2</v>
      </c>
      <c r="AI10" s="672">
        <f t="shared" si="2"/>
        <v>1.2578616352201259E-2</v>
      </c>
      <c r="AJ10" s="681">
        <f t="shared" si="2"/>
        <v>0.19496855345911951</v>
      </c>
      <c r="AK10" s="672">
        <f t="shared" si="2"/>
        <v>0.16352201257861634</v>
      </c>
      <c r="AL10" s="697"/>
      <c r="AN10" s="45" t="s">
        <v>531</v>
      </c>
      <c r="AO10" s="91" t="e">
        <f t="shared" ref="AO10:AV22" si="3">+AO37/$AW37</f>
        <v>#DIV/0!</v>
      </c>
      <c r="AP10" s="47" t="e">
        <f t="shared" si="3"/>
        <v>#DIV/0!</v>
      </c>
      <c r="AQ10" s="47" t="e">
        <f t="shared" si="3"/>
        <v>#DIV/0!</v>
      </c>
      <c r="AR10" s="47" t="e">
        <f t="shared" si="3"/>
        <v>#DIV/0!</v>
      </c>
      <c r="AS10" s="47" t="e">
        <f t="shared" si="3"/>
        <v>#DIV/0!</v>
      </c>
      <c r="AT10" s="47" t="e">
        <f t="shared" si="3"/>
        <v>#DIV/0!</v>
      </c>
      <c r="AU10" s="47" t="e">
        <f t="shared" si="3"/>
        <v>#DIV/0!</v>
      </c>
      <c r="AV10" s="92" t="e">
        <f t="shared" si="3"/>
        <v>#DIV/0!</v>
      </c>
    </row>
    <row r="11" spans="1:58">
      <c r="B11" s="848"/>
      <c r="C11" s="848"/>
      <c r="D11" s="848"/>
      <c r="E11" s="848"/>
      <c r="F11" s="848"/>
      <c r="G11" s="848"/>
      <c r="H11" s="848"/>
      <c r="I11" s="848"/>
      <c r="J11" s="848"/>
      <c r="K11" s="848"/>
      <c r="M11" s="278"/>
      <c r="N11" s="279"/>
      <c r="O11" s="279"/>
      <c r="P11" s="279"/>
      <c r="Q11" s="279"/>
      <c r="R11" s="279"/>
      <c r="S11" s="279"/>
      <c r="T11" s="279"/>
      <c r="U11" s="279"/>
      <c r="V11" s="279"/>
      <c r="W11" s="279"/>
      <c r="X11" s="279"/>
      <c r="Y11" s="279"/>
      <c r="Z11" s="279"/>
      <c r="AA11" s="280"/>
      <c r="AB11" s="697"/>
      <c r="AC11" s="674" t="s">
        <v>380</v>
      </c>
      <c r="AD11" s="672">
        <f>AO21</f>
        <v>0.43939393939393939</v>
      </c>
      <c r="AE11" s="672">
        <f t="shared" ref="AE11:AK11" si="4">AP21</f>
        <v>0</v>
      </c>
      <c r="AF11" s="672">
        <f t="shared" si="4"/>
        <v>3.787878787878788E-2</v>
      </c>
      <c r="AG11" s="672">
        <f t="shared" si="4"/>
        <v>6.8181818181818177E-2</v>
      </c>
      <c r="AH11" s="672">
        <f t="shared" si="4"/>
        <v>4.5454545454545456E-2</v>
      </c>
      <c r="AI11" s="672">
        <f t="shared" si="4"/>
        <v>1.5151515151515152E-2</v>
      </c>
      <c r="AJ11" s="681">
        <f t="shared" si="4"/>
        <v>0.13636363636363635</v>
      </c>
      <c r="AK11" s="672">
        <f t="shared" si="4"/>
        <v>0.25757575757575757</v>
      </c>
      <c r="AL11" s="697"/>
      <c r="AN11" s="8" t="s">
        <v>518</v>
      </c>
      <c r="AO11" s="97">
        <f t="shared" si="3"/>
        <v>0.49152542372881358</v>
      </c>
      <c r="AP11" s="73">
        <f t="shared" si="3"/>
        <v>1.6949152542372881E-2</v>
      </c>
      <c r="AQ11" s="73">
        <f t="shared" si="3"/>
        <v>0</v>
      </c>
      <c r="AR11" s="73">
        <f t="shared" si="3"/>
        <v>3.3898305084745763E-2</v>
      </c>
      <c r="AS11" s="73">
        <f t="shared" si="3"/>
        <v>8.4745762711864403E-2</v>
      </c>
      <c r="AT11" s="73">
        <f t="shared" si="3"/>
        <v>0</v>
      </c>
      <c r="AU11" s="73">
        <f t="shared" si="3"/>
        <v>0.10169491525423729</v>
      </c>
      <c r="AV11" s="74">
        <f t="shared" si="3"/>
        <v>0.2711864406779661</v>
      </c>
    </row>
    <row r="12" spans="1:58" ht="12" customHeight="1">
      <c r="B12" s="848"/>
      <c r="C12" s="848"/>
      <c r="D12" s="848"/>
      <c r="E12" s="848"/>
      <c r="F12" s="848"/>
      <c r="G12" s="848"/>
      <c r="H12" s="848"/>
      <c r="I12" s="848"/>
      <c r="J12" s="848"/>
      <c r="K12" s="848"/>
      <c r="M12" s="278"/>
      <c r="N12" s="279"/>
      <c r="O12" s="279"/>
      <c r="P12" s="279"/>
      <c r="Q12" s="279"/>
      <c r="R12" s="279"/>
      <c r="S12" s="279"/>
      <c r="T12" s="279"/>
      <c r="U12" s="279"/>
      <c r="V12" s="279"/>
      <c r="W12" s="279"/>
      <c r="X12" s="279"/>
      <c r="Y12" s="279"/>
      <c r="Z12" s="279"/>
      <c r="AA12" s="280"/>
      <c r="AB12" s="697"/>
      <c r="AC12" s="570" t="s">
        <v>381</v>
      </c>
      <c r="AD12" s="672">
        <f>AO20</f>
        <v>0.58333333333333337</v>
      </c>
      <c r="AE12" s="672">
        <f t="shared" ref="AE12:AK12" si="5">AP20</f>
        <v>0.16666666666666666</v>
      </c>
      <c r="AF12" s="672">
        <f t="shared" si="5"/>
        <v>0</v>
      </c>
      <c r="AG12" s="672">
        <f t="shared" si="5"/>
        <v>8.3333333333333329E-2</v>
      </c>
      <c r="AH12" s="672">
        <f t="shared" si="5"/>
        <v>0</v>
      </c>
      <c r="AI12" s="672">
        <f t="shared" si="5"/>
        <v>0</v>
      </c>
      <c r="AJ12" s="681">
        <f t="shared" si="5"/>
        <v>0</v>
      </c>
      <c r="AK12" s="672">
        <f t="shared" si="5"/>
        <v>0.16666666666666666</v>
      </c>
      <c r="AL12" s="697"/>
      <c r="AN12" s="8" t="s">
        <v>519</v>
      </c>
      <c r="AO12" s="97">
        <f t="shared" si="3"/>
        <v>0.33333333333333331</v>
      </c>
      <c r="AP12" s="73">
        <f t="shared" si="3"/>
        <v>7.9365079365079361E-3</v>
      </c>
      <c r="AQ12" s="73">
        <f t="shared" si="3"/>
        <v>2.3809523809523808E-2</v>
      </c>
      <c r="AR12" s="73">
        <f t="shared" si="3"/>
        <v>5.5555555555555552E-2</v>
      </c>
      <c r="AS12" s="73">
        <f t="shared" si="3"/>
        <v>3.968253968253968E-2</v>
      </c>
      <c r="AT12" s="73">
        <f t="shared" si="3"/>
        <v>3.1746031746031744E-2</v>
      </c>
      <c r="AU12" s="73">
        <f t="shared" si="3"/>
        <v>0.23809523809523808</v>
      </c>
      <c r="AV12" s="74">
        <f t="shared" si="3"/>
        <v>0.26984126984126983</v>
      </c>
    </row>
    <row r="13" spans="1:58">
      <c r="B13" s="848"/>
      <c r="C13" s="848"/>
      <c r="D13" s="848"/>
      <c r="E13" s="848"/>
      <c r="F13" s="848"/>
      <c r="G13" s="848"/>
      <c r="H13" s="848"/>
      <c r="I13" s="848"/>
      <c r="J13" s="848"/>
      <c r="K13" s="848"/>
      <c r="M13" s="278"/>
      <c r="N13" s="279"/>
      <c r="O13" s="279"/>
      <c r="P13" s="279"/>
      <c r="Q13" s="279"/>
      <c r="R13" s="279"/>
      <c r="S13" s="279"/>
      <c r="T13" s="279"/>
      <c r="U13" s="279"/>
      <c r="V13" s="279"/>
      <c r="W13" s="279"/>
      <c r="X13" s="279"/>
      <c r="Y13" s="279"/>
      <c r="Z13" s="279"/>
      <c r="AA13" s="280"/>
      <c r="AB13" s="697"/>
      <c r="AC13" s="674" t="s">
        <v>382</v>
      </c>
      <c r="AD13" s="672">
        <f>AO19</f>
        <v>0.7142857142857143</v>
      </c>
      <c r="AE13" s="672">
        <f t="shared" ref="AE13:AK13" si="6">AP19</f>
        <v>0</v>
      </c>
      <c r="AF13" s="672">
        <f t="shared" si="6"/>
        <v>0</v>
      </c>
      <c r="AG13" s="672">
        <f t="shared" si="6"/>
        <v>4.7619047619047616E-2</v>
      </c>
      <c r="AH13" s="672">
        <f t="shared" si="6"/>
        <v>0</v>
      </c>
      <c r="AI13" s="672">
        <f t="shared" si="6"/>
        <v>0</v>
      </c>
      <c r="AJ13" s="681">
        <f t="shared" si="6"/>
        <v>9.5238095238095233E-2</v>
      </c>
      <c r="AK13" s="672">
        <f t="shared" si="6"/>
        <v>0.14285714285714285</v>
      </c>
      <c r="AL13" s="697"/>
      <c r="AN13" s="8" t="s">
        <v>517</v>
      </c>
      <c r="AO13" s="97">
        <f t="shared" si="3"/>
        <v>0.17241379310344829</v>
      </c>
      <c r="AP13" s="73">
        <f t="shared" si="3"/>
        <v>0</v>
      </c>
      <c r="AQ13" s="73">
        <f t="shared" si="3"/>
        <v>3.4482758620689655E-2</v>
      </c>
      <c r="AR13" s="73">
        <f t="shared" si="3"/>
        <v>3.4482758620689655E-2</v>
      </c>
      <c r="AS13" s="73">
        <f t="shared" si="3"/>
        <v>0.10344827586206896</v>
      </c>
      <c r="AT13" s="73">
        <f t="shared" si="3"/>
        <v>6.8965517241379309E-2</v>
      </c>
      <c r="AU13" s="73">
        <f t="shared" si="3"/>
        <v>0.55172413793103448</v>
      </c>
      <c r="AV13" s="74">
        <f t="shared" si="3"/>
        <v>3.4482758620689655E-2</v>
      </c>
    </row>
    <row r="14" spans="1:58">
      <c r="B14" s="848"/>
      <c r="C14" s="848"/>
      <c r="D14" s="848"/>
      <c r="E14" s="848"/>
      <c r="F14" s="848"/>
      <c r="G14" s="848"/>
      <c r="H14" s="848"/>
      <c r="I14" s="848"/>
      <c r="J14" s="848"/>
      <c r="K14" s="848"/>
      <c r="M14" s="278"/>
      <c r="N14" s="279"/>
      <c r="O14" s="279"/>
      <c r="P14" s="279"/>
      <c r="Q14" s="279"/>
      <c r="R14" s="279"/>
      <c r="S14" s="279"/>
      <c r="T14" s="279"/>
      <c r="U14" s="279"/>
      <c r="V14" s="279"/>
      <c r="W14" s="279"/>
      <c r="X14" s="279"/>
      <c r="Y14" s="279"/>
      <c r="Z14" s="279"/>
      <c r="AA14" s="280"/>
      <c r="AB14" s="697"/>
      <c r="AC14" s="570" t="s">
        <v>383</v>
      </c>
      <c r="AD14" s="672">
        <f>AO18</f>
        <v>0.38942307692307693</v>
      </c>
      <c r="AE14" s="672">
        <f t="shared" ref="AE14:AK14" si="7">AP18</f>
        <v>1.4423076923076924E-2</v>
      </c>
      <c r="AF14" s="672">
        <f t="shared" si="7"/>
        <v>3.8461538461538464E-2</v>
      </c>
      <c r="AG14" s="672">
        <f t="shared" si="7"/>
        <v>2.403846153846154E-2</v>
      </c>
      <c r="AH14" s="672">
        <f t="shared" si="7"/>
        <v>8.1730769230769232E-2</v>
      </c>
      <c r="AI14" s="672">
        <f t="shared" si="7"/>
        <v>4.807692307692308E-3</v>
      </c>
      <c r="AJ14" s="681">
        <f t="shared" si="7"/>
        <v>0.19711538461538461</v>
      </c>
      <c r="AK14" s="672">
        <f t="shared" si="7"/>
        <v>0.25</v>
      </c>
      <c r="AL14" s="697"/>
      <c r="AN14" s="8" t="s">
        <v>516</v>
      </c>
      <c r="AO14" s="97">
        <f t="shared" si="3"/>
        <v>0.16279069767441862</v>
      </c>
      <c r="AP14" s="73">
        <f t="shared" si="3"/>
        <v>0</v>
      </c>
      <c r="AQ14" s="73">
        <f t="shared" si="3"/>
        <v>7.7519379844961239E-3</v>
      </c>
      <c r="AR14" s="73">
        <f t="shared" si="3"/>
        <v>3.1007751937984496E-2</v>
      </c>
      <c r="AS14" s="73">
        <f t="shared" si="3"/>
        <v>3.875968992248062E-2</v>
      </c>
      <c r="AT14" s="73">
        <f t="shared" si="3"/>
        <v>5.4263565891472867E-2</v>
      </c>
      <c r="AU14" s="73">
        <f t="shared" si="3"/>
        <v>0.43410852713178294</v>
      </c>
      <c r="AV14" s="74">
        <f t="shared" si="3"/>
        <v>0.27131782945736432</v>
      </c>
    </row>
    <row r="15" spans="1:58">
      <c r="B15" s="848"/>
      <c r="C15" s="848"/>
      <c r="D15" s="848"/>
      <c r="E15" s="848"/>
      <c r="F15" s="848"/>
      <c r="G15" s="848"/>
      <c r="H15" s="848"/>
      <c r="I15" s="848"/>
      <c r="J15" s="848"/>
      <c r="K15" s="848"/>
      <c r="M15" s="278"/>
      <c r="N15" s="279"/>
      <c r="O15" s="279"/>
      <c r="P15" s="279"/>
      <c r="Q15" s="279"/>
      <c r="R15" s="279"/>
      <c r="S15" s="279"/>
      <c r="T15" s="279"/>
      <c r="U15" s="279"/>
      <c r="V15" s="279"/>
      <c r="W15" s="279"/>
      <c r="X15" s="279"/>
      <c r="Y15" s="279"/>
      <c r="Z15" s="279"/>
      <c r="AA15" s="280"/>
      <c r="AB15" s="697"/>
      <c r="AC15" s="674" t="s">
        <v>384</v>
      </c>
      <c r="AD15" s="672">
        <f>AO17</f>
        <v>0.54545454545454541</v>
      </c>
      <c r="AE15" s="672">
        <f t="shared" ref="AE15:AK15" si="8">AP17</f>
        <v>0</v>
      </c>
      <c r="AF15" s="672">
        <f t="shared" si="8"/>
        <v>0.13636363636363635</v>
      </c>
      <c r="AG15" s="672">
        <f t="shared" si="8"/>
        <v>0</v>
      </c>
      <c r="AH15" s="672">
        <f t="shared" si="8"/>
        <v>0</v>
      </c>
      <c r="AI15" s="672">
        <f t="shared" si="8"/>
        <v>0</v>
      </c>
      <c r="AJ15" s="681">
        <f t="shared" si="8"/>
        <v>4.5454545454545456E-2</v>
      </c>
      <c r="AK15" s="672">
        <f t="shared" si="8"/>
        <v>0.27272727272727271</v>
      </c>
      <c r="AL15" s="697"/>
      <c r="AN15" s="8" t="s">
        <v>515</v>
      </c>
      <c r="AO15" s="97">
        <f t="shared" si="3"/>
        <v>0.19354838709677419</v>
      </c>
      <c r="AP15" s="73">
        <f t="shared" si="3"/>
        <v>0</v>
      </c>
      <c r="AQ15" s="73">
        <f t="shared" si="3"/>
        <v>3.2258064516129031E-2</v>
      </c>
      <c r="AR15" s="73">
        <f t="shared" si="3"/>
        <v>6.4516129032258063E-2</v>
      </c>
      <c r="AS15" s="73">
        <f t="shared" si="3"/>
        <v>0</v>
      </c>
      <c r="AT15" s="73">
        <f t="shared" si="3"/>
        <v>0</v>
      </c>
      <c r="AU15" s="73">
        <f t="shared" si="3"/>
        <v>0.22580645161290322</v>
      </c>
      <c r="AV15" s="74">
        <f t="shared" si="3"/>
        <v>0.4838709677419355</v>
      </c>
    </row>
    <row r="16" spans="1:58">
      <c r="M16" s="278"/>
      <c r="N16" s="279"/>
      <c r="O16" s="279"/>
      <c r="P16" s="279"/>
      <c r="Q16" s="279"/>
      <c r="R16" s="279"/>
      <c r="S16" s="279"/>
      <c r="T16" s="279"/>
      <c r="U16" s="279"/>
      <c r="V16" s="279"/>
      <c r="W16" s="279"/>
      <c r="X16" s="279"/>
      <c r="Y16" s="279"/>
      <c r="Z16" s="279"/>
      <c r="AA16" s="280"/>
      <c r="AB16" s="697"/>
      <c r="AC16" s="570" t="s">
        <v>385</v>
      </c>
      <c r="AD16" s="672">
        <f>AO16</f>
        <v>0.30769230769230771</v>
      </c>
      <c r="AE16" s="672">
        <f t="shared" ref="AE16:AK16" si="9">AP16</f>
        <v>0</v>
      </c>
      <c r="AF16" s="672">
        <f t="shared" si="9"/>
        <v>0</v>
      </c>
      <c r="AG16" s="672">
        <f t="shared" si="9"/>
        <v>0</v>
      </c>
      <c r="AH16" s="672">
        <f t="shared" si="9"/>
        <v>7.6923076923076927E-2</v>
      </c>
      <c r="AI16" s="672">
        <f t="shared" si="9"/>
        <v>0</v>
      </c>
      <c r="AJ16" s="681">
        <f t="shared" si="9"/>
        <v>7.6923076923076927E-2</v>
      </c>
      <c r="AK16" s="672">
        <f t="shared" si="9"/>
        <v>0.53846153846153844</v>
      </c>
      <c r="AL16" s="697"/>
      <c r="AN16" s="8" t="s">
        <v>520</v>
      </c>
      <c r="AO16" s="97">
        <f t="shared" si="3"/>
        <v>0.30769230769230771</v>
      </c>
      <c r="AP16" s="73">
        <f t="shared" si="3"/>
        <v>0</v>
      </c>
      <c r="AQ16" s="73">
        <f t="shared" si="3"/>
        <v>0</v>
      </c>
      <c r="AR16" s="73">
        <f t="shared" si="3"/>
        <v>0</v>
      </c>
      <c r="AS16" s="73">
        <f t="shared" si="3"/>
        <v>7.6923076923076927E-2</v>
      </c>
      <c r="AT16" s="73">
        <f t="shared" si="3"/>
        <v>0</v>
      </c>
      <c r="AU16" s="73">
        <f t="shared" si="3"/>
        <v>7.6923076923076927E-2</v>
      </c>
      <c r="AV16" s="74">
        <f t="shared" si="3"/>
        <v>0.53846153846153844</v>
      </c>
    </row>
    <row r="17" spans="1:59">
      <c r="A17" s="279"/>
      <c r="B17" s="279"/>
      <c r="C17" s="279"/>
      <c r="D17" s="279"/>
      <c r="E17" s="279"/>
      <c r="F17" s="279"/>
      <c r="G17" s="279"/>
      <c r="H17" s="279"/>
      <c r="I17" s="279"/>
      <c r="J17" s="279"/>
      <c r="K17" s="279"/>
      <c r="L17" s="279"/>
      <c r="M17" s="281"/>
      <c r="N17" s="282"/>
      <c r="O17" s="282"/>
      <c r="P17" s="282"/>
      <c r="Q17" s="282"/>
      <c r="R17" s="282"/>
      <c r="S17" s="282"/>
      <c r="T17" s="282"/>
      <c r="U17" s="282"/>
      <c r="V17" s="282"/>
      <c r="W17" s="282"/>
      <c r="X17" s="282"/>
      <c r="Y17" s="282"/>
      <c r="Z17" s="282"/>
      <c r="AA17" s="283"/>
      <c r="AB17" s="697"/>
      <c r="AC17" s="674" t="s">
        <v>253</v>
      </c>
      <c r="AD17" s="672">
        <f>AO15</f>
        <v>0.19354838709677419</v>
      </c>
      <c r="AE17" s="672">
        <f t="shared" ref="AE17:AK17" si="10">AP15</f>
        <v>0</v>
      </c>
      <c r="AF17" s="672">
        <f t="shared" si="10"/>
        <v>3.2258064516129031E-2</v>
      </c>
      <c r="AG17" s="672">
        <f t="shared" si="10"/>
        <v>6.4516129032258063E-2</v>
      </c>
      <c r="AH17" s="672">
        <f t="shared" si="10"/>
        <v>0</v>
      </c>
      <c r="AI17" s="672">
        <f t="shared" si="10"/>
        <v>0</v>
      </c>
      <c r="AJ17" s="681">
        <f t="shared" si="10"/>
        <v>0.22580645161290322</v>
      </c>
      <c r="AK17" s="672">
        <f t="shared" si="10"/>
        <v>0.4838709677419355</v>
      </c>
      <c r="AL17" s="697"/>
      <c r="AN17" s="8" t="s">
        <v>514</v>
      </c>
      <c r="AO17" s="97">
        <f t="shared" si="3"/>
        <v>0.54545454545454541</v>
      </c>
      <c r="AP17" s="73">
        <f t="shared" si="3"/>
        <v>0</v>
      </c>
      <c r="AQ17" s="73">
        <f t="shared" si="3"/>
        <v>0.13636363636363635</v>
      </c>
      <c r="AR17" s="73">
        <f t="shared" si="3"/>
        <v>0</v>
      </c>
      <c r="AS17" s="73">
        <f t="shared" si="3"/>
        <v>0</v>
      </c>
      <c r="AT17" s="73">
        <f t="shared" si="3"/>
        <v>0</v>
      </c>
      <c r="AU17" s="73">
        <f t="shared" si="3"/>
        <v>4.5454545454545456E-2</v>
      </c>
      <c r="AV17" s="74">
        <f t="shared" si="3"/>
        <v>0.27272727272727271</v>
      </c>
    </row>
    <row r="18" spans="1:59">
      <c r="A18" s="282"/>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697"/>
      <c r="AC18" s="570" t="s">
        <v>387</v>
      </c>
      <c r="AD18" s="672">
        <f>AO14</f>
        <v>0.16279069767441862</v>
      </c>
      <c r="AE18" s="672">
        <f t="shared" ref="AE18:AK18" si="11">AP14</f>
        <v>0</v>
      </c>
      <c r="AF18" s="672">
        <f t="shared" si="11"/>
        <v>7.7519379844961239E-3</v>
      </c>
      <c r="AG18" s="672">
        <f t="shared" si="11"/>
        <v>3.1007751937984496E-2</v>
      </c>
      <c r="AH18" s="672">
        <f t="shared" si="11"/>
        <v>3.875968992248062E-2</v>
      </c>
      <c r="AI18" s="672">
        <f t="shared" si="11"/>
        <v>5.4263565891472867E-2</v>
      </c>
      <c r="AJ18" s="681">
        <f t="shared" si="11"/>
        <v>0.43410852713178294</v>
      </c>
      <c r="AK18" s="672">
        <f t="shared" si="11"/>
        <v>0.27131782945736432</v>
      </c>
      <c r="AL18" s="697"/>
      <c r="AN18" s="8" t="s">
        <v>513</v>
      </c>
      <c r="AO18" s="97">
        <f t="shared" si="3"/>
        <v>0.38942307692307693</v>
      </c>
      <c r="AP18" s="73">
        <f t="shared" si="3"/>
        <v>1.4423076923076924E-2</v>
      </c>
      <c r="AQ18" s="73">
        <f t="shared" si="3"/>
        <v>3.8461538461538464E-2</v>
      </c>
      <c r="AR18" s="73">
        <f t="shared" si="3"/>
        <v>2.403846153846154E-2</v>
      </c>
      <c r="AS18" s="73">
        <f t="shared" si="3"/>
        <v>8.1730769230769232E-2</v>
      </c>
      <c r="AT18" s="73">
        <f t="shared" si="3"/>
        <v>4.807692307692308E-3</v>
      </c>
      <c r="AU18" s="73">
        <f t="shared" si="3"/>
        <v>0.19711538461538461</v>
      </c>
      <c r="AV18" s="74">
        <f t="shared" si="3"/>
        <v>0.25</v>
      </c>
    </row>
    <row r="19" spans="1:59">
      <c r="A19" s="278"/>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80"/>
      <c r="AB19" s="697"/>
      <c r="AC19" s="674" t="s">
        <v>388</v>
      </c>
      <c r="AD19" s="672">
        <f>AO13</f>
        <v>0.17241379310344829</v>
      </c>
      <c r="AE19" s="672">
        <f t="shared" ref="AE19:AK19" si="12">AP13</f>
        <v>0</v>
      </c>
      <c r="AF19" s="672">
        <f t="shared" si="12"/>
        <v>3.4482758620689655E-2</v>
      </c>
      <c r="AG19" s="672">
        <f t="shared" si="12"/>
        <v>3.4482758620689655E-2</v>
      </c>
      <c r="AH19" s="672">
        <f t="shared" si="12"/>
        <v>0.10344827586206896</v>
      </c>
      <c r="AI19" s="672">
        <f t="shared" si="12"/>
        <v>6.8965517241379309E-2</v>
      </c>
      <c r="AJ19" s="752">
        <f t="shared" si="12"/>
        <v>0.55172413793103448</v>
      </c>
      <c r="AK19" s="672">
        <f t="shared" si="12"/>
        <v>3.4482758620689655E-2</v>
      </c>
      <c r="AL19" s="697"/>
      <c r="AN19" s="8" t="s">
        <v>512</v>
      </c>
      <c r="AO19" s="97">
        <f t="shared" si="3"/>
        <v>0.7142857142857143</v>
      </c>
      <c r="AP19" s="73">
        <f t="shared" si="3"/>
        <v>0</v>
      </c>
      <c r="AQ19" s="73">
        <f t="shared" si="3"/>
        <v>0</v>
      </c>
      <c r="AR19" s="73">
        <f t="shared" si="3"/>
        <v>4.7619047619047616E-2</v>
      </c>
      <c r="AS19" s="73">
        <f t="shared" si="3"/>
        <v>0</v>
      </c>
      <c r="AT19" s="73">
        <f t="shared" si="3"/>
        <v>0</v>
      </c>
      <c r="AU19" s="73">
        <f t="shared" si="3"/>
        <v>9.5238095238095233E-2</v>
      </c>
      <c r="AV19" s="74">
        <f t="shared" si="3"/>
        <v>0.14285714285714285</v>
      </c>
    </row>
    <row r="20" spans="1:59">
      <c r="A20" s="278"/>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80"/>
      <c r="AB20" s="697"/>
      <c r="AC20" s="570" t="s">
        <v>389</v>
      </c>
      <c r="AD20" s="672">
        <f>AO12</f>
        <v>0.33333333333333331</v>
      </c>
      <c r="AE20" s="672">
        <f t="shared" ref="AE20:AK20" si="13">AP12</f>
        <v>7.9365079365079361E-3</v>
      </c>
      <c r="AF20" s="672">
        <f t="shared" si="13"/>
        <v>2.3809523809523808E-2</v>
      </c>
      <c r="AG20" s="672">
        <f t="shared" si="13"/>
        <v>5.5555555555555552E-2</v>
      </c>
      <c r="AH20" s="672">
        <f t="shared" si="13"/>
        <v>3.968253968253968E-2</v>
      </c>
      <c r="AI20" s="672">
        <f t="shared" si="13"/>
        <v>3.1746031746031744E-2</v>
      </c>
      <c r="AJ20" s="681">
        <f t="shared" si="13"/>
        <v>0.23809523809523808</v>
      </c>
      <c r="AK20" s="672">
        <f t="shared" si="13"/>
        <v>0.26984126984126983</v>
      </c>
      <c r="AL20" s="697"/>
      <c r="AN20" s="8" t="s">
        <v>511</v>
      </c>
      <c r="AO20" s="97">
        <f t="shared" si="3"/>
        <v>0.58333333333333337</v>
      </c>
      <c r="AP20" s="73">
        <f t="shared" si="3"/>
        <v>0.16666666666666666</v>
      </c>
      <c r="AQ20" s="73">
        <f t="shared" si="3"/>
        <v>0</v>
      </c>
      <c r="AR20" s="73">
        <f t="shared" si="3"/>
        <v>8.3333333333333329E-2</v>
      </c>
      <c r="AS20" s="73">
        <f t="shared" si="3"/>
        <v>0</v>
      </c>
      <c r="AT20" s="73">
        <f t="shared" si="3"/>
        <v>0</v>
      </c>
      <c r="AU20" s="73">
        <f t="shared" si="3"/>
        <v>0</v>
      </c>
      <c r="AV20" s="74">
        <f t="shared" si="3"/>
        <v>0.16666666666666666</v>
      </c>
    </row>
    <row r="21" spans="1:59">
      <c r="A21" s="278"/>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80"/>
      <c r="AB21" s="697"/>
      <c r="AC21" s="674" t="s">
        <v>390</v>
      </c>
      <c r="AD21" s="672">
        <f>AO11</f>
        <v>0.49152542372881358</v>
      </c>
      <c r="AE21" s="672">
        <f t="shared" ref="AE21:AK21" si="14">AP11</f>
        <v>1.6949152542372881E-2</v>
      </c>
      <c r="AF21" s="672">
        <f t="shared" si="14"/>
        <v>0</v>
      </c>
      <c r="AG21" s="672">
        <f t="shared" si="14"/>
        <v>3.3898305084745763E-2</v>
      </c>
      <c r="AH21" s="672">
        <f t="shared" si="14"/>
        <v>8.4745762711864403E-2</v>
      </c>
      <c r="AI21" s="672">
        <f t="shared" si="14"/>
        <v>0</v>
      </c>
      <c r="AJ21" s="681">
        <f t="shared" si="14"/>
        <v>0.10169491525423729</v>
      </c>
      <c r="AK21" s="672">
        <f t="shared" si="14"/>
        <v>0.2711864406779661</v>
      </c>
      <c r="AL21" s="697"/>
      <c r="AN21" s="17" t="s">
        <v>521</v>
      </c>
      <c r="AO21" s="97">
        <f t="shared" si="3"/>
        <v>0.43939393939393939</v>
      </c>
      <c r="AP21" s="73">
        <f t="shared" si="3"/>
        <v>0</v>
      </c>
      <c r="AQ21" s="73">
        <f t="shared" si="3"/>
        <v>3.787878787878788E-2</v>
      </c>
      <c r="AR21" s="73">
        <f t="shared" si="3"/>
        <v>6.8181818181818177E-2</v>
      </c>
      <c r="AS21" s="73">
        <f t="shared" si="3"/>
        <v>4.5454545454545456E-2</v>
      </c>
      <c r="AT21" s="73">
        <f t="shared" si="3"/>
        <v>1.5151515151515152E-2</v>
      </c>
      <c r="AU21" s="73">
        <f t="shared" si="3"/>
        <v>0.13636363636363635</v>
      </c>
      <c r="AV21" s="74">
        <f t="shared" si="3"/>
        <v>0.25757575757575757</v>
      </c>
    </row>
    <row r="22" spans="1:59" ht="12.75" thickBot="1">
      <c r="A22" s="278"/>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80"/>
      <c r="AB22" s="697"/>
      <c r="AC22" s="570" t="s">
        <v>22</v>
      </c>
      <c r="AD22" s="672" t="e">
        <f>AO10</f>
        <v>#DIV/0!</v>
      </c>
      <c r="AE22" s="672" t="e">
        <f t="shared" ref="AE22:AK22" si="15">AP10</f>
        <v>#DIV/0!</v>
      </c>
      <c r="AF22" s="672" t="e">
        <f t="shared" si="15"/>
        <v>#DIV/0!</v>
      </c>
      <c r="AG22" s="672" t="e">
        <f t="shared" si="15"/>
        <v>#DIV/0!</v>
      </c>
      <c r="AH22" s="672" t="e">
        <f t="shared" si="15"/>
        <v>#DIV/0!</v>
      </c>
      <c r="AI22" s="672" t="e">
        <f t="shared" si="15"/>
        <v>#DIV/0!</v>
      </c>
      <c r="AJ22" s="672" t="e">
        <f t="shared" si="15"/>
        <v>#DIV/0!</v>
      </c>
      <c r="AK22" s="672" t="e">
        <f t="shared" si="15"/>
        <v>#DIV/0!</v>
      </c>
      <c r="AL22" s="697"/>
      <c r="AN22" s="11" t="s">
        <v>522</v>
      </c>
      <c r="AO22" s="56">
        <f t="shared" si="3"/>
        <v>0.44654088050314467</v>
      </c>
      <c r="AP22" s="57">
        <f t="shared" si="3"/>
        <v>6.2893081761006293E-3</v>
      </c>
      <c r="AQ22" s="57">
        <f t="shared" si="3"/>
        <v>3.1446540880503145E-2</v>
      </c>
      <c r="AR22" s="57">
        <f t="shared" si="3"/>
        <v>5.0314465408805034E-2</v>
      </c>
      <c r="AS22" s="57">
        <f t="shared" si="3"/>
        <v>9.4339622641509441E-2</v>
      </c>
      <c r="AT22" s="57">
        <f t="shared" si="3"/>
        <v>1.2578616352201259E-2</v>
      </c>
      <c r="AU22" s="57">
        <f t="shared" si="3"/>
        <v>0.19496855345911951</v>
      </c>
      <c r="AV22" s="58">
        <f t="shared" si="3"/>
        <v>0.16352201257861634</v>
      </c>
    </row>
    <row r="23" spans="1:59" ht="12.75" thickBot="1">
      <c r="A23" s="278"/>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80"/>
      <c r="AB23" s="697"/>
      <c r="AC23" s="284" t="s">
        <v>149</v>
      </c>
      <c r="AD23" s="697"/>
      <c r="AE23" s="697"/>
      <c r="AF23" s="697"/>
      <c r="AG23" s="697"/>
      <c r="AH23" s="697"/>
      <c r="AI23" s="697"/>
      <c r="AJ23" s="697"/>
      <c r="AK23" s="697"/>
      <c r="AL23" s="697"/>
      <c r="AN23" s="284" t="s">
        <v>149</v>
      </c>
      <c r="AO23" s="274"/>
      <c r="AP23" s="274"/>
      <c r="AQ23" s="274"/>
      <c r="AR23" s="274"/>
      <c r="AS23" s="274"/>
      <c r="AT23" s="274"/>
      <c r="AU23" s="274"/>
      <c r="AV23" s="274"/>
    </row>
    <row r="24" spans="1:59" ht="27.75" customHeight="1" thickBot="1">
      <c r="A24" s="278"/>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80"/>
      <c r="AB24" s="697"/>
      <c r="AC24" s="572" t="s">
        <v>7</v>
      </c>
      <c r="AD24" s="584" t="s">
        <v>210</v>
      </c>
      <c r="AE24" s="585" t="s">
        <v>211</v>
      </c>
      <c r="AF24" s="585" t="s">
        <v>212</v>
      </c>
      <c r="AG24" s="585" t="s">
        <v>209</v>
      </c>
      <c r="AH24" s="585" t="s">
        <v>213</v>
      </c>
      <c r="AI24" s="585" t="s">
        <v>214</v>
      </c>
      <c r="AJ24" s="584" t="s">
        <v>215</v>
      </c>
      <c r="AK24" s="698" t="s">
        <v>531</v>
      </c>
      <c r="AL24" s="697"/>
      <c r="AN24" s="32" t="s">
        <v>7</v>
      </c>
      <c r="AO24" s="468" t="s">
        <v>210</v>
      </c>
      <c r="AP24" s="469" t="s">
        <v>211</v>
      </c>
      <c r="AQ24" s="469" t="s">
        <v>212</v>
      </c>
      <c r="AR24" s="469" t="s">
        <v>209</v>
      </c>
      <c r="AS24" s="469" t="s">
        <v>213</v>
      </c>
      <c r="AT24" s="469" t="s">
        <v>214</v>
      </c>
      <c r="AU24" s="470" t="s">
        <v>215</v>
      </c>
      <c r="AV24" s="471" t="s">
        <v>531</v>
      </c>
    </row>
    <row r="25" spans="1:59">
      <c r="A25" s="278"/>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80"/>
      <c r="AB25" s="697"/>
      <c r="AC25" s="574" t="s">
        <v>391</v>
      </c>
      <c r="AD25" s="672">
        <f>AO30</f>
        <v>0.25</v>
      </c>
      <c r="AE25" s="672">
        <f t="shared" ref="AE25:AK25" si="16">AP30</f>
        <v>0</v>
      </c>
      <c r="AF25" s="672">
        <f t="shared" si="16"/>
        <v>0</v>
      </c>
      <c r="AG25" s="672">
        <f t="shared" si="16"/>
        <v>0</v>
      </c>
      <c r="AH25" s="672">
        <f t="shared" si="16"/>
        <v>2.5000000000000001E-2</v>
      </c>
      <c r="AI25" s="672">
        <f t="shared" si="16"/>
        <v>8.3333333333333332E-3</v>
      </c>
      <c r="AJ25" s="681">
        <f t="shared" si="16"/>
        <v>0.21666666666666667</v>
      </c>
      <c r="AK25" s="672">
        <f t="shared" si="16"/>
        <v>0.5</v>
      </c>
      <c r="AL25" s="697"/>
      <c r="AN25" s="68" t="s">
        <v>529</v>
      </c>
      <c r="AO25" s="91">
        <f t="shared" ref="AO25:AV30" si="17">+AO53/$AW53</f>
        <v>0.45283018867924529</v>
      </c>
      <c r="AP25" s="47">
        <f t="shared" si="17"/>
        <v>7.5471698113207544E-2</v>
      </c>
      <c r="AQ25" s="47">
        <f t="shared" si="17"/>
        <v>7.5471698113207544E-2</v>
      </c>
      <c r="AR25" s="47">
        <f t="shared" si="17"/>
        <v>0.11320754716981132</v>
      </c>
      <c r="AS25" s="47">
        <f t="shared" si="17"/>
        <v>7.5471698113207544E-2</v>
      </c>
      <c r="AT25" s="47">
        <f t="shared" si="17"/>
        <v>0.11320754716981132</v>
      </c>
      <c r="AU25" s="47">
        <f t="shared" si="17"/>
        <v>7.5471698113207544E-2</v>
      </c>
      <c r="AV25" s="92">
        <f t="shared" si="17"/>
        <v>1.8867924528301886E-2</v>
      </c>
    </row>
    <row r="26" spans="1:59">
      <c r="A26" s="278"/>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80"/>
      <c r="AB26" s="697"/>
      <c r="AC26" s="574" t="s">
        <v>392</v>
      </c>
      <c r="AD26" s="672">
        <f>AO29</f>
        <v>0.30769230769230771</v>
      </c>
      <c r="AE26" s="672">
        <f t="shared" ref="AE26:AK26" si="18">AP29</f>
        <v>0</v>
      </c>
      <c r="AF26" s="672">
        <f t="shared" si="18"/>
        <v>0</v>
      </c>
      <c r="AG26" s="672">
        <f t="shared" si="18"/>
        <v>3.205128205128205E-3</v>
      </c>
      <c r="AH26" s="672">
        <f t="shared" si="18"/>
        <v>6.4102564102564097E-2</v>
      </c>
      <c r="AI26" s="672">
        <f t="shared" si="18"/>
        <v>3.205128205128205E-3</v>
      </c>
      <c r="AJ26" s="681">
        <f t="shared" si="18"/>
        <v>0.29166666666666669</v>
      </c>
      <c r="AK26" s="672">
        <f t="shared" si="18"/>
        <v>0.33012820512820512</v>
      </c>
      <c r="AL26" s="697"/>
      <c r="AN26" s="71" t="s">
        <v>408</v>
      </c>
      <c r="AO26" s="97">
        <f t="shared" si="17"/>
        <v>0.44444444444444442</v>
      </c>
      <c r="AP26" s="73">
        <f t="shared" si="17"/>
        <v>4.7619047619047616E-2</v>
      </c>
      <c r="AQ26" s="73">
        <f t="shared" si="17"/>
        <v>0.14285714285714285</v>
      </c>
      <c r="AR26" s="73">
        <f t="shared" si="17"/>
        <v>3.1746031746031744E-2</v>
      </c>
      <c r="AS26" s="73">
        <f t="shared" si="17"/>
        <v>3.1746031746031744E-2</v>
      </c>
      <c r="AT26" s="73">
        <f t="shared" si="17"/>
        <v>6.3492063492063489E-2</v>
      </c>
      <c r="AU26" s="73">
        <f t="shared" si="17"/>
        <v>0.15873015873015872</v>
      </c>
      <c r="AV26" s="74">
        <f t="shared" si="17"/>
        <v>7.9365079365079361E-2</v>
      </c>
    </row>
    <row r="27" spans="1:59">
      <c r="A27" s="278"/>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80"/>
      <c r="AB27" s="697"/>
      <c r="AC27" s="574" t="s">
        <v>393</v>
      </c>
      <c r="AD27" s="672">
        <f>AO28</f>
        <v>0.43624161073825501</v>
      </c>
      <c r="AE27" s="672">
        <f t="shared" ref="AE27:AK27" si="19">AP28</f>
        <v>3.3557046979865771E-3</v>
      </c>
      <c r="AF27" s="672">
        <f t="shared" si="19"/>
        <v>2.6845637583892617E-2</v>
      </c>
      <c r="AG27" s="672">
        <f t="shared" si="19"/>
        <v>7.3825503355704702E-2</v>
      </c>
      <c r="AH27" s="672">
        <f t="shared" si="19"/>
        <v>7.3825503355704702E-2</v>
      </c>
      <c r="AI27" s="672">
        <f t="shared" si="19"/>
        <v>6.7114093959731542E-3</v>
      </c>
      <c r="AJ27" s="681">
        <f t="shared" si="19"/>
        <v>0.19798657718120805</v>
      </c>
      <c r="AK27" s="672">
        <f t="shared" si="19"/>
        <v>0.18120805369127516</v>
      </c>
      <c r="AL27" s="697"/>
      <c r="AN27" s="71" t="s">
        <v>409</v>
      </c>
      <c r="AO27" s="97">
        <f t="shared" si="17"/>
        <v>0.45263157894736844</v>
      </c>
      <c r="AP27" s="73">
        <f t="shared" si="17"/>
        <v>0</v>
      </c>
      <c r="AQ27" s="73">
        <f t="shared" si="17"/>
        <v>6.3157894736842107E-2</v>
      </c>
      <c r="AR27" s="73">
        <f t="shared" si="17"/>
        <v>9.4736842105263161E-2</v>
      </c>
      <c r="AS27" s="73">
        <f t="shared" si="17"/>
        <v>6.3157894736842107E-2</v>
      </c>
      <c r="AT27" s="73">
        <f t="shared" si="17"/>
        <v>4.2105263157894736E-2</v>
      </c>
      <c r="AU27" s="73">
        <f t="shared" si="17"/>
        <v>0.2</v>
      </c>
      <c r="AV27" s="74">
        <f t="shared" si="17"/>
        <v>8.4210526315789472E-2</v>
      </c>
    </row>
    <row r="28" spans="1:59">
      <c r="A28" s="278"/>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80"/>
      <c r="AB28" s="697"/>
      <c r="AC28" s="574" t="s">
        <v>394</v>
      </c>
      <c r="AD28" s="672">
        <f>AO27</f>
        <v>0.45263157894736844</v>
      </c>
      <c r="AE28" s="672">
        <f t="shared" ref="AE28:AK28" si="20">AP27</f>
        <v>0</v>
      </c>
      <c r="AF28" s="672">
        <f t="shared" si="20"/>
        <v>6.3157894736842107E-2</v>
      </c>
      <c r="AG28" s="672">
        <f t="shared" si="20"/>
        <v>9.4736842105263161E-2</v>
      </c>
      <c r="AH28" s="672">
        <f t="shared" si="20"/>
        <v>6.3157894736842107E-2</v>
      </c>
      <c r="AI28" s="672">
        <f t="shared" si="20"/>
        <v>4.2105263157894736E-2</v>
      </c>
      <c r="AJ28" s="681">
        <f t="shared" si="20"/>
        <v>0.2</v>
      </c>
      <c r="AK28" s="672">
        <f t="shared" si="20"/>
        <v>8.4210526315789472E-2</v>
      </c>
      <c r="AL28" s="697"/>
      <c r="AN28" s="71" t="s">
        <v>410</v>
      </c>
      <c r="AO28" s="97">
        <f t="shared" si="17"/>
        <v>0.43624161073825501</v>
      </c>
      <c r="AP28" s="73">
        <f t="shared" si="17"/>
        <v>3.3557046979865771E-3</v>
      </c>
      <c r="AQ28" s="73">
        <f t="shared" si="17"/>
        <v>2.6845637583892617E-2</v>
      </c>
      <c r="AR28" s="73">
        <f t="shared" si="17"/>
        <v>7.3825503355704702E-2</v>
      </c>
      <c r="AS28" s="73">
        <f t="shared" si="17"/>
        <v>7.3825503355704702E-2</v>
      </c>
      <c r="AT28" s="73">
        <f t="shared" si="17"/>
        <v>6.7114093959731542E-3</v>
      </c>
      <c r="AU28" s="73">
        <f t="shared" si="17"/>
        <v>0.19798657718120805</v>
      </c>
      <c r="AV28" s="74">
        <f t="shared" si="17"/>
        <v>0.18120805369127516</v>
      </c>
    </row>
    <row r="29" spans="1:59">
      <c r="A29" s="278"/>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80"/>
      <c r="AB29" s="697"/>
      <c r="AC29" s="574" t="s">
        <v>395</v>
      </c>
      <c r="AD29" s="672">
        <f>AO26</f>
        <v>0.44444444444444442</v>
      </c>
      <c r="AE29" s="672">
        <f t="shared" ref="AE29:AK29" si="21">AP26</f>
        <v>4.7619047619047616E-2</v>
      </c>
      <c r="AF29" s="672">
        <f t="shared" si="21"/>
        <v>0.14285714285714285</v>
      </c>
      <c r="AG29" s="672">
        <f t="shared" si="21"/>
        <v>3.1746031746031744E-2</v>
      </c>
      <c r="AH29" s="672">
        <f t="shared" si="21"/>
        <v>3.1746031746031744E-2</v>
      </c>
      <c r="AI29" s="672">
        <f t="shared" si="21"/>
        <v>6.3492063492063489E-2</v>
      </c>
      <c r="AJ29" s="681">
        <f t="shared" si="21"/>
        <v>0.15873015873015872</v>
      </c>
      <c r="AK29" s="672">
        <f t="shared" si="21"/>
        <v>7.9365079365079361E-2</v>
      </c>
      <c r="AL29" s="697"/>
      <c r="AN29" s="71" t="s">
        <v>411</v>
      </c>
      <c r="AO29" s="97">
        <f t="shared" si="17"/>
        <v>0.30769230769230771</v>
      </c>
      <c r="AP29" s="73">
        <f t="shared" si="17"/>
        <v>0</v>
      </c>
      <c r="AQ29" s="73">
        <f t="shared" si="17"/>
        <v>0</v>
      </c>
      <c r="AR29" s="73">
        <f t="shared" si="17"/>
        <v>3.205128205128205E-3</v>
      </c>
      <c r="AS29" s="73">
        <f t="shared" si="17"/>
        <v>6.4102564102564097E-2</v>
      </c>
      <c r="AT29" s="73">
        <f t="shared" si="17"/>
        <v>3.205128205128205E-3</v>
      </c>
      <c r="AU29" s="73">
        <f t="shared" si="17"/>
        <v>0.29166666666666669</v>
      </c>
      <c r="AV29" s="74">
        <f t="shared" si="17"/>
        <v>0.33012820512820512</v>
      </c>
    </row>
    <row r="30" spans="1:59" ht="12.75" thickBot="1">
      <c r="A30" s="278"/>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80"/>
      <c r="AB30" s="697"/>
      <c r="AC30" s="574" t="s">
        <v>396</v>
      </c>
      <c r="AD30" s="672">
        <f>AO25</f>
        <v>0.45283018867924529</v>
      </c>
      <c r="AE30" s="672">
        <f t="shared" ref="AE30:AK30" si="22">AP25</f>
        <v>7.5471698113207544E-2</v>
      </c>
      <c r="AF30" s="672">
        <f t="shared" si="22"/>
        <v>7.5471698113207544E-2</v>
      </c>
      <c r="AG30" s="672">
        <f t="shared" si="22"/>
        <v>0.11320754716981132</v>
      </c>
      <c r="AH30" s="672">
        <f t="shared" si="22"/>
        <v>7.5471698113207544E-2</v>
      </c>
      <c r="AI30" s="672">
        <f t="shared" si="22"/>
        <v>0.11320754716981132</v>
      </c>
      <c r="AJ30" s="681">
        <f t="shared" si="22"/>
        <v>7.5471698113207544E-2</v>
      </c>
      <c r="AK30" s="672">
        <f t="shared" si="22"/>
        <v>1.8867924528301886E-2</v>
      </c>
      <c r="AL30" s="697"/>
      <c r="AN30" s="78" t="s">
        <v>412</v>
      </c>
      <c r="AO30" s="56">
        <f t="shared" si="17"/>
        <v>0.25</v>
      </c>
      <c r="AP30" s="57">
        <f t="shared" si="17"/>
        <v>0</v>
      </c>
      <c r="AQ30" s="57">
        <f t="shared" si="17"/>
        <v>0</v>
      </c>
      <c r="AR30" s="57">
        <f t="shared" si="17"/>
        <v>0</v>
      </c>
      <c r="AS30" s="57">
        <f t="shared" si="17"/>
        <v>2.5000000000000001E-2</v>
      </c>
      <c r="AT30" s="57">
        <f t="shared" si="17"/>
        <v>8.3333333333333332E-3</v>
      </c>
      <c r="AU30" s="57">
        <f t="shared" si="17"/>
        <v>0.21666666666666667</v>
      </c>
      <c r="AV30" s="58">
        <f t="shared" si="17"/>
        <v>0.5</v>
      </c>
    </row>
    <row r="31" spans="1:59">
      <c r="A31" s="278"/>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80"/>
      <c r="AB31" s="697"/>
      <c r="AL31" s="697"/>
    </row>
    <row r="32" spans="1:59" ht="12.75" thickBot="1">
      <c r="A32" s="278"/>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80"/>
      <c r="AB32" s="697"/>
      <c r="AC32" s="284" t="s">
        <v>127</v>
      </c>
      <c r="AL32" s="697"/>
      <c r="AN32" s="284" t="s">
        <v>127</v>
      </c>
      <c r="AY32" s="314"/>
      <c r="AZ32" s="314"/>
      <c r="BA32" s="314"/>
      <c r="BB32" s="314"/>
      <c r="BC32" s="314"/>
      <c r="BD32" s="314"/>
      <c r="BE32" s="314"/>
      <c r="BF32" s="314"/>
      <c r="BG32" s="314"/>
    </row>
    <row r="33" spans="1:59" ht="21.75" thickBot="1">
      <c r="A33" s="278"/>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80"/>
      <c r="AB33" s="697"/>
      <c r="AC33" s="587"/>
      <c r="AD33" s="584" t="s">
        <v>210</v>
      </c>
      <c r="AE33" s="585" t="s">
        <v>211</v>
      </c>
      <c r="AF33" s="585" t="s">
        <v>212</v>
      </c>
      <c r="AG33" s="585" t="s">
        <v>209</v>
      </c>
      <c r="AH33" s="585" t="s">
        <v>213</v>
      </c>
      <c r="AI33" s="585" t="s">
        <v>214</v>
      </c>
      <c r="AJ33" s="584" t="s">
        <v>215</v>
      </c>
      <c r="AK33" s="698" t="s">
        <v>531</v>
      </c>
      <c r="AL33" s="698" t="s">
        <v>530</v>
      </c>
      <c r="AN33" s="299"/>
      <c r="AO33" s="472" t="s">
        <v>210</v>
      </c>
      <c r="AP33" s="473" t="s">
        <v>211</v>
      </c>
      <c r="AQ33" s="473" t="s">
        <v>212</v>
      </c>
      <c r="AR33" s="473" t="s">
        <v>209</v>
      </c>
      <c r="AS33" s="473" t="s">
        <v>213</v>
      </c>
      <c r="AT33" s="473" t="s">
        <v>214</v>
      </c>
      <c r="AU33" s="474" t="s">
        <v>215</v>
      </c>
      <c r="AV33" s="475" t="s">
        <v>531</v>
      </c>
      <c r="AW33" s="476" t="s">
        <v>530</v>
      </c>
      <c r="AY33" s="314"/>
      <c r="AZ33" s="314"/>
      <c r="BA33" s="314"/>
      <c r="BB33" s="314"/>
      <c r="BC33" s="314"/>
      <c r="BD33" s="314"/>
      <c r="BE33" s="314"/>
      <c r="BF33" s="314"/>
      <c r="BG33" s="314"/>
    </row>
    <row r="34" spans="1:59" ht="12.75" thickBot="1">
      <c r="A34" s="278"/>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80"/>
      <c r="AB34" s="697"/>
      <c r="AC34" s="586" t="s">
        <v>532</v>
      </c>
      <c r="AD34" s="695">
        <f>AO34</f>
        <v>351</v>
      </c>
      <c r="AE34" s="695">
        <f t="shared" ref="AE34:AL34" si="23">AP34</f>
        <v>8</v>
      </c>
      <c r="AF34" s="695">
        <f t="shared" si="23"/>
        <v>27</v>
      </c>
      <c r="AG34" s="695">
        <f t="shared" si="23"/>
        <v>40</v>
      </c>
      <c r="AH34" s="695">
        <f t="shared" si="23"/>
        <v>57</v>
      </c>
      <c r="AI34" s="695">
        <f t="shared" si="23"/>
        <v>18</v>
      </c>
      <c r="AJ34" s="695">
        <f t="shared" si="23"/>
        <v>209</v>
      </c>
      <c r="AK34" s="695">
        <f t="shared" si="23"/>
        <v>231</v>
      </c>
      <c r="AL34" s="695">
        <f t="shared" si="23"/>
        <v>941</v>
      </c>
      <c r="AN34" s="319" t="s">
        <v>532</v>
      </c>
      <c r="AO34" s="288">
        <f t="shared" ref="AO34:AV34" si="24">+SUM(AO37:AO49)</f>
        <v>351</v>
      </c>
      <c r="AP34" s="289">
        <f t="shared" si="24"/>
        <v>8</v>
      </c>
      <c r="AQ34" s="289">
        <f t="shared" si="24"/>
        <v>27</v>
      </c>
      <c r="AR34" s="289">
        <f t="shared" si="24"/>
        <v>40</v>
      </c>
      <c r="AS34" s="289">
        <f t="shared" si="24"/>
        <v>57</v>
      </c>
      <c r="AT34" s="289">
        <f t="shared" si="24"/>
        <v>18</v>
      </c>
      <c r="AU34" s="289">
        <f t="shared" si="24"/>
        <v>209</v>
      </c>
      <c r="AV34" s="309">
        <f t="shared" si="24"/>
        <v>231</v>
      </c>
      <c r="AW34" s="310">
        <f>+SUM(AO34:AV34)</f>
        <v>941</v>
      </c>
      <c r="AY34" s="293"/>
      <c r="AZ34" s="293"/>
      <c r="BA34" s="293"/>
      <c r="BB34" s="293"/>
      <c r="BC34" s="293"/>
      <c r="BD34" s="293"/>
      <c r="BE34" s="293"/>
      <c r="BF34" s="293"/>
      <c r="BG34" s="279"/>
    </row>
    <row r="35" spans="1:59" ht="12.75" thickBot="1">
      <c r="A35" s="278"/>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80"/>
      <c r="AB35" s="697"/>
      <c r="AC35" s="284" t="s">
        <v>151</v>
      </c>
      <c r="AD35" s="697"/>
      <c r="AE35" s="697"/>
      <c r="AF35" s="697"/>
      <c r="AG35" s="697"/>
      <c r="AH35" s="697"/>
      <c r="AI35" s="697"/>
      <c r="AJ35" s="697"/>
      <c r="AK35" s="697"/>
      <c r="AL35" s="697"/>
      <c r="AN35" s="284" t="s">
        <v>151</v>
      </c>
      <c r="AO35" s="274"/>
      <c r="AP35" s="274"/>
      <c r="AQ35" s="274"/>
      <c r="AR35" s="274"/>
      <c r="AS35" s="274"/>
      <c r="AT35" s="274"/>
      <c r="AU35" s="274"/>
      <c r="AV35" s="274"/>
      <c r="AY35" s="293"/>
      <c r="AZ35" s="293"/>
      <c r="BA35" s="293"/>
      <c r="BB35" s="293"/>
      <c r="BC35" s="293"/>
      <c r="BD35" s="293"/>
      <c r="BE35" s="293"/>
      <c r="BF35" s="293"/>
      <c r="BG35" s="279"/>
    </row>
    <row r="36" spans="1:59" ht="21.75" thickBot="1">
      <c r="A36" s="278"/>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80"/>
      <c r="AB36" s="697"/>
      <c r="AC36" s="572" t="s">
        <v>524</v>
      </c>
      <c r="AD36" s="584" t="s">
        <v>210</v>
      </c>
      <c r="AE36" s="585" t="s">
        <v>211</v>
      </c>
      <c r="AF36" s="585" t="s">
        <v>212</v>
      </c>
      <c r="AG36" s="585" t="s">
        <v>209</v>
      </c>
      <c r="AH36" s="585" t="s">
        <v>213</v>
      </c>
      <c r="AI36" s="585" t="s">
        <v>214</v>
      </c>
      <c r="AJ36" s="584" t="s">
        <v>215</v>
      </c>
      <c r="AK36" s="698" t="s">
        <v>531</v>
      </c>
      <c r="AL36" s="698" t="s">
        <v>530</v>
      </c>
      <c r="AN36" s="28" t="s">
        <v>524</v>
      </c>
      <c r="AO36" s="468" t="s">
        <v>210</v>
      </c>
      <c r="AP36" s="469" t="s">
        <v>211</v>
      </c>
      <c r="AQ36" s="469" t="s">
        <v>212</v>
      </c>
      <c r="AR36" s="469" t="s">
        <v>209</v>
      </c>
      <c r="AS36" s="469" t="s">
        <v>213</v>
      </c>
      <c r="AT36" s="469" t="s">
        <v>214</v>
      </c>
      <c r="AU36" s="470" t="s">
        <v>215</v>
      </c>
      <c r="AV36" s="471" t="s">
        <v>531</v>
      </c>
      <c r="AW36" s="476" t="s">
        <v>530</v>
      </c>
      <c r="AY36" s="314"/>
      <c r="AZ36" s="314"/>
      <c r="BA36" s="314"/>
      <c r="BB36" s="314"/>
      <c r="BC36" s="314"/>
      <c r="BD36" s="314"/>
      <c r="BE36" s="314"/>
      <c r="BF36" s="314"/>
      <c r="BG36" s="314"/>
    </row>
    <row r="37" spans="1:59">
      <c r="A37" s="278"/>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80"/>
      <c r="AB37" s="697"/>
      <c r="AC37" s="570" t="s">
        <v>379</v>
      </c>
      <c r="AD37" s="695">
        <f>AO49</f>
        <v>71</v>
      </c>
      <c r="AE37" s="695">
        <f t="shared" ref="AE37:AL37" si="25">AP49</f>
        <v>1</v>
      </c>
      <c r="AF37" s="695">
        <f t="shared" si="25"/>
        <v>5</v>
      </c>
      <c r="AG37" s="695">
        <f t="shared" si="25"/>
        <v>8</v>
      </c>
      <c r="AH37" s="695">
        <f t="shared" si="25"/>
        <v>15</v>
      </c>
      <c r="AI37" s="695">
        <f t="shared" si="25"/>
        <v>2</v>
      </c>
      <c r="AJ37" s="695">
        <f t="shared" si="25"/>
        <v>31</v>
      </c>
      <c r="AK37" s="695">
        <f t="shared" si="25"/>
        <v>26</v>
      </c>
      <c r="AL37" s="695">
        <f t="shared" si="25"/>
        <v>159</v>
      </c>
      <c r="AN37" s="45" t="s">
        <v>531</v>
      </c>
      <c r="AO37" s="300">
        <f>+集計・資料①!EF6</f>
        <v>0</v>
      </c>
      <c r="AP37" s="301">
        <f>+集計・資料①!EG6</f>
        <v>0</v>
      </c>
      <c r="AQ37" s="301">
        <f>+集計・資料①!EH6</f>
        <v>0</v>
      </c>
      <c r="AR37" s="301">
        <f>+集計・資料①!EI6</f>
        <v>0</v>
      </c>
      <c r="AS37" s="301">
        <f>+集計・資料①!EJ6</f>
        <v>0</v>
      </c>
      <c r="AT37" s="301">
        <f>+集計・資料①!EK6</f>
        <v>0</v>
      </c>
      <c r="AU37" s="301">
        <f>+集計・資料①!EL6</f>
        <v>0</v>
      </c>
      <c r="AV37" s="306">
        <f>+集計・資料①!EM6</f>
        <v>0</v>
      </c>
      <c r="AW37" s="312">
        <f>+SUM(AO37:AV37)</f>
        <v>0</v>
      </c>
      <c r="AY37" s="314"/>
      <c r="AZ37" s="314"/>
      <c r="BA37" s="314"/>
      <c r="BB37" s="314"/>
      <c r="BC37" s="314"/>
      <c r="BD37" s="314"/>
      <c r="BE37" s="314"/>
      <c r="BF37" s="314"/>
      <c r="BG37" s="314"/>
    </row>
    <row r="38" spans="1:59">
      <c r="A38" s="278"/>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80"/>
      <c r="AB38" s="697"/>
      <c r="AC38" s="674" t="s">
        <v>380</v>
      </c>
      <c r="AD38" s="695">
        <f>AO48</f>
        <v>58</v>
      </c>
      <c r="AE38" s="695">
        <f t="shared" ref="AE38:AL38" si="26">AP48</f>
        <v>0</v>
      </c>
      <c r="AF38" s="695">
        <f t="shared" si="26"/>
        <v>5</v>
      </c>
      <c r="AG38" s="695">
        <f t="shared" si="26"/>
        <v>9</v>
      </c>
      <c r="AH38" s="695">
        <f t="shared" si="26"/>
        <v>6</v>
      </c>
      <c r="AI38" s="695">
        <f t="shared" si="26"/>
        <v>2</v>
      </c>
      <c r="AJ38" s="695">
        <f t="shared" si="26"/>
        <v>18</v>
      </c>
      <c r="AK38" s="695">
        <f t="shared" si="26"/>
        <v>34</v>
      </c>
      <c r="AL38" s="695">
        <f t="shared" si="26"/>
        <v>132</v>
      </c>
      <c r="AN38" s="8" t="s">
        <v>518</v>
      </c>
      <c r="AO38" s="302">
        <f>+集計・資料①!EF8</f>
        <v>29</v>
      </c>
      <c r="AP38" s="285">
        <f>+集計・資料①!EG8</f>
        <v>1</v>
      </c>
      <c r="AQ38" s="285">
        <f>+集計・資料①!EH8</f>
        <v>0</v>
      </c>
      <c r="AR38" s="285">
        <f>+集計・資料①!EI8</f>
        <v>2</v>
      </c>
      <c r="AS38" s="285">
        <f>+集計・資料①!EJ8</f>
        <v>5</v>
      </c>
      <c r="AT38" s="285">
        <f>+集計・資料①!EK8</f>
        <v>0</v>
      </c>
      <c r="AU38" s="285">
        <f>+集計・資料①!EL8</f>
        <v>6</v>
      </c>
      <c r="AV38" s="307">
        <f>+集計・資料①!EM8</f>
        <v>16</v>
      </c>
      <c r="AW38" s="312">
        <f t="shared" ref="AW38:AW50" si="27">+SUM(AO38:AV38)</f>
        <v>59</v>
      </c>
      <c r="AY38" s="314"/>
      <c r="AZ38" s="314"/>
      <c r="BA38" s="314"/>
      <c r="BB38" s="314"/>
      <c r="BC38" s="314"/>
      <c r="BD38" s="314"/>
      <c r="BE38" s="314"/>
      <c r="BF38" s="314"/>
      <c r="BG38" s="314"/>
    </row>
    <row r="39" spans="1:59">
      <c r="A39" s="278"/>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80"/>
      <c r="AB39" s="697"/>
      <c r="AC39" s="570" t="s">
        <v>381</v>
      </c>
      <c r="AD39" s="695">
        <f>AO47</f>
        <v>7</v>
      </c>
      <c r="AE39" s="695">
        <f t="shared" ref="AE39:AL39" si="28">AP47</f>
        <v>2</v>
      </c>
      <c r="AF39" s="695">
        <f t="shared" si="28"/>
        <v>0</v>
      </c>
      <c r="AG39" s="695">
        <f t="shared" si="28"/>
        <v>1</v>
      </c>
      <c r="AH39" s="695">
        <f t="shared" si="28"/>
        <v>0</v>
      </c>
      <c r="AI39" s="695">
        <f t="shared" si="28"/>
        <v>0</v>
      </c>
      <c r="AJ39" s="695">
        <f t="shared" si="28"/>
        <v>0</v>
      </c>
      <c r="AK39" s="695">
        <f t="shared" si="28"/>
        <v>2</v>
      </c>
      <c r="AL39" s="695">
        <f t="shared" si="28"/>
        <v>12</v>
      </c>
      <c r="AN39" s="8" t="s">
        <v>519</v>
      </c>
      <c r="AO39" s="302">
        <f>+集計・資料①!EF10</f>
        <v>42</v>
      </c>
      <c r="AP39" s="285">
        <f>+集計・資料①!EG10</f>
        <v>1</v>
      </c>
      <c r="AQ39" s="285">
        <f>+集計・資料①!EH10</f>
        <v>3</v>
      </c>
      <c r="AR39" s="285">
        <f>+集計・資料①!EI10</f>
        <v>7</v>
      </c>
      <c r="AS39" s="285">
        <f>+集計・資料①!EJ10</f>
        <v>5</v>
      </c>
      <c r="AT39" s="285">
        <f>+集計・資料①!EK10</f>
        <v>4</v>
      </c>
      <c r="AU39" s="285">
        <f>+集計・資料①!EL10</f>
        <v>30</v>
      </c>
      <c r="AV39" s="307">
        <f>+集計・資料①!EM10</f>
        <v>34</v>
      </c>
      <c r="AW39" s="312">
        <f t="shared" si="27"/>
        <v>126</v>
      </c>
    </row>
    <row r="40" spans="1:59">
      <c r="A40" s="278"/>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80"/>
      <c r="AB40" s="697"/>
      <c r="AC40" s="674" t="s">
        <v>382</v>
      </c>
      <c r="AD40" s="695">
        <f>AO46</f>
        <v>15</v>
      </c>
      <c r="AE40" s="695">
        <f t="shared" ref="AE40:AL40" si="29">AP46</f>
        <v>0</v>
      </c>
      <c r="AF40" s="695">
        <f t="shared" si="29"/>
        <v>0</v>
      </c>
      <c r="AG40" s="695">
        <f t="shared" si="29"/>
        <v>1</v>
      </c>
      <c r="AH40" s="695">
        <f t="shared" si="29"/>
        <v>0</v>
      </c>
      <c r="AI40" s="695">
        <f t="shared" si="29"/>
        <v>0</v>
      </c>
      <c r="AJ40" s="695">
        <f t="shared" si="29"/>
        <v>2</v>
      </c>
      <c r="AK40" s="695">
        <f t="shared" si="29"/>
        <v>3</v>
      </c>
      <c r="AL40" s="695">
        <f t="shared" si="29"/>
        <v>21</v>
      </c>
      <c r="AN40" s="8" t="s">
        <v>517</v>
      </c>
      <c r="AO40" s="302">
        <f>+集計・資料①!EF12</f>
        <v>5</v>
      </c>
      <c r="AP40" s="285">
        <f>+集計・資料①!EG12</f>
        <v>0</v>
      </c>
      <c r="AQ40" s="285">
        <f>+集計・資料①!EH12</f>
        <v>1</v>
      </c>
      <c r="AR40" s="285">
        <f>+集計・資料①!EI12</f>
        <v>1</v>
      </c>
      <c r="AS40" s="285">
        <f>+集計・資料①!EJ12</f>
        <v>3</v>
      </c>
      <c r="AT40" s="285">
        <f>+集計・資料①!EK12</f>
        <v>2</v>
      </c>
      <c r="AU40" s="285">
        <f>+集計・資料①!EL12</f>
        <v>16</v>
      </c>
      <c r="AV40" s="307">
        <f>+集計・資料①!EM12</f>
        <v>1</v>
      </c>
      <c r="AW40" s="312">
        <f t="shared" si="27"/>
        <v>29</v>
      </c>
    </row>
    <row r="41" spans="1:59">
      <c r="A41" s="278"/>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80"/>
      <c r="AB41" s="697"/>
      <c r="AC41" s="570" t="s">
        <v>383</v>
      </c>
      <c r="AD41" s="695">
        <f>AO45</f>
        <v>81</v>
      </c>
      <c r="AE41" s="695">
        <f t="shared" ref="AE41:AL41" si="30">AP45</f>
        <v>3</v>
      </c>
      <c r="AF41" s="695">
        <f t="shared" si="30"/>
        <v>8</v>
      </c>
      <c r="AG41" s="695">
        <f t="shared" si="30"/>
        <v>5</v>
      </c>
      <c r="AH41" s="695">
        <f t="shared" si="30"/>
        <v>17</v>
      </c>
      <c r="AI41" s="695">
        <f t="shared" si="30"/>
        <v>1</v>
      </c>
      <c r="AJ41" s="695">
        <f t="shared" si="30"/>
        <v>41</v>
      </c>
      <c r="AK41" s="695">
        <f t="shared" si="30"/>
        <v>52</v>
      </c>
      <c r="AL41" s="695">
        <f t="shared" si="30"/>
        <v>208</v>
      </c>
      <c r="AN41" s="8" t="s">
        <v>516</v>
      </c>
      <c r="AO41" s="302">
        <f>+集計・資料①!EF14</f>
        <v>21</v>
      </c>
      <c r="AP41" s="285">
        <f>+集計・資料①!EG14</f>
        <v>0</v>
      </c>
      <c r="AQ41" s="285">
        <f>+集計・資料①!EH14</f>
        <v>1</v>
      </c>
      <c r="AR41" s="285">
        <f>+集計・資料①!EI14</f>
        <v>4</v>
      </c>
      <c r="AS41" s="285">
        <f>+集計・資料①!EJ14</f>
        <v>5</v>
      </c>
      <c r="AT41" s="285">
        <f>+集計・資料①!EK14</f>
        <v>7</v>
      </c>
      <c r="AU41" s="285">
        <f>+集計・資料①!EL14</f>
        <v>56</v>
      </c>
      <c r="AV41" s="307">
        <f>+集計・資料①!EM14</f>
        <v>35</v>
      </c>
      <c r="AW41" s="312">
        <f t="shared" si="27"/>
        <v>129</v>
      </c>
    </row>
    <row r="42" spans="1:59">
      <c r="A42" s="278"/>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80"/>
      <c r="AB42" s="697"/>
      <c r="AC42" s="674" t="s">
        <v>384</v>
      </c>
      <c r="AD42" s="695">
        <f>AO44</f>
        <v>12</v>
      </c>
      <c r="AE42" s="695">
        <f t="shared" ref="AE42:AL42" si="31">AP44</f>
        <v>0</v>
      </c>
      <c r="AF42" s="695">
        <f t="shared" si="31"/>
        <v>3</v>
      </c>
      <c r="AG42" s="695">
        <f t="shared" si="31"/>
        <v>0</v>
      </c>
      <c r="AH42" s="695">
        <f t="shared" si="31"/>
        <v>0</v>
      </c>
      <c r="AI42" s="695">
        <f t="shared" si="31"/>
        <v>0</v>
      </c>
      <c r="AJ42" s="695">
        <f t="shared" si="31"/>
        <v>1</v>
      </c>
      <c r="AK42" s="695">
        <f t="shared" si="31"/>
        <v>6</v>
      </c>
      <c r="AL42" s="695">
        <f t="shared" si="31"/>
        <v>22</v>
      </c>
      <c r="AN42" s="8" t="s">
        <v>515</v>
      </c>
      <c r="AO42" s="302">
        <f>+集計・資料①!EF16</f>
        <v>6</v>
      </c>
      <c r="AP42" s="285">
        <f>+集計・資料①!EG16</f>
        <v>0</v>
      </c>
      <c r="AQ42" s="285">
        <f>+集計・資料①!EH16</f>
        <v>1</v>
      </c>
      <c r="AR42" s="285">
        <f>+集計・資料①!EI16</f>
        <v>2</v>
      </c>
      <c r="AS42" s="285">
        <f>+集計・資料①!EJ16</f>
        <v>0</v>
      </c>
      <c r="AT42" s="285">
        <f>+集計・資料①!EK16</f>
        <v>0</v>
      </c>
      <c r="AU42" s="285">
        <f>+集計・資料①!EL16</f>
        <v>7</v>
      </c>
      <c r="AV42" s="307">
        <f>+集計・資料①!EM16</f>
        <v>15</v>
      </c>
      <c r="AW42" s="312">
        <f t="shared" si="27"/>
        <v>31</v>
      </c>
    </row>
    <row r="43" spans="1:59">
      <c r="A43" s="278"/>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80"/>
      <c r="AB43" s="697"/>
      <c r="AC43" s="570" t="s">
        <v>385</v>
      </c>
      <c r="AD43" s="695">
        <f>AO43</f>
        <v>4</v>
      </c>
      <c r="AE43" s="695">
        <f t="shared" ref="AE43:AL43" si="32">AP43</f>
        <v>0</v>
      </c>
      <c r="AF43" s="695">
        <f t="shared" si="32"/>
        <v>0</v>
      </c>
      <c r="AG43" s="695">
        <f t="shared" si="32"/>
        <v>0</v>
      </c>
      <c r="AH43" s="695">
        <f t="shared" si="32"/>
        <v>1</v>
      </c>
      <c r="AI43" s="695">
        <f t="shared" si="32"/>
        <v>0</v>
      </c>
      <c r="AJ43" s="695">
        <f t="shared" si="32"/>
        <v>1</v>
      </c>
      <c r="AK43" s="695">
        <f t="shared" si="32"/>
        <v>7</v>
      </c>
      <c r="AL43" s="695">
        <f t="shared" si="32"/>
        <v>13</v>
      </c>
      <c r="AN43" s="8" t="s">
        <v>520</v>
      </c>
      <c r="AO43" s="302">
        <f>+集計・資料①!EF18</f>
        <v>4</v>
      </c>
      <c r="AP43" s="285">
        <f>+集計・資料①!EG18</f>
        <v>0</v>
      </c>
      <c r="AQ43" s="285">
        <f>+集計・資料①!EH18</f>
        <v>0</v>
      </c>
      <c r="AR43" s="285">
        <f>+集計・資料①!EI18</f>
        <v>0</v>
      </c>
      <c r="AS43" s="285">
        <f>+集計・資料①!EJ18</f>
        <v>1</v>
      </c>
      <c r="AT43" s="285">
        <f>+集計・資料①!EK18</f>
        <v>0</v>
      </c>
      <c r="AU43" s="285">
        <f>+集計・資料①!EL18</f>
        <v>1</v>
      </c>
      <c r="AV43" s="307">
        <f>+集計・資料①!EM18</f>
        <v>7</v>
      </c>
      <c r="AW43" s="312">
        <f t="shared" si="27"/>
        <v>13</v>
      </c>
    </row>
    <row r="44" spans="1:59">
      <c r="A44" s="278"/>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80"/>
      <c r="AB44" s="697"/>
      <c r="AC44" s="674" t="s">
        <v>386</v>
      </c>
      <c r="AD44" s="695">
        <f>AO42</f>
        <v>6</v>
      </c>
      <c r="AE44" s="695">
        <f t="shared" ref="AE44:AL44" si="33">AP42</f>
        <v>0</v>
      </c>
      <c r="AF44" s="695">
        <f t="shared" si="33"/>
        <v>1</v>
      </c>
      <c r="AG44" s="695">
        <f t="shared" si="33"/>
        <v>2</v>
      </c>
      <c r="AH44" s="695">
        <f t="shared" si="33"/>
        <v>0</v>
      </c>
      <c r="AI44" s="695">
        <f t="shared" si="33"/>
        <v>0</v>
      </c>
      <c r="AJ44" s="695">
        <f t="shared" si="33"/>
        <v>7</v>
      </c>
      <c r="AK44" s="695">
        <f t="shared" si="33"/>
        <v>15</v>
      </c>
      <c r="AL44" s="695">
        <f t="shared" si="33"/>
        <v>31</v>
      </c>
      <c r="AN44" s="8" t="s">
        <v>514</v>
      </c>
      <c r="AO44" s="302">
        <f>+集計・資料①!EF20</f>
        <v>12</v>
      </c>
      <c r="AP44" s="285">
        <f>+集計・資料①!EG20</f>
        <v>0</v>
      </c>
      <c r="AQ44" s="285">
        <f>+集計・資料①!EH20</f>
        <v>3</v>
      </c>
      <c r="AR44" s="285">
        <f>+集計・資料①!EI20</f>
        <v>0</v>
      </c>
      <c r="AS44" s="285">
        <f>+集計・資料①!EJ20</f>
        <v>0</v>
      </c>
      <c r="AT44" s="285">
        <f>+集計・資料①!EK20</f>
        <v>0</v>
      </c>
      <c r="AU44" s="285">
        <f>+集計・資料①!EL20</f>
        <v>1</v>
      </c>
      <c r="AV44" s="307">
        <f>+集計・資料①!EM20</f>
        <v>6</v>
      </c>
      <c r="AW44" s="312">
        <f t="shared" si="27"/>
        <v>22</v>
      </c>
    </row>
    <row r="45" spans="1:59">
      <c r="A45" s="278"/>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80"/>
      <c r="AB45" s="697"/>
      <c r="AC45" s="570" t="s">
        <v>387</v>
      </c>
      <c r="AD45" s="695">
        <f>AO41</f>
        <v>21</v>
      </c>
      <c r="AE45" s="695">
        <f t="shared" ref="AE45:AL45" si="34">AP41</f>
        <v>0</v>
      </c>
      <c r="AF45" s="695">
        <f t="shared" si="34"/>
        <v>1</v>
      </c>
      <c r="AG45" s="695">
        <f t="shared" si="34"/>
        <v>4</v>
      </c>
      <c r="AH45" s="695">
        <f t="shared" si="34"/>
        <v>5</v>
      </c>
      <c r="AI45" s="695">
        <f t="shared" si="34"/>
        <v>7</v>
      </c>
      <c r="AJ45" s="695">
        <f t="shared" si="34"/>
        <v>56</v>
      </c>
      <c r="AK45" s="695">
        <f t="shared" si="34"/>
        <v>35</v>
      </c>
      <c r="AL45" s="695">
        <f t="shared" si="34"/>
        <v>129</v>
      </c>
      <c r="AN45" s="8" t="s">
        <v>513</v>
      </c>
      <c r="AO45" s="302">
        <f>+集計・資料①!EF22</f>
        <v>81</v>
      </c>
      <c r="AP45" s="285">
        <f>+集計・資料①!EG22</f>
        <v>3</v>
      </c>
      <c r="AQ45" s="285">
        <f>+集計・資料①!EH22</f>
        <v>8</v>
      </c>
      <c r="AR45" s="285">
        <f>+集計・資料①!EI22</f>
        <v>5</v>
      </c>
      <c r="AS45" s="285">
        <f>+集計・資料①!EJ22</f>
        <v>17</v>
      </c>
      <c r="AT45" s="285">
        <f>+集計・資料①!EK22</f>
        <v>1</v>
      </c>
      <c r="AU45" s="285">
        <f>+集計・資料①!EL22</f>
        <v>41</v>
      </c>
      <c r="AV45" s="307">
        <f>+集計・資料①!EM22</f>
        <v>52</v>
      </c>
      <c r="AW45" s="312">
        <f t="shared" si="27"/>
        <v>208</v>
      </c>
    </row>
    <row r="46" spans="1:59">
      <c r="A46" s="278"/>
      <c r="B46" s="279"/>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80"/>
      <c r="AB46" s="697"/>
      <c r="AC46" s="674" t="s">
        <v>388</v>
      </c>
      <c r="AD46" s="695">
        <f>AO40</f>
        <v>5</v>
      </c>
      <c r="AE46" s="695">
        <f t="shared" ref="AE46:AL46" si="35">AP40</f>
        <v>0</v>
      </c>
      <c r="AF46" s="695">
        <f t="shared" si="35"/>
        <v>1</v>
      </c>
      <c r="AG46" s="695">
        <f t="shared" si="35"/>
        <v>1</v>
      </c>
      <c r="AH46" s="695">
        <f t="shared" si="35"/>
        <v>3</v>
      </c>
      <c r="AI46" s="695">
        <f t="shared" si="35"/>
        <v>2</v>
      </c>
      <c r="AJ46" s="695">
        <f t="shared" si="35"/>
        <v>16</v>
      </c>
      <c r="AK46" s="695">
        <f t="shared" si="35"/>
        <v>1</v>
      </c>
      <c r="AL46" s="695">
        <f t="shared" si="35"/>
        <v>29</v>
      </c>
      <c r="AN46" s="8" t="s">
        <v>512</v>
      </c>
      <c r="AO46" s="302">
        <f>+集計・資料①!EF24</f>
        <v>15</v>
      </c>
      <c r="AP46" s="285">
        <f>+集計・資料①!EG24</f>
        <v>0</v>
      </c>
      <c r="AQ46" s="285">
        <f>+集計・資料①!EH24</f>
        <v>0</v>
      </c>
      <c r="AR46" s="285">
        <f>+集計・資料①!EI24</f>
        <v>1</v>
      </c>
      <c r="AS46" s="285">
        <f>+集計・資料①!EJ24</f>
        <v>0</v>
      </c>
      <c r="AT46" s="285">
        <f>+集計・資料①!EK24</f>
        <v>0</v>
      </c>
      <c r="AU46" s="285">
        <f>+集計・資料①!EL24</f>
        <v>2</v>
      </c>
      <c r="AV46" s="307">
        <f>+集計・資料①!EM24</f>
        <v>3</v>
      </c>
      <c r="AW46" s="312">
        <f t="shared" si="27"/>
        <v>21</v>
      </c>
    </row>
    <row r="47" spans="1:59">
      <c r="A47" s="278"/>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80"/>
      <c r="AB47" s="697"/>
      <c r="AC47" s="570" t="s">
        <v>389</v>
      </c>
      <c r="AD47" s="695">
        <f>AO39</f>
        <v>42</v>
      </c>
      <c r="AE47" s="695">
        <f t="shared" ref="AE47:AL47" si="36">AP39</f>
        <v>1</v>
      </c>
      <c r="AF47" s="695">
        <f t="shared" si="36"/>
        <v>3</v>
      </c>
      <c r="AG47" s="695">
        <f t="shared" si="36"/>
        <v>7</v>
      </c>
      <c r="AH47" s="695">
        <f t="shared" si="36"/>
        <v>5</v>
      </c>
      <c r="AI47" s="695">
        <f t="shared" si="36"/>
        <v>4</v>
      </c>
      <c r="AJ47" s="695">
        <f t="shared" si="36"/>
        <v>30</v>
      </c>
      <c r="AK47" s="695">
        <f t="shared" si="36"/>
        <v>34</v>
      </c>
      <c r="AL47" s="695">
        <f t="shared" si="36"/>
        <v>126</v>
      </c>
      <c r="AN47" s="8" t="s">
        <v>511</v>
      </c>
      <c r="AO47" s="302">
        <f>+集計・資料①!EF26</f>
        <v>7</v>
      </c>
      <c r="AP47" s="285">
        <f>+集計・資料①!EG26</f>
        <v>2</v>
      </c>
      <c r="AQ47" s="285">
        <f>+集計・資料①!EH26</f>
        <v>0</v>
      </c>
      <c r="AR47" s="285">
        <f>+集計・資料①!EI26</f>
        <v>1</v>
      </c>
      <c r="AS47" s="285">
        <f>+集計・資料①!EJ26</f>
        <v>0</v>
      </c>
      <c r="AT47" s="285">
        <f>+集計・資料①!EK26</f>
        <v>0</v>
      </c>
      <c r="AU47" s="285">
        <f>+集計・資料①!EL26</f>
        <v>0</v>
      </c>
      <c r="AV47" s="307">
        <f>+集計・資料①!EM26</f>
        <v>2</v>
      </c>
      <c r="AW47" s="312">
        <f t="shared" si="27"/>
        <v>12</v>
      </c>
    </row>
    <row r="48" spans="1:59">
      <c r="A48" s="278"/>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80"/>
      <c r="AB48" s="697"/>
      <c r="AC48" s="674" t="s">
        <v>390</v>
      </c>
      <c r="AD48" s="695">
        <f>AO38</f>
        <v>29</v>
      </c>
      <c r="AE48" s="695">
        <f t="shared" ref="AE48:AL48" si="37">AP38</f>
        <v>1</v>
      </c>
      <c r="AF48" s="695">
        <f t="shared" si="37"/>
        <v>0</v>
      </c>
      <c r="AG48" s="695">
        <f t="shared" si="37"/>
        <v>2</v>
      </c>
      <c r="AH48" s="695">
        <f t="shared" si="37"/>
        <v>5</v>
      </c>
      <c r="AI48" s="695">
        <f t="shared" si="37"/>
        <v>0</v>
      </c>
      <c r="AJ48" s="695">
        <f t="shared" si="37"/>
        <v>6</v>
      </c>
      <c r="AK48" s="695">
        <f t="shared" si="37"/>
        <v>16</v>
      </c>
      <c r="AL48" s="695">
        <f t="shared" si="37"/>
        <v>59</v>
      </c>
      <c r="AN48" s="17" t="s">
        <v>521</v>
      </c>
      <c r="AO48" s="302">
        <f>+集計・資料①!EF28</f>
        <v>58</v>
      </c>
      <c r="AP48" s="285">
        <f>+集計・資料①!EG28</f>
        <v>0</v>
      </c>
      <c r="AQ48" s="285">
        <f>+集計・資料①!EH28</f>
        <v>5</v>
      </c>
      <c r="AR48" s="285">
        <f>+集計・資料①!EI28</f>
        <v>9</v>
      </c>
      <c r="AS48" s="285">
        <f>+集計・資料①!EJ28</f>
        <v>6</v>
      </c>
      <c r="AT48" s="285">
        <f>+集計・資料①!EK28</f>
        <v>2</v>
      </c>
      <c r="AU48" s="285">
        <f>+集計・資料①!EL28</f>
        <v>18</v>
      </c>
      <c r="AV48" s="307">
        <f>+集計・資料①!EM28</f>
        <v>34</v>
      </c>
      <c r="AW48" s="312">
        <f t="shared" si="27"/>
        <v>132</v>
      </c>
    </row>
    <row r="49" spans="1:49" ht="12.75" thickBot="1">
      <c r="A49" s="278"/>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80"/>
      <c r="AB49" s="697"/>
      <c r="AC49" s="570" t="s">
        <v>22</v>
      </c>
      <c r="AD49" s="695">
        <f>AO37</f>
        <v>0</v>
      </c>
      <c r="AE49" s="695">
        <f t="shared" ref="AE49:AL49" si="38">AP37</f>
        <v>0</v>
      </c>
      <c r="AF49" s="695">
        <f t="shared" si="38"/>
        <v>0</v>
      </c>
      <c r="AG49" s="695">
        <f t="shared" si="38"/>
        <v>0</v>
      </c>
      <c r="AH49" s="695">
        <f t="shared" si="38"/>
        <v>0</v>
      </c>
      <c r="AI49" s="695">
        <f t="shared" si="38"/>
        <v>0</v>
      </c>
      <c r="AJ49" s="695">
        <f t="shared" si="38"/>
        <v>0</v>
      </c>
      <c r="AK49" s="695">
        <f t="shared" si="38"/>
        <v>0</v>
      </c>
      <c r="AL49" s="695">
        <f t="shared" si="38"/>
        <v>0</v>
      </c>
      <c r="AN49" s="9" t="s">
        <v>522</v>
      </c>
      <c r="AO49" s="303">
        <f>+集計・資料①!EF30</f>
        <v>71</v>
      </c>
      <c r="AP49" s="304">
        <f>+集計・資料①!EG30</f>
        <v>1</v>
      </c>
      <c r="AQ49" s="304">
        <f>+集計・資料①!EH30</f>
        <v>5</v>
      </c>
      <c r="AR49" s="304">
        <f>+集計・資料①!EI30</f>
        <v>8</v>
      </c>
      <c r="AS49" s="304">
        <f>+集計・資料①!EJ30</f>
        <v>15</v>
      </c>
      <c r="AT49" s="304">
        <f>+集計・資料①!EK30</f>
        <v>2</v>
      </c>
      <c r="AU49" s="304">
        <f>+集計・資料①!EL30</f>
        <v>31</v>
      </c>
      <c r="AV49" s="308">
        <f>+集計・資料①!EM30</f>
        <v>26</v>
      </c>
      <c r="AW49" s="313">
        <f t="shared" si="27"/>
        <v>159</v>
      </c>
    </row>
    <row r="50" spans="1:49" ht="13.5" thickTop="1" thickBot="1">
      <c r="A50" s="278"/>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80"/>
      <c r="AB50" s="697"/>
      <c r="AC50" s="586" t="s">
        <v>530</v>
      </c>
      <c r="AD50" s="695">
        <f>SUM(AD37:AD49)</f>
        <v>351</v>
      </c>
      <c r="AE50" s="695">
        <f t="shared" ref="AE50:AL50" si="39">SUM(AE37:AE49)</f>
        <v>8</v>
      </c>
      <c r="AF50" s="695">
        <f t="shared" si="39"/>
        <v>27</v>
      </c>
      <c r="AG50" s="695">
        <f t="shared" si="39"/>
        <v>40</v>
      </c>
      <c r="AH50" s="695">
        <f t="shared" si="39"/>
        <v>57</v>
      </c>
      <c r="AI50" s="695">
        <f t="shared" si="39"/>
        <v>18</v>
      </c>
      <c r="AJ50" s="695">
        <f t="shared" si="39"/>
        <v>209</v>
      </c>
      <c r="AK50" s="695">
        <f t="shared" si="39"/>
        <v>231</v>
      </c>
      <c r="AL50" s="695">
        <f t="shared" si="39"/>
        <v>941</v>
      </c>
      <c r="AN50" s="305" t="s">
        <v>530</v>
      </c>
      <c r="AO50" s="288">
        <f>+SUM(AO37:AO49)</f>
        <v>351</v>
      </c>
      <c r="AP50" s="289">
        <f t="shared" ref="AP50:AV50" si="40">+SUM(AP37:AP49)</f>
        <v>8</v>
      </c>
      <c r="AQ50" s="289">
        <f t="shared" si="40"/>
        <v>27</v>
      </c>
      <c r="AR50" s="289">
        <f t="shared" si="40"/>
        <v>40</v>
      </c>
      <c r="AS50" s="289">
        <f t="shared" si="40"/>
        <v>57</v>
      </c>
      <c r="AT50" s="289">
        <f t="shared" si="40"/>
        <v>18</v>
      </c>
      <c r="AU50" s="289">
        <f t="shared" si="40"/>
        <v>209</v>
      </c>
      <c r="AV50" s="309">
        <f t="shared" si="40"/>
        <v>231</v>
      </c>
      <c r="AW50" s="310">
        <f t="shared" si="27"/>
        <v>941</v>
      </c>
    </row>
    <row r="51" spans="1:49" ht="12.75" thickBot="1">
      <c r="A51" s="278"/>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80"/>
      <c r="AB51" s="697"/>
      <c r="AC51" s="284" t="s">
        <v>150</v>
      </c>
      <c r="AD51" s="697"/>
      <c r="AE51" s="697"/>
      <c r="AF51" s="697"/>
      <c r="AG51" s="697"/>
      <c r="AH51" s="697"/>
      <c r="AI51" s="697"/>
      <c r="AJ51" s="697"/>
      <c r="AK51" s="697"/>
      <c r="AL51" s="697"/>
      <c r="AN51" s="284" t="s">
        <v>150</v>
      </c>
      <c r="AO51" s="274"/>
      <c r="AP51" s="274"/>
      <c r="AQ51" s="274"/>
      <c r="AR51" s="274"/>
      <c r="AS51" s="274"/>
      <c r="AT51" s="274"/>
      <c r="AU51" s="274"/>
      <c r="AV51" s="274"/>
    </row>
    <row r="52" spans="1:49" ht="21.75" thickBot="1">
      <c r="A52" s="278"/>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80"/>
      <c r="AB52" s="697"/>
      <c r="AC52" s="572" t="s">
        <v>7</v>
      </c>
      <c r="AD52" s="584" t="s">
        <v>210</v>
      </c>
      <c r="AE52" s="585" t="s">
        <v>211</v>
      </c>
      <c r="AF52" s="585" t="s">
        <v>212</v>
      </c>
      <c r="AG52" s="585" t="s">
        <v>209</v>
      </c>
      <c r="AH52" s="585" t="s">
        <v>213</v>
      </c>
      <c r="AI52" s="585" t="s">
        <v>214</v>
      </c>
      <c r="AJ52" s="584" t="s">
        <v>215</v>
      </c>
      <c r="AK52" s="698" t="s">
        <v>531</v>
      </c>
      <c r="AL52" s="698" t="s">
        <v>530</v>
      </c>
      <c r="AN52" s="32" t="s">
        <v>7</v>
      </c>
      <c r="AO52" s="472" t="s">
        <v>210</v>
      </c>
      <c r="AP52" s="473" t="s">
        <v>211</v>
      </c>
      <c r="AQ52" s="473" t="s">
        <v>212</v>
      </c>
      <c r="AR52" s="473" t="s">
        <v>209</v>
      </c>
      <c r="AS52" s="473" t="s">
        <v>213</v>
      </c>
      <c r="AT52" s="473" t="s">
        <v>214</v>
      </c>
      <c r="AU52" s="474" t="s">
        <v>215</v>
      </c>
      <c r="AV52" s="475" t="s">
        <v>531</v>
      </c>
      <c r="AW52" s="476" t="s">
        <v>530</v>
      </c>
    </row>
    <row r="53" spans="1:49">
      <c r="A53" s="278"/>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80"/>
      <c r="AB53" s="697"/>
      <c r="AC53" s="574" t="s">
        <v>391</v>
      </c>
      <c r="AD53" s="695">
        <f>AO58</f>
        <v>30</v>
      </c>
      <c r="AE53" s="695">
        <f t="shared" ref="AE53:AL53" si="41">AP58</f>
        <v>0</v>
      </c>
      <c r="AF53" s="695">
        <f t="shared" si="41"/>
        <v>0</v>
      </c>
      <c r="AG53" s="695">
        <f t="shared" si="41"/>
        <v>0</v>
      </c>
      <c r="AH53" s="695">
        <f t="shared" si="41"/>
        <v>3</v>
      </c>
      <c r="AI53" s="695">
        <f t="shared" si="41"/>
        <v>1</v>
      </c>
      <c r="AJ53" s="695">
        <f t="shared" si="41"/>
        <v>26</v>
      </c>
      <c r="AK53" s="695">
        <f t="shared" si="41"/>
        <v>60</v>
      </c>
      <c r="AL53" s="695">
        <f t="shared" si="41"/>
        <v>120</v>
      </c>
      <c r="AN53" s="68" t="s">
        <v>529</v>
      </c>
      <c r="AO53" s="315">
        <f>+集計・資料①!EF40</f>
        <v>24</v>
      </c>
      <c r="AP53" s="286">
        <f>+集計・資料①!EG40</f>
        <v>4</v>
      </c>
      <c r="AQ53" s="286">
        <f>+集計・資料①!EH40</f>
        <v>4</v>
      </c>
      <c r="AR53" s="286">
        <f>+集計・資料①!EI40</f>
        <v>6</v>
      </c>
      <c r="AS53" s="286">
        <f>+集計・資料①!EJ40</f>
        <v>4</v>
      </c>
      <c r="AT53" s="286">
        <f>+集計・資料①!EK40</f>
        <v>6</v>
      </c>
      <c r="AU53" s="286">
        <f>+集計・資料①!EL40</f>
        <v>4</v>
      </c>
      <c r="AV53" s="311">
        <f>+集計・資料①!EM40</f>
        <v>1</v>
      </c>
      <c r="AW53" s="329">
        <f>+SUM(AO53:AV53)</f>
        <v>53</v>
      </c>
    </row>
    <row r="54" spans="1:49">
      <c r="A54" s="278"/>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80"/>
      <c r="AB54" s="697"/>
      <c r="AC54" s="574" t="s">
        <v>392</v>
      </c>
      <c r="AD54" s="695">
        <f>AO57</f>
        <v>96</v>
      </c>
      <c r="AE54" s="695">
        <f t="shared" ref="AE54:AL54" si="42">AP57</f>
        <v>0</v>
      </c>
      <c r="AF54" s="695">
        <f t="shared" si="42"/>
        <v>0</v>
      </c>
      <c r="AG54" s="695">
        <f t="shared" si="42"/>
        <v>1</v>
      </c>
      <c r="AH54" s="695">
        <f t="shared" si="42"/>
        <v>20</v>
      </c>
      <c r="AI54" s="695">
        <f t="shared" si="42"/>
        <v>1</v>
      </c>
      <c r="AJ54" s="695">
        <f t="shared" si="42"/>
        <v>91</v>
      </c>
      <c r="AK54" s="695">
        <f t="shared" si="42"/>
        <v>103</v>
      </c>
      <c r="AL54" s="695">
        <f t="shared" si="42"/>
        <v>312</v>
      </c>
      <c r="AN54" s="71" t="s">
        <v>408</v>
      </c>
      <c r="AO54" s="316">
        <f>+集計・資料①!EF42</f>
        <v>28</v>
      </c>
      <c r="AP54" s="285">
        <f>+集計・資料①!EG42</f>
        <v>3</v>
      </c>
      <c r="AQ54" s="285">
        <f>+集計・資料①!EH42</f>
        <v>9</v>
      </c>
      <c r="AR54" s="285">
        <f>+集計・資料①!EI42</f>
        <v>2</v>
      </c>
      <c r="AS54" s="285">
        <f>+集計・資料①!EJ42</f>
        <v>2</v>
      </c>
      <c r="AT54" s="285">
        <f>+集計・資料①!EK42</f>
        <v>4</v>
      </c>
      <c r="AU54" s="285">
        <f>+集計・資料①!EL42</f>
        <v>10</v>
      </c>
      <c r="AV54" s="307">
        <f>+集計・資料①!EM42</f>
        <v>5</v>
      </c>
      <c r="AW54" s="312">
        <f t="shared" ref="AW54:AW59" si="43">+SUM(AO54:AV54)</f>
        <v>63</v>
      </c>
    </row>
    <row r="55" spans="1:49">
      <c r="A55" s="278"/>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80"/>
      <c r="AB55" s="697"/>
      <c r="AC55" s="574" t="s">
        <v>393</v>
      </c>
      <c r="AD55" s="695">
        <f>AO56</f>
        <v>130</v>
      </c>
      <c r="AE55" s="695">
        <f t="shared" ref="AE55:AL55" si="44">AP56</f>
        <v>1</v>
      </c>
      <c r="AF55" s="695">
        <f t="shared" si="44"/>
        <v>8</v>
      </c>
      <c r="AG55" s="695">
        <f t="shared" si="44"/>
        <v>22</v>
      </c>
      <c r="AH55" s="695">
        <f t="shared" si="44"/>
        <v>22</v>
      </c>
      <c r="AI55" s="695">
        <f t="shared" si="44"/>
        <v>2</v>
      </c>
      <c r="AJ55" s="695">
        <f t="shared" si="44"/>
        <v>59</v>
      </c>
      <c r="AK55" s="695">
        <f t="shared" si="44"/>
        <v>54</v>
      </c>
      <c r="AL55" s="695">
        <f t="shared" si="44"/>
        <v>298</v>
      </c>
      <c r="AN55" s="71" t="s">
        <v>409</v>
      </c>
      <c r="AO55" s="316">
        <f>+集計・資料①!EF44</f>
        <v>43</v>
      </c>
      <c r="AP55" s="285">
        <f>+集計・資料①!EG44</f>
        <v>0</v>
      </c>
      <c r="AQ55" s="285">
        <f>+集計・資料①!EH44</f>
        <v>6</v>
      </c>
      <c r="AR55" s="285">
        <f>+集計・資料①!EI44</f>
        <v>9</v>
      </c>
      <c r="AS55" s="285">
        <f>+集計・資料①!EJ44</f>
        <v>6</v>
      </c>
      <c r="AT55" s="285">
        <f>+集計・資料①!EK44</f>
        <v>4</v>
      </c>
      <c r="AU55" s="285">
        <f>+集計・資料①!EL44</f>
        <v>19</v>
      </c>
      <c r="AV55" s="307">
        <f>+集計・資料①!EM44</f>
        <v>8</v>
      </c>
      <c r="AW55" s="312">
        <f t="shared" si="43"/>
        <v>95</v>
      </c>
    </row>
    <row r="56" spans="1:49">
      <c r="A56" s="278"/>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80"/>
      <c r="AB56" s="697"/>
      <c r="AC56" s="574" t="s">
        <v>394</v>
      </c>
      <c r="AD56" s="695">
        <f>AO55</f>
        <v>43</v>
      </c>
      <c r="AE56" s="695">
        <f t="shared" ref="AE56:AL56" si="45">AP55</f>
        <v>0</v>
      </c>
      <c r="AF56" s="695">
        <f t="shared" si="45"/>
        <v>6</v>
      </c>
      <c r="AG56" s="695">
        <f t="shared" si="45"/>
        <v>9</v>
      </c>
      <c r="AH56" s="695">
        <f t="shared" si="45"/>
        <v>6</v>
      </c>
      <c r="AI56" s="695">
        <f t="shared" si="45"/>
        <v>4</v>
      </c>
      <c r="AJ56" s="695">
        <f t="shared" si="45"/>
        <v>19</v>
      </c>
      <c r="AK56" s="695">
        <f t="shared" si="45"/>
        <v>8</v>
      </c>
      <c r="AL56" s="695">
        <f t="shared" si="45"/>
        <v>95</v>
      </c>
      <c r="AN56" s="71" t="s">
        <v>410</v>
      </c>
      <c r="AO56" s="316">
        <f>+集計・資料①!EF46</f>
        <v>130</v>
      </c>
      <c r="AP56" s="285">
        <f>+集計・資料①!EG46</f>
        <v>1</v>
      </c>
      <c r="AQ56" s="285">
        <f>+集計・資料①!EH46</f>
        <v>8</v>
      </c>
      <c r="AR56" s="285">
        <f>+集計・資料①!EI46</f>
        <v>22</v>
      </c>
      <c r="AS56" s="285">
        <f>+集計・資料①!EJ46</f>
        <v>22</v>
      </c>
      <c r="AT56" s="285">
        <f>+集計・資料①!EK46</f>
        <v>2</v>
      </c>
      <c r="AU56" s="285">
        <f>+集計・資料①!EL46</f>
        <v>59</v>
      </c>
      <c r="AV56" s="307">
        <f>+集計・資料①!EM46</f>
        <v>54</v>
      </c>
      <c r="AW56" s="312">
        <f t="shared" si="43"/>
        <v>298</v>
      </c>
    </row>
    <row r="57" spans="1:49">
      <c r="A57" s="278"/>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80"/>
      <c r="AB57" s="697"/>
      <c r="AC57" s="574" t="s">
        <v>395</v>
      </c>
      <c r="AD57" s="695">
        <f>AO54</f>
        <v>28</v>
      </c>
      <c r="AE57" s="695">
        <f t="shared" ref="AE57:AL57" si="46">AP54</f>
        <v>3</v>
      </c>
      <c r="AF57" s="695">
        <f t="shared" si="46"/>
        <v>9</v>
      </c>
      <c r="AG57" s="695">
        <f t="shared" si="46"/>
        <v>2</v>
      </c>
      <c r="AH57" s="695">
        <f t="shared" si="46"/>
        <v>2</v>
      </c>
      <c r="AI57" s="695">
        <f t="shared" si="46"/>
        <v>4</v>
      </c>
      <c r="AJ57" s="695">
        <f t="shared" si="46"/>
        <v>10</v>
      </c>
      <c r="AK57" s="695">
        <f t="shared" si="46"/>
        <v>5</v>
      </c>
      <c r="AL57" s="695">
        <f t="shared" si="46"/>
        <v>63</v>
      </c>
      <c r="AN57" s="71" t="s">
        <v>411</v>
      </c>
      <c r="AO57" s="316">
        <f>+集計・資料①!EF48</f>
        <v>96</v>
      </c>
      <c r="AP57" s="285">
        <f>+集計・資料①!EG48</f>
        <v>0</v>
      </c>
      <c r="AQ57" s="285">
        <f>+集計・資料①!EH48</f>
        <v>0</v>
      </c>
      <c r="AR57" s="285">
        <f>+集計・資料①!EI48</f>
        <v>1</v>
      </c>
      <c r="AS57" s="285">
        <f>+集計・資料①!EJ48</f>
        <v>20</v>
      </c>
      <c r="AT57" s="285">
        <f>+集計・資料①!EK48</f>
        <v>1</v>
      </c>
      <c r="AU57" s="285">
        <f>+集計・資料①!EL48</f>
        <v>91</v>
      </c>
      <c r="AV57" s="307">
        <f>+集計・資料①!EM48</f>
        <v>103</v>
      </c>
      <c r="AW57" s="312">
        <f t="shared" si="43"/>
        <v>312</v>
      </c>
    </row>
    <row r="58" spans="1:49" ht="12.75" thickBot="1">
      <c r="A58" s="278"/>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80"/>
      <c r="AB58" s="697"/>
      <c r="AC58" s="574" t="s">
        <v>396</v>
      </c>
      <c r="AD58" s="695">
        <f>AO53</f>
        <v>24</v>
      </c>
      <c r="AE58" s="695">
        <f t="shared" ref="AE58:AL58" si="47">AP53</f>
        <v>4</v>
      </c>
      <c r="AF58" s="695">
        <f t="shared" si="47"/>
        <v>4</v>
      </c>
      <c r="AG58" s="695">
        <f t="shared" si="47"/>
        <v>6</v>
      </c>
      <c r="AH58" s="695">
        <f t="shared" si="47"/>
        <v>4</v>
      </c>
      <c r="AI58" s="695">
        <f t="shared" si="47"/>
        <v>6</v>
      </c>
      <c r="AJ58" s="695">
        <f t="shared" si="47"/>
        <v>4</v>
      </c>
      <c r="AK58" s="695">
        <f t="shared" si="47"/>
        <v>1</v>
      </c>
      <c r="AL58" s="695">
        <f t="shared" si="47"/>
        <v>53</v>
      </c>
      <c r="AN58" s="80" t="s">
        <v>412</v>
      </c>
      <c r="AO58" s="317">
        <f>+集計・資料①!EF50</f>
        <v>30</v>
      </c>
      <c r="AP58" s="304">
        <f>+集計・資料①!EG50</f>
        <v>0</v>
      </c>
      <c r="AQ58" s="304">
        <f>+集計・資料①!EH50</f>
        <v>0</v>
      </c>
      <c r="AR58" s="304">
        <f>+集計・資料①!EI50</f>
        <v>0</v>
      </c>
      <c r="AS58" s="304">
        <f>+集計・資料①!EJ50</f>
        <v>3</v>
      </c>
      <c r="AT58" s="304">
        <f>+集計・資料①!EK50</f>
        <v>1</v>
      </c>
      <c r="AU58" s="304">
        <f>+集計・資料①!EL50</f>
        <v>26</v>
      </c>
      <c r="AV58" s="308">
        <f>+集計・資料①!EM50</f>
        <v>60</v>
      </c>
      <c r="AW58" s="313">
        <f t="shared" si="43"/>
        <v>120</v>
      </c>
    </row>
    <row r="59" spans="1:49" ht="13.5" thickTop="1" thickBot="1">
      <c r="A59" s="281"/>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3"/>
      <c r="AB59" s="697"/>
      <c r="AC59" s="586" t="s">
        <v>530</v>
      </c>
      <c r="AD59" s="695">
        <f>SUM(AD53:AD58)</f>
        <v>351</v>
      </c>
      <c r="AE59" s="695">
        <f t="shared" ref="AE59:AL59" si="48">SUM(AE53:AE58)</f>
        <v>8</v>
      </c>
      <c r="AF59" s="695">
        <f t="shared" si="48"/>
        <v>27</v>
      </c>
      <c r="AG59" s="695">
        <f t="shared" si="48"/>
        <v>40</v>
      </c>
      <c r="AH59" s="695">
        <f t="shared" si="48"/>
        <v>57</v>
      </c>
      <c r="AI59" s="695">
        <f t="shared" si="48"/>
        <v>18</v>
      </c>
      <c r="AJ59" s="695">
        <f t="shared" si="48"/>
        <v>209</v>
      </c>
      <c r="AK59" s="695">
        <f t="shared" si="48"/>
        <v>231</v>
      </c>
      <c r="AL59" s="695">
        <f t="shared" si="48"/>
        <v>941</v>
      </c>
      <c r="AN59" s="319" t="s">
        <v>530</v>
      </c>
      <c r="AO59" s="318">
        <f>+集計・資料①!EF52</f>
        <v>351</v>
      </c>
      <c r="AP59" s="289">
        <f>+集計・資料①!EG52</f>
        <v>8</v>
      </c>
      <c r="AQ59" s="289">
        <f>+集計・資料①!EH52</f>
        <v>27</v>
      </c>
      <c r="AR59" s="289">
        <f>+集計・資料①!EI52</f>
        <v>40</v>
      </c>
      <c r="AS59" s="289">
        <f>+集計・資料①!EJ52</f>
        <v>57</v>
      </c>
      <c r="AT59" s="289">
        <f>+集計・資料①!EK52</f>
        <v>18</v>
      </c>
      <c r="AU59" s="289">
        <f>+集計・資料①!EL52</f>
        <v>209</v>
      </c>
      <c r="AV59" s="309">
        <f>+集計・資料①!EM52</f>
        <v>231</v>
      </c>
      <c r="AW59" s="310">
        <f t="shared" si="43"/>
        <v>941</v>
      </c>
    </row>
    <row r="60" spans="1:49">
      <c r="AB60" s="697"/>
      <c r="AL60" s="697"/>
    </row>
    <row r="61" spans="1:49">
      <c r="AB61" s="697"/>
      <c r="AL61" s="697"/>
    </row>
    <row r="62" spans="1:49">
      <c r="AB62" s="697"/>
      <c r="AL62" s="697"/>
    </row>
    <row r="63" spans="1:49">
      <c r="AB63" s="697"/>
      <c r="AL63" s="697"/>
    </row>
    <row r="64" spans="1:49">
      <c r="AB64" s="697"/>
      <c r="AL64" s="697"/>
    </row>
    <row r="65" spans="28:38">
      <c r="AB65" s="697"/>
      <c r="AL65" s="697"/>
    </row>
    <row r="66" spans="28:38">
      <c r="AB66" s="697"/>
      <c r="AL66" s="697"/>
    </row>
    <row r="67" spans="28:38">
      <c r="AB67" s="697"/>
      <c r="AL67" s="697"/>
    </row>
    <row r="68" spans="28:38">
      <c r="AB68" s="697"/>
      <c r="AL68" s="697"/>
    </row>
  </sheetData>
  <mergeCells count="3">
    <mergeCell ref="A1:B1"/>
    <mergeCell ref="B3:K15"/>
    <mergeCell ref="V1:AA1"/>
  </mergeCells>
  <phoneticPr fontId="4"/>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8" man="1"/>
    <brk id="38"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theme="9" tint="0.59999389629810485"/>
  </sheetPr>
  <dimension ref="A1:AW60"/>
  <sheetViews>
    <sheetView showGridLines="0" view="pageBreakPreview" zoomScaleNormal="100" zoomScaleSheetLayoutView="100" workbookViewId="0">
      <selection activeCell="AB1" sqref="AB1"/>
    </sheetView>
  </sheetViews>
  <sheetFormatPr defaultColWidth="10.28515625" defaultRowHeight="10.5"/>
  <cols>
    <col min="1" max="27" width="3.5703125" style="284" customWidth="1"/>
    <col min="28" max="28" width="1.7109375" style="284" customWidth="1"/>
    <col min="29" max="29" width="14.7109375" style="284" customWidth="1"/>
    <col min="30" max="32" width="7.7109375" style="284" bestFit="1" customWidth="1"/>
    <col min="33" max="33" width="1.7109375" style="284" customWidth="1"/>
    <col min="34" max="34" width="14.7109375" style="284" customWidth="1"/>
    <col min="35" max="37" width="6.5703125" style="284" customWidth="1"/>
    <col min="38" max="38" width="7" style="284" customWidth="1"/>
    <col min="39" max="39" width="1.7109375" style="284" customWidth="1"/>
    <col min="40" max="40" width="14.7109375" style="284" customWidth="1"/>
    <col min="41" max="43" width="6.5703125" style="284" customWidth="1"/>
    <col min="44" max="44" width="1.7109375" style="284" customWidth="1"/>
    <col min="45" max="45" width="14.7109375" style="284" customWidth="1"/>
    <col min="46" max="49" width="6.5703125" style="284" customWidth="1"/>
    <col min="50" max="16384" width="10.28515625" style="284"/>
  </cols>
  <sheetData>
    <row r="1" spans="1:49" ht="21" customHeight="1" thickBot="1">
      <c r="A1" s="843">
        <v>39</v>
      </c>
      <c r="B1" s="843"/>
      <c r="C1" s="494" t="s">
        <v>111</v>
      </c>
      <c r="D1" s="494"/>
      <c r="E1" s="494"/>
      <c r="F1" s="494"/>
      <c r="G1" s="494"/>
      <c r="H1" s="494"/>
      <c r="I1" s="494"/>
      <c r="J1" s="494"/>
      <c r="K1" s="494"/>
      <c r="L1" s="494"/>
      <c r="M1" s="494"/>
      <c r="N1" s="494"/>
      <c r="O1" s="494"/>
      <c r="P1" s="494"/>
      <c r="Q1" s="494"/>
      <c r="R1" s="494"/>
      <c r="S1" s="494"/>
      <c r="T1" s="494"/>
      <c r="U1" s="494"/>
      <c r="V1" s="845" t="s">
        <v>505</v>
      </c>
      <c r="W1" s="846"/>
      <c r="X1" s="846"/>
      <c r="Y1" s="846"/>
      <c r="Z1" s="846"/>
      <c r="AA1" s="846"/>
      <c r="AC1" s="284" t="s">
        <v>452</v>
      </c>
      <c r="AN1" s="284" t="s">
        <v>452</v>
      </c>
    </row>
    <row r="3" spans="1:49" ht="11.25" customHeight="1">
      <c r="B3" s="844" t="s">
        <v>713</v>
      </c>
      <c r="C3" s="844"/>
      <c r="D3" s="844"/>
      <c r="E3" s="844"/>
      <c r="F3" s="844"/>
      <c r="G3" s="844"/>
      <c r="H3" s="844"/>
      <c r="I3" s="844"/>
      <c r="J3" s="844"/>
      <c r="K3" s="844"/>
      <c r="L3" s="844"/>
      <c r="M3" s="844"/>
      <c r="O3" s="460"/>
      <c r="P3" s="461"/>
      <c r="Q3" s="461"/>
      <c r="R3" s="461"/>
      <c r="S3" s="461"/>
      <c r="T3" s="461"/>
      <c r="U3" s="461"/>
      <c r="V3" s="461"/>
      <c r="W3" s="461"/>
      <c r="X3" s="461"/>
      <c r="Y3" s="461"/>
      <c r="Z3" s="461"/>
      <c r="AA3" s="462"/>
      <c r="AC3" s="284" t="s">
        <v>155</v>
      </c>
      <c r="AH3" s="284" t="s">
        <v>152</v>
      </c>
      <c r="AN3" s="284" t="s">
        <v>155</v>
      </c>
      <c r="AS3" s="284" t="s">
        <v>152</v>
      </c>
    </row>
    <row r="4" spans="1:49" ht="12" customHeight="1" thickBot="1">
      <c r="B4" s="844"/>
      <c r="C4" s="844"/>
      <c r="D4" s="844"/>
      <c r="E4" s="844"/>
      <c r="F4" s="844"/>
      <c r="G4" s="844"/>
      <c r="H4" s="844"/>
      <c r="I4" s="844"/>
      <c r="J4" s="844"/>
      <c r="K4" s="844"/>
      <c r="L4" s="844"/>
      <c r="M4" s="844"/>
      <c r="O4" s="463"/>
      <c r="P4" s="293"/>
      <c r="Q4" s="293"/>
      <c r="R4" s="293"/>
      <c r="S4" s="293"/>
      <c r="T4" s="293"/>
      <c r="U4" s="293"/>
      <c r="V4" s="293"/>
      <c r="W4" s="293"/>
      <c r="X4" s="293"/>
      <c r="Y4" s="293"/>
      <c r="Z4" s="293"/>
      <c r="AA4" s="464"/>
    </row>
    <row r="5" spans="1:49" ht="12" customHeight="1" thickBot="1">
      <c r="B5" s="844"/>
      <c r="C5" s="844"/>
      <c r="D5" s="844"/>
      <c r="E5" s="844"/>
      <c r="F5" s="844"/>
      <c r="G5" s="844"/>
      <c r="H5" s="844"/>
      <c r="I5" s="844"/>
      <c r="J5" s="844"/>
      <c r="K5" s="844"/>
      <c r="L5" s="844"/>
      <c r="M5" s="844"/>
      <c r="O5" s="463"/>
      <c r="P5" s="293"/>
      <c r="Q5" s="293"/>
      <c r="R5" s="293"/>
      <c r="S5" s="293"/>
      <c r="T5" s="293"/>
      <c r="U5" s="293"/>
      <c r="V5" s="293"/>
      <c r="W5" s="293"/>
      <c r="X5" s="293"/>
      <c r="Y5" s="293"/>
      <c r="Z5" s="293"/>
      <c r="AA5" s="464"/>
      <c r="AC5" s="587"/>
      <c r="AD5" s="588" t="s">
        <v>112</v>
      </c>
      <c r="AE5" s="588" t="s">
        <v>113</v>
      </c>
      <c r="AF5" s="586" t="s">
        <v>22</v>
      </c>
      <c r="AH5" s="587"/>
      <c r="AI5" s="588" t="s">
        <v>112</v>
      </c>
      <c r="AJ5" s="588" t="s">
        <v>113</v>
      </c>
      <c r="AK5" s="586" t="s">
        <v>22</v>
      </c>
      <c r="AL5" s="586" t="s">
        <v>530</v>
      </c>
      <c r="AN5" s="299"/>
      <c r="AO5" s="323" t="s">
        <v>112</v>
      </c>
      <c r="AP5" s="324" t="s">
        <v>113</v>
      </c>
      <c r="AQ5" s="478" t="s">
        <v>22</v>
      </c>
      <c r="AS5" s="299"/>
      <c r="AT5" s="326" t="s">
        <v>112</v>
      </c>
      <c r="AU5" s="324" t="s">
        <v>113</v>
      </c>
      <c r="AV5" s="480" t="s">
        <v>22</v>
      </c>
      <c r="AW5" s="398" t="s">
        <v>530</v>
      </c>
    </row>
    <row r="6" spans="1:49" ht="12" customHeight="1" thickBot="1">
      <c r="B6" s="844"/>
      <c r="C6" s="844"/>
      <c r="D6" s="844"/>
      <c r="E6" s="844"/>
      <c r="F6" s="844"/>
      <c r="G6" s="844"/>
      <c r="H6" s="844"/>
      <c r="I6" s="844"/>
      <c r="J6" s="844"/>
      <c r="K6" s="844"/>
      <c r="L6" s="844"/>
      <c r="M6" s="844"/>
      <c r="O6" s="463"/>
      <c r="P6" s="293"/>
      <c r="Q6" s="293"/>
      <c r="R6" s="293"/>
      <c r="S6" s="293"/>
      <c r="T6" s="293"/>
      <c r="U6" s="293"/>
      <c r="V6" s="293"/>
      <c r="W6" s="293"/>
      <c r="X6" s="293"/>
      <c r="Y6" s="293"/>
      <c r="Z6" s="293"/>
      <c r="AA6" s="464"/>
      <c r="AC6" s="586" t="s">
        <v>532</v>
      </c>
      <c r="AD6" s="672">
        <f>AO6</f>
        <v>0.32731137088204038</v>
      </c>
      <c r="AE6" s="672">
        <f>AP6</f>
        <v>0.60998937300743894</v>
      </c>
      <c r="AF6" s="672">
        <f>AQ6</f>
        <v>6.2699256110520726E-2</v>
      </c>
      <c r="AH6" s="586" t="s">
        <v>532</v>
      </c>
      <c r="AI6" s="695">
        <f>AT6</f>
        <v>308</v>
      </c>
      <c r="AJ6" s="695">
        <f>AU6</f>
        <v>574</v>
      </c>
      <c r="AK6" s="695">
        <f>AV6</f>
        <v>59</v>
      </c>
      <c r="AL6" s="695">
        <f>AW6</f>
        <v>941</v>
      </c>
      <c r="AN6" s="319" t="s">
        <v>532</v>
      </c>
      <c r="AO6" s="90">
        <f>+AT6/+$AW6</f>
        <v>0.32731137088204038</v>
      </c>
      <c r="AP6" s="36">
        <f>+AU6/+$AW6</f>
        <v>0.60998937300743894</v>
      </c>
      <c r="AQ6" s="37">
        <f>+AV6/+$AW6</f>
        <v>6.2699256110520726E-2</v>
      </c>
      <c r="AS6" s="319" t="s">
        <v>532</v>
      </c>
      <c r="AT6" s="288">
        <f>+AT24</f>
        <v>308</v>
      </c>
      <c r="AU6" s="318">
        <f>+AU24</f>
        <v>574</v>
      </c>
      <c r="AV6" s="330">
        <f>+AV24</f>
        <v>59</v>
      </c>
      <c r="AW6" s="331">
        <f>+AW24</f>
        <v>941</v>
      </c>
    </row>
    <row r="7" spans="1:49" ht="11.25" customHeight="1">
      <c r="B7" s="844"/>
      <c r="C7" s="844"/>
      <c r="D7" s="844"/>
      <c r="E7" s="844"/>
      <c r="F7" s="844"/>
      <c r="G7" s="844"/>
      <c r="H7" s="844"/>
      <c r="I7" s="844"/>
      <c r="J7" s="844"/>
      <c r="K7" s="844"/>
      <c r="L7" s="844"/>
      <c r="M7" s="844"/>
      <c r="O7" s="463"/>
      <c r="P7" s="293"/>
      <c r="Q7" s="293"/>
      <c r="R7" s="293"/>
      <c r="S7" s="293"/>
      <c r="T7" s="293"/>
      <c r="U7" s="293"/>
      <c r="V7" s="293"/>
      <c r="W7" s="293"/>
      <c r="X7" s="293"/>
      <c r="Y7" s="293"/>
      <c r="Z7" s="293"/>
      <c r="AA7" s="464"/>
    </row>
    <row r="8" spans="1:49" ht="11.25" customHeight="1">
      <c r="B8" s="844"/>
      <c r="C8" s="844"/>
      <c r="D8" s="844"/>
      <c r="E8" s="844"/>
      <c r="F8" s="844"/>
      <c r="G8" s="844"/>
      <c r="H8" s="844"/>
      <c r="I8" s="844"/>
      <c r="J8" s="844"/>
      <c r="K8" s="844"/>
      <c r="L8" s="844"/>
      <c r="M8" s="844"/>
      <c r="O8" s="463"/>
      <c r="P8" s="293"/>
      <c r="Q8" s="293"/>
      <c r="R8" s="293"/>
      <c r="S8" s="293"/>
      <c r="T8" s="293"/>
      <c r="U8" s="293"/>
      <c r="V8" s="293"/>
      <c r="W8" s="293"/>
      <c r="X8" s="293"/>
      <c r="Y8" s="293"/>
      <c r="Z8" s="293"/>
      <c r="AA8" s="464"/>
      <c r="AC8" s="284" t="s">
        <v>156</v>
      </c>
      <c r="AH8" s="284" t="s">
        <v>153</v>
      </c>
      <c r="AN8" s="284" t="s">
        <v>156</v>
      </c>
      <c r="AS8" s="284" t="s">
        <v>153</v>
      </c>
    </row>
    <row r="9" spans="1:49" ht="12" customHeight="1" thickBot="1">
      <c r="B9" s="844"/>
      <c r="C9" s="844"/>
      <c r="D9" s="844"/>
      <c r="E9" s="844"/>
      <c r="F9" s="844"/>
      <c r="G9" s="844"/>
      <c r="H9" s="844"/>
      <c r="I9" s="844"/>
      <c r="J9" s="844"/>
      <c r="K9" s="844"/>
      <c r="L9" s="844"/>
      <c r="M9" s="844"/>
      <c r="O9" s="463"/>
      <c r="P9" s="293"/>
      <c r="Q9" s="293"/>
      <c r="R9" s="293"/>
      <c r="S9" s="293"/>
      <c r="T9" s="293"/>
      <c r="U9" s="293"/>
      <c r="V9" s="293"/>
      <c r="W9" s="293"/>
      <c r="X9" s="293"/>
      <c r="Y9" s="293"/>
      <c r="Z9" s="293"/>
      <c r="AA9" s="464"/>
    </row>
    <row r="10" spans="1:49" ht="12" customHeight="1" thickBot="1">
      <c r="B10" s="844"/>
      <c r="C10" s="844"/>
      <c r="D10" s="844"/>
      <c r="E10" s="844"/>
      <c r="F10" s="844"/>
      <c r="G10" s="844"/>
      <c r="H10" s="844"/>
      <c r="I10" s="844"/>
      <c r="J10" s="844"/>
      <c r="K10" s="844"/>
      <c r="L10" s="844"/>
      <c r="M10" s="844"/>
      <c r="O10" s="463"/>
      <c r="P10" s="293"/>
      <c r="Q10" s="293"/>
      <c r="R10" s="293"/>
      <c r="S10" s="293"/>
      <c r="T10" s="293"/>
      <c r="U10" s="293"/>
      <c r="V10" s="293"/>
      <c r="W10" s="293"/>
      <c r="X10" s="293"/>
      <c r="Y10" s="293"/>
      <c r="Z10" s="293"/>
      <c r="AA10" s="464"/>
      <c r="AC10" s="572" t="s">
        <v>524</v>
      </c>
      <c r="AD10" s="588" t="s">
        <v>112</v>
      </c>
      <c r="AE10" s="588" t="s">
        <v>113</v>
      </c>
      <c r="AF10" s="586" t="s">
        <v>22</v>
      </c>
      <c r="AH10" s="572" t="s">
        <v>524</v>
      </c>
      <c r="AI10" s="588" t="s">
        <v>112</v>
      </c>
      <c r="AJ10" s="588" t="s">
        <v>113</v>
      </c>
      <c r="AK10" s="586" t="s">
        <v>22</v>
      </c>
      <c r="AL10" s="586" t="s">
        <v>530</v>
      </c>
      <c r="AN10" s="32" t="s">
        <v>524</v>
      </c>
      <c r="AO10" s="332" t="s">
        <v>112</v>
      </c>
      <c r="AP10" s="322" t="s">
        <v>113</v>
      </c>
      <c r="AQ10" s="481" t="s">
        <v>22</v>
      </c>
      <c r="AS10" s="32" t="s">
        <v>524</v>
      </c>
      <c r="AT10" s="326" t="s">
        <v>112</v>
      </c>
      <c r="AU10" s="324" t="s">
        <v>113</v>
      </c>
      <c r="AV10" s="480" t="s">
        <v>22</v>
      </c>
      <c r="AW10" s="398" t="s">
        <v>530</v>
      </c>
    </row>
    <row r="11" spans="1:49">
      <c r="B11" s="844"/>
      <c r="C11" s="844"/>
      <c r="D11" s="844"/>
      <c r="E11" s="844"/>
      <c r="F11" s="844"/>
      <c r="G11" s="844"/>
      <c r="H11" s="844"/>
      <c r="I11" s="844"/>
      <c r="J11" s="844"/>
      <c r="K11" s="844"/>
      <c r="L11" s="844"/>
      <c r="M11" s="844"/>
      <c r="O11" s="463"/>
      <c r="P11" s="293"/>
      <c r="Q11" s="293"/>
      <c r="R11" s="293"/>
      <c r="S11" s="293"/>
      <c r="T11" s="293"/>
      <c r="U11" s="293"/>
      <c r="V11" s="293"/>
      <c r="W11" s="293"/>
      <c r="X11" s="293"/>
      <c r="Y11" s="293"/>
      <c r="Z11" s="293"/>
      <c r="AA11" s="464"/>
      <c r="AC11" s="570" t="s">
        <v>379</v>
      </c>
      <c r="AD11" s="672">
        <f>AO23</f>
        <v>0.2389937106918239</v>
      </c>
      <c r="AE11" s="672">
        <f>AP23</f>
        <v>0.69182389937106914</v>
      </c>
      <c r="AF11" s="672">
        <f>AQ23</f>
        <v>6.9182389937106917E-2</v>
      </c>
      <c r="AH11" s="570" t="s">
        <v>379</v>
      </c>
      <c r="AI11" s="695">
        <f>AT23</f>
        <v>38</v>
      </c>
      <c r="AJ11" s="695">
        <f>AU23</f>
        <v>110</v>
      </c>
      <c r="AK11" s="695">
        <f>AV23</f>
        <v>11</v>
      </c>
      <c r="AL11" s="695">
        <f>AW23</f>
        <v>159</v>
      </c>
      <c r="AN11" s="45" t="s">
        <v>531</v>
      </c>
      <c r="AO11" s="358" t="e">
        <f>+AT11/+$AW11</f>
        <v>#DIV/0!</v>
      </c>
      <c r="AP11" s="359" t="e">
        <f>+AU11/+$AW11</f>
        <v>#DIV/0!</v>
      </c>
      <c r="AQ11" s="360" t="e">
        <f>+AV11/+$AW11</f>
        <v>#DIV/0!</v>
      </c>
      <c r="AS11" s="45" t="s">
        <v>531</v>
      </c>
      <c r="AT11" s="300">
        <f>集計・資料①!ET6</f>
        <v>0</v>
      </c>
      <c r="AU11" s="301">
        <f>+集計・資料①!ER6</f>
        <v>0</v>
      </c>
      <c r="AV11" s="306">
        <f>+集計・資料①!ES6</f>
        <v>0</v>
      </c>
      <c r="AW11" s="327">
        <f>+SUM(AT11:AV11)</f>
        <v>0</v>
      </c>
    </row>
    <row r="12" spans="1:49" ht="10.5" customHeight="1">
      <c r="B12" s="844"/>
      <c r="C12" s="844"/>
      <c r="D12" s="844"/>
      <c r="E12" s="844"/>
      <c r="F12" s="844"/>
      <c r="G12" s="844"/>
      <c r="H12" s="844"/>
      <c r="I12" s="844"/>
      <c r="J12" s="844"/>
      <c r="K12" s="844"/>
      <c r="L12" s="844"/>
      <c r="M12" s="844"/>
      <c r="O12" s="463"/>
      <c r="P12" s="293"/>
      <c r="Q12" s="293"/>
      <c r="R12" s="293"/>
      <c r="S12" s="293"/>
      <c r="T12" s="293"/>
      <c r="U12" s="293"/>
      <c r="V12" s="293"/>
      <c r="W12" s="293"/>
      <c r="X12" s="293"/>
      <c r="Y12" s="293"/>
      <c r="Z12" s="293"/>
      <c r="AA12" s="464"/>
      <c r="AC12" s="674" t="s">
        <v>380</v>
      </c>
      <c r="AD12" s="672">
        <f>AO22</f>
        <v>0.27272727272727271</v>
      </c>
      <c r="AE12" s="672">
        <f>AP22</f>
        <v>0.6742424242424242</v>
      </c>
      <c r="AF12" s="672">
        <f>AQ22</f>
        <v>5.3030303030303032E-2</v>
      </c>
      <c r="AH12" s="674" t="s">
        <v>380</v>
      </c>
      <c r="AI12" s="695">
        <f>AT22</f>
        <v>36</v>
      </c>
      <c r="AJ12" s="695">
        <f>AU22</f>
        <v>89</v>
      </c>
      <c r="AK12" s="695">
        <f>AV22</f>
        <v>7</v>
      </c>
      <c r="AL12" s="695">
        <f>AW22</f>
        <v>132</v>
      </c>
      <c r="AN12" s="8" t="s">
        <v>518</v>
      </c>
      <c r="AO12" s="365">
        <f t="shared" ref="AO12:AO23" si="0">+AT12/+$AW12</f>
        <v>0.44067796610169491</v>
      </c>
      <c r="AP12" s="366">
        <f t="shared" ref="AP12:AP23" si="1">+AU12/+$AW12</f>
        <v>0.4576271186440678</v>
      </c>
      <c r="AQ12" s="367">
        <f t="shared" ref="AQ12:AQ23" si="2">+AV12/+$AW12</f>
        <v>0.10169491525423729</v>
      </c>
      <c r="AS12" s="8" t="s">
        <v>518</v>
      </c>
      <c r="AT12" s="328">
        <f>集計・資料①!ET8</f>
        <v>26</v>
      </c>
      <c r="AU12" s="286">
        <f>+集計・資料①!ER8</f>
        <v>27</v>
      </c>
      <c r="AV12" s="311">
        <f>+集計・資料①!ES8</f>
        <v>6</v>
      </c>
      <c r="AW12" s="329">
        <f t="shared" ref="AW12:AW24" si="3">+SUM(AT12:AV12)</f>
        <v>59</v>
      </c>
    </row>
    <row r="13" spans="1:49" ht="10.5" customHeight="1">
      <c r="B13" s="844"/>
      <c r="C13" s="844"/>
      <c r="D13" s="844"/>
      <c r="E13" s="844"/>
      <c r="F13" s="844"/>
      <c r="G13" s="844"/>
      <c r="H13" s="844"/>
      <c r="I13" s="844"/>
      <c r="J13" s="844"/>
      <c r="K13" s="844"/>
      <c r="L13" s="844"/>
      <c r="M13" s="844"/>
      <c r="O13" s="463"/>
      <c r="P13" s="293"/>
      <c r="Q13" s="293"/>
      <c r="R13" s="293"/>
      <c r="S13" s="293"/>
      <c r="T13" s="293"/>
      <c r="U13" s="293"/>
      <c r="V13" s="293"/>
      <c r="W13" s="293"/>
      <c r="X13" s="293"/>
      <c r="Y13" s="293"/>
      <c r="Z13" s="293"/>
      <c r="AA13" s="464"/>
      <c r="AC13" s="570" t="s">
        <v>381</v>
      </c>
      <c r="AD13" s="752">
        <f>AO21</f>
        <v>0.5</v>
      </c>
      <c r="AE13" s="672">
        <f>AP21</f>
        <v>0.41666666666666669</v>
      </c>
      <c r="AF13" s="672">
        <f>AQ21</f>
        <v>8.3333333333333329E-2</v>
      </c>
      <c r="AH13" s="570" t="s">
        <v>381</v>
      </c>
      <c r="AI13" s="695">
        <f>AT21</f>
        <v>6</v>
      </c>
      <c r="AJ13" s="695">
        <f>AU21</f>
        <v>5</v>
      </c>
      <c r="AK13" s="695">
        <f>AV21</f>
        <v>1</v>
      </c>
      <c r="AL13" s="695">
        <f>AW21</f>
        <v>12</v>
      </c>
      <c r="AN13" s="8" t="s">
        <v>519</v>
      </c>
      <c r="AO13" s="365">
        <f t="shared" si="0"/>
        <v>0.37301587301587302</v>
      </c>
      <c r="AP13" s="366">
        <f t="shared" si="1"/>
        <v>0.52380952380952384</v>
      </c>
      <c r="AQ13" s="367">
        <f t="shared" si="2"/>
        <v>0.10317460317460317</v>
      </c>
      <c r="AS13" s="8" t="s">
        <v>519</v>
      </c>
      <c r="AT13" s="328">
        <f>集計・資料①!ET10</f>
        <v>47</v>
      </c>
      <c r="AU13" s="286">
        <f>+集計・資料①!ER10</f>
        <v>66</v>
      </c>
      <c r="AV13" s="311">
        <f>+集計・資料①!ES10</f>
        <v>13</v>
      </c>
      <c r="AW13" s="329">
        <f t="shared" si="3"/>
        <v>126</v>
      </c>
    </row>
    <row r="14" spans="1:49" ht="10.5" customHeight="1">
      <c r="B14" s="844"/>
      <c r="C14" s="844"/>
      <c r="D14" s="844"/>
      <c r="E14" s="844"/>
      <c r="F14" s="844"/>
      <c r="G14" s="844"/>
      <c r="H14" s="844"/>
      <c r="I14" s="844"/>
      <c r="J14" s="844"/>
      <c r="K14" s="844"/>
      <c r="L14" s="844"/>
      <c r="M14" s="844"/>
      <c r="O14" s="463"/>
      <c r="P14" s="293"/>
      <c r="Q14" s="293"/>
      <c r="R14" s="293"/>
      <c r="S14" s="293"/>
      <c r="T14" s="293"/>
      <c r="U14" s="293"/>
      <c r="V14" s="293"/>
      <c r="W14" s="293"/>
      <c r="X14" s="293"/>
      <c r="Y14" s="293"/>
      <c r="Z14" s="293"/>
      <c r="AA14" s="464"/>
      <c r="AC14" s="674" t="s">
        <v>382</v>
      </c>
      <c r="AD14" s="672">
        <f>AO20</f>
        <v>0.38095238095238093</v>
      </c>
      <c r="AE14" s="672">
        <f>AP20</f>
        <v>0.61904761904761907</v>
      </c>
      <c r="AF14" s="672">
        <f>AQ20</f>
        <v>0</v>
      </c>
      <c r="AH14" s="674" t="s">
        <v>382</v>
      </c>
      <c r="AI14" s="695">
        <f>AT20</f>
        <v>8</v>
      </c>
      <c r="AJ14" s="695">
        <f>AU20</f>
        <v>13</v>
      </c>
      <c r="AK14" s="695">
        <f>AV20</f>
        <v>0</v>
      </c>
      <c r="AL14" s="695">
        <f>AW20</f>
        <v>21</v>
      </c>
      <c r="AN14" s="8" t="s">
        <v>517</v>
      </c>
      <c r="AO14" s="365">
        <f t="shared" si="0"/>
        <v>0.44827586206896552</v>
      </c>
      <c r="AP14" s="366">
        <f t="shared" si="1"/>
        <v>0.55172413793103448</v>
      </c>
      <c r="AQ14" s="367">
        <f t="shared" si="2"/>
        <v>0</v>
      </c>
      <c r="AS14" s="8" t="s">
        <v>517</v>
      </c>
      <c r="AT14" s="328">
        <f>集計・資料①!ET12</f>
        <v>13</v>
      </c>
      <c r="AU14" s="286">
        <f>+集計・資料①!ER12</f>
        <v>16</v>
      </c>
      <c r="AV14" s="311">
        <f>+集計・資料①!ES12</f>
        <v>0</v>
      </c>
      <c r="AW14" s="329">
        <f t="shared" si="3"/>
        <v>29</v>
      </c>
    </row>
    <row r="15" spans="1:49" ht="10.5" customHeight="1">
      <c r="B15" s="844"/>
      <c r="C15" s="844"/>
      <c r="D15" s="844"/>
      <c r="E15" s="844"/>
      <c r="F15" s="844"/>
      <c r="G15" s="844"/>
      <c r="H15" s="844"/>
      <c r="I15" s="844"/>
      <c r="J15" s="844"/>
      <c r="K15" s="844"/>
      <c r="L15" s="844"/>
      <c r="M15" s="844"/>
      <c r="O15" s="465"/>
      <c r="P15" s="466"/>
      <c r="Q15" s="466"/>
      <c r="R15" s="466"/>
      <c r="S15" s="466"/>
      <c r="T15" s="466"/>
      <c r="U15" s="466"/>
      <c r="V15" s="466"/>
      <c r="W15" s="466"/>
      <c r="X15" s="466"/>
      <c r="Y15" s="466"/>
      <c r="Z15" s="466"/>
      <c r="AA15" s="467"/>
      <c r="AC15" s="570" t="s">
        <v>383</v>
      </c>
      <c r="AD15" s="672">
        <f>AO19</f>
        <v>0.25961538461538464</v>
      </c>
      <c r="AE15" s="672">
        <f>AP19</f>
        <v>0.68269230769230771</v>
      </c>
      <c r="AF15" s="672">
        <f>AQ19</f>
        <v>5.7692307692307696E-2</v>
      </c>
      <c r="AH15" s="570" t="s">
        <v>383</v>
      </c>
      <c r="AI15" s="695">
        <f>AT19</f>
        <v>54</v>
      </c>
      <c r="AJ15" s="695">
        <f>AU19</f>
        <v>142</v>
      </c>
      <c r="AK15" s="695">
        <f>AV19</f>
        <v>12</v>
      </c>
      <c r="AL15" s="695">
        <f>AW19</f>
        <v>208</v>
      </c>
      <c r="AN15" s="8" t="s">
        <v>516</v>
      </c>
      <c r="AO15" s="365">
        <f t="shared" si="0"/>
        <v>0.46511627906976744</v>
      </c>
      <c r="AP15" s="366">
        <f t="shared" si="1"/>
        <v>0.49612403100775193</v>
      </c>
      <c r="AQ15" s="367">
        <f t="shared" si="2"/>
        <v>3.875968992248062E-2</v>
      </c>
      <c r="AS15" s="8" t="s">
        <v>516</v>
      </c>
      <c r="AT15" s="328">
        <f>集計・資料①!ET14</f>
        <v>60</v>
      </c>
      <c r="AU15" s="286">
        <f>+集計・資料①!ER14</f>
        <v>64</v>
      </c>
      <c r="AV15" s="311">
        <f>+集計・資料①!ES14</f>
        <v>5</v>
      </c>
      <c r="AW15" s="329">
        <f t="shared" si="3"/>
        <v>129</v>
      </c>
    </row>
    <row r="16" spans="1:49" ht="10.5" customHeight="1">
      <c r="AC16" s="674" t="s">
        <v>712</v>
      </c>
      <c r="AD16" s="752">
        <f>AO18</f>
        <v>0.59090909090909094</v>
      </c>
      <c r="AE16" s="672">
        <f>AP18</f>
        <v>0.40909090909090912</v>
      </c>
      <c r="AF16" s="672">
        <f>AQ18</f>
        <v>0</v>
      </c>
      <c r="AH16" s="674" t="s">
        <v>384</v>
      </c>
      <c r="AI16" s="695">
        <f>AT18</f>
        <v>13</v>
      </c>
      <c r="AJ16" s="695">
        <f>AU18</f>
        <v>9</v>
      </c>
      <c r="AK16" s="695">
        <f>AV18</f>
        <v>0</v>
      </c>
      <c r="AL16" s="695">
        <f>AW18</f>
        <v>22</v>
      </c>
      <c r="AN16" s="8" t="s">
        <v>515</v>
      </c>
      <c r="AO16" s="365">
        <f t="shared" si="0"/>
        <v>0.12903225806451613</v>
      </c>
      <c r="AP16" s="366">
        <f t="shared" si="1"/>
        <v>0.77419354838709675</v>
      </c>
      <c r="AQ16" s="367">
        <f t="shared" si="2"/>
        <v>9.6774193548387094E-2</v>
      </c>
      <c r="AS16" s="8" t="s">
        <v>515</v>
      </c>
      <c r="AT16" s="328">
        <f>集計・資料①!ET16</f>
        <v>4</v>
      </c>
      <c r="AU16" s="286">
        <f>+集計・資料①!ER16</f>
        <v>24</v>
      </c>
      <c r="AV16" s="311">
        <f>+集計・資料①!ES16</f>
        <v>3</v>
      </c>
      <c r="AW16" s="329">
        <f t="shared" si="3"/>
        <v>31</v>
      </c>
    </row>
    <row r="17" spans="1:49" ht="10.5" customHeight="1">
      <c r="A17" s="460"/>
      <c r="B17" s="461"/>
      <c r="C17" s="461"/>
      <c r="D17" s="461"/>
      <c r="E17" s="461"/>
      <c r="F17" s="461"/>
      <c r="G17" s="461"/>
      <c r="H17" s="461"/>
      <c r="I17" s="461"/>
      <c r="J17" s="461"/>
      <c r="K17" s="461"/>
      <c r="L17" s="461"/>
      <c r="M17" s="461"/>
      <c r="N17" s="461"/>
      <c r="O17" s="461"/>
      <c r="P17" s="461"/>
      <c r="Q17" s="461"/>
      <c r="R17" s="461"/>
      <c r="S17" s="461"/>
      <c r="T17" s="461"/>
      <c r="U17" s="461"/>
      <c r="V17" s="461"/>
      <c r="W17" s="461"/>
      <c r="X17" s="461"/>
      <c r="Y17" s="461"/>
      <c r="Z17" s="461"/>
      <c r="AA17" s="462"/>
      <c r="AC17" s="570" t="s">
        <v>385</v>
      </c>
      <c r="AD17" s="672">
        <f>AO17</f>
        <v>0.23076923076923078</v>
      </c>
      <c r="AE17" s="672">
        <f>AP17</f>
        <v>0.69230769230769229</v>
      </c>
      <c r="AF17" s="672">
        <f>AQ17</f>
        <v>7.6923076923076927E-2</v>
      </c>
      <c r="AH17" s="570" t="s">
        <v>385</v>
      </c>
      <c r="AI17" s="695">
        <f>AT17</f>
        <v>3</v>
      </c>
      <c r="AJ17" s="695">
        <f>AU17</f>
        <v>9</v>
      </c>
      <c r="AK17" s="695">
        <f>AV17</f>
        <v>1</v>
      </c>
      <c r="AL17" s="695">
        <f>AW17</f>
        <v>13</v>
      </c>
      <c r="AN17" s="8" t="s">
        <v>520</v>
      </c>
      <c r="AO17" s="365">
        <f t="shared" si="0"/>
        <v>0.23076923076923078</v>
      </c>
      <c r="AP17" s="366">
        <f t="shared" si="1"/>
        <v>0.69230769230769229</v>
      </c>
      <c r="AQ17" s="367">
        <f t="shared" si="2"/>
        <v>7.6923076923076927E-2</v>
      </c>
      <c r="AS17" s="8" t="s">
        <v>520</v>
      </c>
      <c r="AT17" s="328">
        <f>集計・資料①!ET18</f>
        <v>3</v>
      </c>
      <c r="AU17" s="286">
        <f>+集計・資料①!ER18</f>
        <v>9</v>
      </c>
      <c r="AV17" s="311">
        <f>+集計・資料①!ES18</f>
        <v>1</v>
      </c>
      <c r="AW17" s="329">
        <f t="shared" si="3"/>
        <v>13</v>
      </c>
    </row>
    <row r="18" spans="1:49" ht="10.5" customHeight="1">
      <c r="A18" s="463"/>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464"/>
      <c r="AC18" s="674" t="s">
        <v>386</v>
      </c>
      <c r="AD18" s="672">
        <f>AO16</f>
        <v>0.12903225806451613</v>
      </c>
      <c r="AE18" s="672">
        <f>AP16</f>
        <v>0.77419354838709675</v>
      </c>
      <c r="AF18" s="672">
        <f>AQ16</f>
        <v>9.6774193548387094E-2</v>
      </c>
      <c r="AH18" s="674" t="s">
        <v>386</v>
      </c>
      <c r="AI18" s="695">
        <f>AT16</f>
        <v>4</v>
      </c>
      <c r="AJ18" s="695">
        <f>AU16</f>
        <v>24</v>
      </c>
      <c r="AK18" s="695">
        <f>AV16</f>
        <v>3</v>
      </c>
      <c r="AL18" s="695">
        <f>AW16</f>
        <v>31</v>
      </c>
      <c r="AN18" s="8" t="s">
        <v>514</v>
      </c>
      <c r="AO18" s="365">
        <f t="shared" si="0"/>
        <v>0.59090909090909094</v>
      </c>
      <c r="AP18" s="366">
        <f t="shared" si="1"/>
        <v>0.40909090909090912</v>
      </c>
      <c r="AQ18" s="367">
        <f t="shared" si="2"/>
        <v>0</v>
      </c>
      <c r="AS18" s="8" t="s">
        <v>514</v>
      </c>
      <c r="AT18" s="328">
        <f>集計・資料①!ET20</f>
        <v>13</v>
      </c>
      <c r="AU18" s="286">
        <f>+集計・資料①!ER20</f>
        <v>9</v>
      </c>
      <c r="AV18" s="311">
        <f>+集計・資料①!ES20</f>
        <v>0</v>
      </c>
      <c r="AW18" s="329">
        <f t="shared" si="3"/>
        <v>22</v>
      </c>
    </row>
    <row r="19" spans="1:49" ht="10.5" customHeight="1">
      <c r="A19" s="463"/>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4"/>
      <c r="AC19" s="570" t="s">
        <v>387</v>
      </c>
      <c r="AD19" s="672">
        <f>AO15</f>
        <v>0.46511627906976744</v>
      </c>
      <c r="AE19" s="672">
        <f>AP15</f>
        <v>0.49612403100775193</v>
      </c>
      <c r="AF19" s="672">
        <f>AQ15</f>
        <v>3.875968992248062E-2</v>
      </c>
      <c r="AH19" s="570" t="s">
        <v>387</v>
      </c>
      <c r="AI19" s="695">
        <f>AT15</f>
        <v>60</v>
      </c>
      <c r="AJ19" s="695">
        <f>AU15</f>
        <v>64</v>
      </c>
      <c r="AK19" s="695">
        <f>AV15</f>
        <v>5</v>
      </c>
      <c r="AL19" s="695">
        <f>AW15</f>
        <v>129</v>
      </c>
      <c r="AN19" s="8" t="s">
        <v>513</v>
      </c>
      <c r="AO19" s="365">
        <f t="shared" si="0"/>
        <v>0.25961538461538464</v>
      </c>
      <c r="AP19" s="366">
        <f t="shared" si="1"/>
        <v>0.68269230769230771</v>
      </c>
      <c r="AQ19" s="367">
        <f t="shared" si="2"/>
        <v>5.7692307692307696E-2</v>
      </c>
      <c r="AS19" s="8" t="s">
        <v>513</v>
      </c>
      <c r="AT19" s="328">
        <f>集計・資料①!ET22</f>
        <v>54</v>
      </c>
      <c r="AU19" s="286">
        <f>+集計・資料①!ER22</f>
        <v>142</v>
      </c>
      <c r="AV19" s="311">
        <f>+集計・資料①!ES22</f>
        <v>12</v>
      </c>
      <c r="AW19" s="329">
        <f t="shared" si="3"/>
        <v>208</v>
      </c>
    </row>
    <row r="20" spans="1:49" ht="10.5" customHeight="1">
      <c r="A20" s="463"/>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4"/>
      <c r="AC20" s="674" t="s">
        <v>388</v>
      </c>
      <c r="AD20" s="672">
        <f>AO14</f>
        <v>0.44827586206896552</v>
      </c>
      <c r="AE20" s="672">
        <f>AP14</f>
        <v>0.55172413793103448</v>
      </c>
      <c r="AF20" s="672">
        <f>AQ14</f>
        <v>0</v>
      </c>
      <c r="AH20" s="674" t="s">
        <v>388</v>
      </c>
      <c r="AI20" s="695">
        <f>AT14</f>
        <v>13</v>
      </c>
      <c r="AJ20" s="695">
        <f>AU14</f>
        <v>16</v>
      </c>
      <c r="AK20" s="695">
        <f>AV14</f>
        <v>0</v>
      </c>
      <c r="AL20" s="695">
        <f>AW14</f>
        <v>29</v>
      </c>
      <c r="AN20" s="8" t="s">
        <v>512</v>
      </c>
      <c r="AO20" s="365">
        <f t="shared" si="0"/>
        <v>0.38095238095238093</v>
      </c>
      <c r="AP20" s="366">
        <f t="shared" si="1"/>
        <v>0.61904761904761907</v>
      </c>
      <c r="AQ20" s="367">
        <f t="shared" si="2"/>
        <v>0</v>
      </c>
      <c r="AS20" s="8" t="s">
        <v>512</v>
      </c>
      <c r="AT20" s="328">
        <f>集計・資料①!ET24</f>
        <v>8</v>
      </c>
      <c r="AU20" s="286">
        <f>+集計・資料①!ER24</f>
        <v>13</v>
      </c>
      <c r="AV20" s="311">
        <f>+集計・資料①!ES24</f>
        <v>0</v>
      </c>
      <c r="AW20" s="329">
        <f t="shared" si="3"/>
        <v>21</v>
      </c>
    </row>
    <row r="21" spans="1:49" ht="10.5" customHeight="1">
      <c r="A21" s="463"/>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4"/>
      <c r="AC21" s="570" t="s">
        <v>389</v>
      </c>
      <c r="AD21" s="672">
        <f>AO13</f>
        <v>0.37301587301587302</v>
      </c>
      <c r="AE21" s="672">
        <f>AP13</f>
        <v>0.52380952380952384</v>
      </c>
      <c r="AF21" s="672">
        <f>AQ13</f>
        <v>0.10317460317460317</v>
      </c>
      <c r="AH21" s="570" t="s">
        <v>389</v>
      </c>
      <c r="AI21" s="695">
        <f>AT13</f>
        <v>47</v>
      </c>
      <c r="AJ21" s="695">
        <f>AU13</f>
        <v>66</v>
      </c>
      <c r="AK21" s="695">
        <f>AV13</f>
        <v>13</v>
      </c>
      <c r="AL21" s="695">
        <f>AW13</f>
        <v>126</v>
      </c>
      <c r="AN21" s="8" t="s">
        <v>511</v>
      </c>
      <c r="AO21" s="365">
        <f t="shared" si="0"/>
        <v>0.5</v>
      </c>
      <c r="AP21" s="366">
        <f t="shared" si="1"/>
        <v>0.41666666666666669</v>
      </c>
      <c r="AQ21" s="367">
        <f t="shared" si="2"/>
        <v>8.3333333333333329E-2</v>
      </c>
      <c r="AS21" s="8" t="s">
        <v>511</v>
      </c>
      <c r="AT21" s="328">
        <f>集計・資料①!ET26</f>
        <v>6</v>
      </c>
      <c r="AU21" s="286">
        <f>+集計・資料①!ER26</f>
        <v>5</v>
      </c>
      <c r="AV21" s="311">
        <f>+集計・資料①!ES26</f>
        <v>1</v>
      </c>
      <c r="AW21" s="329">
        <f t="shared" si="3"/>
        <v>12</v>
      </c>
    </row>
    <row r="22" spans="1:49" ht="10.5" customHeight="1">
      <c r="A22" s="463"/>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4"/>
      <c r="AC22" s="674" t="s">
        <v>390</v>
      </c>
      <c r="AD22" s="672">
        <f>AO12</f>
        <v>0.44067796610169491</v>
      </c>
      <c r="AE22" s="672">
        <f>AP12</f>
        <v>0.4576271186440678</v>
      </c>
      <c r="AF22" s="672">
        <f>AQ12</f>
        <v>0.10169491525423729</v>
      </c>
      <c r="AH22" s="674" t="s">
        <v>390</v>
      </c>
      <c r="AI22" s="695">
        <f>AT12</f>
        <v>26</v>
      </c>
      <c r="AJ22" s="695">
        <f>AU12</f>
        <v>27</v>
      </c>
      <c r="AK22" s="695">
        <f>AV12</f>
        <v>6</v>
      </c>
      <c r="AL22" s="695">
        <f>AW12</f>
        <v>59</v>
      </c>
      <c r="AN22" s="17" t="s">
        <v>521</v>
      </c>
      <c r="AO22" s="365">
        <f t="shared" si="0"/>
        <v>0.27272727272727271</v>
      </c>
      <c r="AP22" s="366">
        <f t="shared" si="1"/>
        <v>0.6742424242424242</v>
      </c>
      <c r="AQ22" s="367">
        <f t="shared" si="2"/>
        <v>5.3030303030303032E-2</v>
      </c>
      <c r="AS22" s="17" t="s">
        <v>521</v>
      </c>
      <c r="AT22" s="328">
        <f>集計・資料①!ET28</f>
        <v>36</v>
      </c>
      <c r="AU22" s="286">
        <f>+集計・資料①!ER28</f>
        <v>89</v>
      </c>
      <c r="AV22" s="311">
        <f>+集計・資料①!ES28</f>
        <v>7</v>
      </c>
      <c r="AW22" s="329">
        <f t="shared" si="3"/>
        <v>132</v>
      </c>
    </row>
    <row r="23" spans="1:49" ht="11.25" customHeight="1" thickBot="1">
      <c r="A23" s="463"/>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4"/>
      <c r="AC23" s="570" t="s">
        <v>22</v>
      </c>
      <c r="AD23" s="672" t="e">
        <f>AO11</f>
        <v>#DIV/0!</v>
      </c>
      <c r="AE23" s="672" t="e">
        <f>AP11</f>
        <v>#DIV/0!</v>
      </c>
      <c r="AF23" s="672" t="e">
        <f>AQ11</f>
        <v>#DIV/0!</v>
      </c>
      <c r="AH23" s="570" t="s">
        <v>22</v>
      </c>
      <c r="AI23" s="695">
        <f>AT11</f>
        <v>0</v>
      </c>
      <c r="AJ23" s="695">
        <f>AU11</f>
        <v>0</v>
      </c>
      <c r="AK23" s="695">
        <f>AV11</f>
        <v>0</v>
      </c>
      <c r="AL23" s="695">
        <f>AW11</f>
        <v>0</v>
      </c>
      <c r="AN23" s="11" t="s">
        <v>522</v>
      </c>
      <c r="AO23" s="372">
        <f t="shared" si="0"/>
        <v>0.2389937106918239</v>
      </c>
      <c r="AP23" s="373">
        <f t="shared" si="1"/>
        <v>0.69182389937106914</v>
      </c>
      <c r="AQ23" s="374">
        <f t="shared" si="2"/>
        <v>6.9182389937106917E-2</v>
      </c>
      <c r="AS23" s="9" t="s">
        <v>522</v>
      </c>
      <c r="AT23" s="303">
        <f>集計・資料①!ET30</f>
        <v>38</v>
      </c>
      <c r="AU23" s="304">
        <f>+集計・資料①!ER30</f>
        <v>110</v>
      </c>
      <c r="AV23" s="308">
        <f>+集計・資料①!ES30</f>
        <v>11</v>
      </c>
      <c r="AW23" s="313">
        <f t="shared" si="3"/>
        <v>159</v>
      </c>
    </row>
    <row r="24" spans="1:49" ht="11.25" customHeight="1" thickBot="1">
      <c r="A24" s="463"/>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4"/>
      <c r="AH24" s="586" t="s">
        <v>530</v>
      </c>
      <c r="AI24" s="695">
        <f>SUM(AI11:AI23)</f>
        <v>308</v>
      </c>
      <c r="AJ24" s="695">
        <f>SUM(AJ11:AJ23)</f>
        <v>574</v>
      </c>
      <c r="AK24" s="695">
        <f>SUM(AK11:AK23)</f>
        <v>59</v>
      </c>
      <c r="AL24" s="695">
        <f>SUM(AL11:AL23)</f>
        <v>941</v>
      </c>
      <c r="AS24" s="305" t="s">
        <v>530</v>
      </c>
      <c r="AT24" s="288">
        <f>+SUM(AT11:AT23)</f>
        <v>308</v>
      </c>
      <c r="AU24" s="289">
        <f>+SUM(AU11:AU23)</f>
        <v>574</v>
      </c>
      <c r="AV24" s="309">
        <f>+SUM(AV11:AV23)</f>
        <v>59</v>
      </c>
      <c r="AW24" s="310">
        <f t="shared" si="3"/>
        <v>941</v>
      </c>
    </row>
    <row r="25" spans="1:49">
      <c r="A25" s="463"/>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4"/>
      <c r="AJ25" s="314"/>
      <c r="AU25" s="314"/>
    </row>
    <row r="26" spans="1:49">
      <c r="A26" s="463"/>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4"/>
      <c r="AC26" s="284" t="s">
        <v>157</v>
      </c>
      <c r="AH26" s="284" t="s">
        <v>154</v>
      </c>
      <c r="AN26" s="284" t="s">
        <v>157</v>
      </c>
      <c r="AS26" s="284" t="s">
        <v>154</v>
      </c>
    </row>
    <row r="27" spans="1:49" ht="11.25" thickBot="1">
      <c r="A27" s="463"/>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4"/>
    </row>
    <row r="28" spans="1:49" ht="11.25" thickBot="1">
      <c r="A28" s="463"/>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4"/>
      <c r="AC28" s="572" t="s">
        <v>7</v>
      </c>
      <c r="AD28" s="588" t="s">
        <v>112</v>
      </c>
      <c r="AE28" s="588" t="s">
        <v>113</v>
      </c>
      <c r="AF28" s="586" t="s">
        <v>22</v>
      </c>
      <c r="AH28" s="572" t="s">
        <v>7</v>
      </c>
      <c r="AI28" s="588" t="s">
        <v>112</v>
      </c>
      <c r="AJ28" s="588" t="s">
        <v>113</v>
      </c>
      <c r="AK28" s="586" t="s">
        <v>22</v>
      </c>
      <c r="AL28" s="586" t="s">
        <v>530</v>
      </c>
      <c r="AN28" s="32" t="s">
        <v>7</v>
      </c>
      <c r="AO28" s="321" t="s">
        <v>112</v>
      </c>
      <c r="AP28" s="322" t="s">
        <v>113</v>
      </c>
      <c r="AQ28" s="481" t="s">
        <v>22</v>
      </c>
      <c r="AS28" s="32" t="s">
        <v>7</v>
      </c>
      <c r="AT28" s="323" t="s">
        <v>112</v>
      </c>
      <c r="AU28" s="324" t="s">
        <v>113</v>
      </c>
      <c r="AV28" s="480" t="s">
        <v>22</v>
      </c>
      <c r="AW28" s="398" t="s">
        <v>530</v>
      </c>
    </row>
    <row r="29" spans="1:49">
      <c r="A29" s="463"/>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4"/>
      <c r="AC29" s="574" t="s">
        <v>391</v>
      </c>
      <c r="AD29" s="681">
        <f>AO34</f>
        <v>0.14166666666666666</v>
      </c>
      <c r="AE29" s="672">
        <f>AP34</f>
        <v>0.78333333333333333</v>
      </c>
      <c r="AF29" s="672">
        <f>AQ34</f>
        <v>7.4999999999999997E-2</v>
      </c>
      <c r="AH29" s="574" t="s">
        <v>391</v>
      </c>
      <c r="AI29" s="695">
        <f>AT34</f>
        <v>17</v>
      </c>
      <c r="AJ29" s="695">
        <f>AU34</f>
        <v>94</v>
      </c>
      <c r="AK29" s="695">
        <f>AV34</f>
        <v>9</v>
      </c>
      <c r="AL29" s="695">
        <f>AW34</f>
        <v>120</v>
      </c>
      <c r="AN29" s="107" t="s">
        <v>529</v>
      </c>
      <c r="AO29" s="91">
        <f t="shared" ref="AO29:AQ34" si="4">+AT29/+$AW29</f>
        <v>0.92452830188679247</v>
      </c>
      <c r="AP29" s="47">
        <f t="shared" si="4"/>
        <v>7.5471698113207544E-2</v>
      </c>
      <c r="AQ29" s="92">
        <f t="shared" si="4"/>
        <v>0</v>
      </c>
      <c r="AS29" s="68" t="s">
        <v>529</v>
      </c>
      <c r="AT29" s="300">
        <f>集計・資料①!ET40</f>
        <v>49</v>
      </c>
      <c r="AU29" s="301">
        <f>+集計・資料①!ER40</f>
        <v>4</v>
      </c>
      <c r="AV29" s="301">
        <f>+集計・資料①!ES40</f>
        <v>0</v>
      </c>
      <c r="AW29" s="333">
        <f>+SUM(AT29:AV29)</f>
        <v>53</v>
      </c>
    </row>
    <row r="30" spans="1:49">
      <c r="A30" s="463"/>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4"/>
      <c r="AC30" s="574" t="s">
        <v>392</v>
      </c>
      <c r="AD30" s="681">
        <f>AO33</f>
        <v>0.14743589743589744</v>
      </c>
      <c r="AE30" s="672">
        <f>AP33</f>
        <v>0.76282051282051277</v>
      </c>
      <c r="AF30" s="672">
        <f>AQ33</f>
        <v>8.9743589743589744E-2</v>
      </c>
      <c r="AH30" s="574" t="s">
        <v>392</v>
      </c>
      <c r="AI30" s="695">
        <f>AT33</f>
        <v>46</v>
      </c>
      <c r="AJ30" s="695">
        <f>AU33</f>
        <v>238</v>
      </c>
      <c r="AK30" s="695">
        <f>AV33</f>
        <v>28</v>
      </c>
      <c r="AL30" s="695">
        <f>AW33</f>
        <v>312</v>
      </c>
      <c r="AN30" s="109" t="s">
        <v>408</v>
      </c>
      <c r="AO30" s="97">
        <f t="shared" si="4"/>
        <v>0.77777777777777779</v>
      </c>
      <c r="AP30" s="73">
        <f t="shared" si="4"/>
        <v>0.20634920634920634</v>
      </c>
      <c r="AQ30" s="74">
        <f t="shared" si="4"/>
        <v>1.5873015873015872E-2</v>
      </c>
      <c r="AS30" s="71" t="s">
        <v>408</v>
      </c>
      <c r="AT30" s="328">
        <f>集計・資料①!ET42</f>
        <v>49</v>
      </c>
      <c r="AU30" s="286">
        <f>+集計・資料①!ER42</f>
        <v>13</v>
      </c>
      <c r="AV30" s="286">
        <f>+集計・資料①!ES42</f>
        <v>1</v>
      </c>
      <c r="AW30" s="334">
        <f t="shared" ref="AW30:AW35" si="5">+SUM(AT30:AV30)</f>
        <v>63</v>
      </c>
    </row>
    <row r="31" spans="1:49">
      <c r="A31" s="463"/>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4"/>
      <c r="AC31" s="574" t="s">
        <v>393</v>
      </c>
      <c r="AD31" s="681">
        <f>AO32</f>
        <v>0.33221476510067116</v>
      </c>
      <c r="AE31" s="672">
        <f>AP32</f>
        <v>0.60067114093959728</v>
      </c>
      <c r="AF31" s="672">
        <f>AQ32</f>
        <v>6.7114093959731544E-2</v>
      </c>
      <c r="AH31" s="574" t="s">
        <v>393</v>
      </c>
      <c r="AI31" s="695">
        <f>AT32</f>
        <v>99</v>
      </c>
      <c r="AJ31" s="695">
        <f>AU32</f>
        <v>179</v>
      </c>
      <c r="AK31" s="695">
        <f>AV32</f>
        <v>20</v>
      </c>
      <c r="AL31" s="695">
        <f>AW32</f>
        <v>298</v>
      </c>
      <c r="AN31" s="109" t="s">
        <v>409</v>
      </c>
      <c r="AO31" s="97">
        <f t="shared" si="4"/>
        <v>0.50526315789473686</v>
      </c>
      <c r="AP31" s="73">
        <f t="shared" si="4"/>
        <v>0.48421052631578948</v>
      </c>
      <c r="AQ31" s="74">
        <f t="shared" si="4"/>
        <v>1.0526315789473684E-2</v>
      </c>
      <c r="AS31" s="71" t="s">
        <v>409</v>
      </c>
      <c r="AT31" s="328">
        <f>集計・資料①!ET44</f>
        <v>48</v>
      </c>
      <c r="AU31" s="286">
        <f>+集計・資料①!ER44</f>
        <v>46</v>
      </c>
      <c r="AV31" s="286">
        <f>+集計・資料①!ES44</f>
        <v>1</v>
      </c>
      <c r="AW31" s="334">
        <f t="shared" si="5"/>
        <v>95</v>
      </c>
    </row>
    <row r="32" spans="1:49">
      <c r="A32" s="463"/>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4"/>
      <c r="AC32" s="574" t="s">
        <v>394</v>
      </c>
      <c r="AD32" s="681">
        <f>AO31</f>
        <v>0.50526315789473686</v>
      </c>
      <c r="AE32" s="672">
        <f>AP31</f>
        <v>0.48421052631578948</v>
      </c>
      <c r="AF32" s="672">
        <f>AQ31</f>
        <v>1.0526315789473684E-2</v>
      </c>
      <c r="AH32" s="574" t="s">
        <v>394</v>
      </c>
      <c r="AI32" s="695">
        <f>AT31</f>
        <v>48</v>
      </c>
      <c r="AJ32" s="695">
        <f>AU31</f>
        <v>46</v>
      </c>
      <c r="AK32" s="695">
        <f>AV31</f>
        <v>1</v>
      </c>
      <c r="AL32" s="695">
        <f>AW31</f>
        <v>95</v>
      </c>
      <c r="AN32" s="109" t="s">
        <v>410</v>
      </c>
      <c r="AO32" s="97">
        <f t="shared" si="4"/>
        <v>0.33221476510067116</v>
      </c>
      <c r="AP32" s="73">
        <f t="shared" si="4"/>
        <v>0.60067114093959728</v>
      </c>
      <c r="AQ32" s="74">
        <f t="shared" si="4"/>
        <v>6.7114093959731544E-2</v>
      </c>
      <c r="AS32" s="71" t="s">
        <v>410</v>
      </c>
      <c r="AT32" s="328">
        <f>集計・資料①!ET46</f>
        <v>99</v>
      </c>
      <c r="AU32" s="286">
        <f>+集計・資料①!ER46</f>
        <v>179</v>
      </c>
      <c r="AV32" s="286">
        <f>+集計・資料①!ES46</f>
        <v>20</v>
      </c>
      <c r="AW32" s="334">
        <f t="shared" si="5"/>
        <v>298</v>
      </c>
    </row>
    <row r="33" spans="1:49">
      <c r="A33" s="463"/>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4"/>
      <c r="AC33" s="574" t="s">
        <v>395</v>
      </c>
      <c r="AD33" s="681">
        <f>AO30</f>
        <v>0.77777777777777779</v>
      </c>
      <c r="AE33" s="672">
        <f>AP30</f>
        <v>0.20634920634920634</v>
      </c>
      <c r="AF33" s="672">
        <f>AQ30</f>
        <v>1.5873015873015872E-2</v>
      </c>
      <c r="AH33" s="574" t="s">
        <v>395</v>
      </c>
      <c r="AI33" s="695">
        <f>AT30</f>
        <v>49</v>
      </c>
      <c r="AJ33" s="695">
        <f>AU30</f>
        <v>13</v>
      </c>
      <c r="AK33" s="695">
        <f>AV30</f>
        <v>1</v>
      </c>
      <c r="AL33" s="695">
        <f>AW30</f>
        <v>63</v>
      </c>
      <c r="AN33" s="109" t="s">
        <v>411</v>
      </c>
      <c r="AO33" s="97">
        <f t="shared" si="4"/>
        <v>0.14743589743589744</v>
      </c>
      <c r="AP33" s="73">
        <f t="shared" si="4"/>
        <v>0.76282051282051277</v>
      </c>
      <c r="AQ33" s="74">
        <f t="shared" si="4"/>
        <v>8.9743589743589744E-2</v>
      </c>
      <c r="AS33" s="71" t="s">
        <v>411</v>
      </c>
      <c r="AT33" s="328">
        <f>集計・資料①!ET48</f>
        <v>46</v>
      </c>
      <c r="AU33" s="286">
        <f>+集計・資料①!ER48</f>
        <v>238</v>
      </c>
      <c r="AV33" s="286">
        <f>+集計・資料①!ES48</f>
        <v>28</v>
      </c>
      <c r="AW33" s="334">
        <f t="shared" si="5"/>
        <v>312</v>
      </c>
    </row>
    <row r="34" spans="1:49" ht="11.25" thickBot="1">
      <c r="A34" s="463"/>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4"/>
      <c r="AC34" s="574" t="s">
        <v>396</v>
      </c>
      <c r="AD34" s="681">
        <f>AO29</f>
        <v>0.92452830188679247</v>
      </c>
      <c r="AE34" s="672">
        <f>AP29</f>
        <v>7.5471698113207544E-2</v>
      </c>
      <c r="AF34" s="672">
        <f>AQ29</f>
        <v>0</v>
      </c>
      <c r="AH34" s="574" t="s">
        <v>396</v>
      </c>
      <c r="AI34" s="695">
        <f>AT29</f>
        <v>49</v>
      </c>
      <c r="AJ34" s="695">
        <f>AU29</f>
        <v>4</v>
      </c>
      <c r="AK34" s="695">
        <f>AV29</f>
        <v>0</v>
      </c>
      <c r="AL34" s="695">
        <f>AW29</f>
        <v>53</v>
      </c>
      <c r="AN34" s="130" t="s">
        <v>412</v>
      </c>
      <c r="AO34" s="56">
        <f t="shared" si="4"/>
        <v>0.14166666666666666</v>
      </c>
      <c r="AP34" s="57">
        <f t="shared" si="4"/>
        <v>0.78333333333333333</v>
      </c>
      <c r="AQ34" s="58">
        <f t="shared" si="4"/>
        <v>7.4999999999999997E-2</v>
      </c>
      <c r="AS34" s="80" t="s">
        <v>412</v>
      </c>
      <c r="AT34" s="303">
        <f>集計・資料①!ET50</f>
        <v>17</v>
      </c>
      <c r="AU34" s="304">
        <f>+集計・資料①!ER50</f>
        <v>94</v>
      </c>
      <c r="AV34" s="304">
        <f>+集計・資料①!ES50</f>
        <v>9</v>
      </c>
      <c r="AW34" s="335">
        <f t="shared" si="5"/>
        <v>120</v>
      </c>
    </row>
    <row r="35" spans="1:49" ht="11.25" thickBot="1">
      <c r="A35" s="463"/>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4"/>
      <c r="AH35" s="586" t="s">
        <v>530</v>
      </c>
      <c r="AI35" s="695">
        <f>SUM(AI29:AI34)</f>
        <v>308</v>
      </c>
      <c r="AJ35" s="695">
        <f>SUM(AJ29:AJ34)</f>
        <v>574</v>
      </c>
      <c r="AK35" s="695">
        <f>SUM(AK29:AK34)</f>
        <v>59</v>
      </c>
      <c r="AL35" s="695">
        <f>SUM(AL29:AL34)</f>
        <v>941</v>
      </c>
      <c r="AS35" s="319" t="s">
        <v>530</v>
      </c>
      <c r="AT35" s="288">
        <f>+SUM(AT29:AT34)</f>
        <v>308</v>
      </c>
      <c r="AU35" s="318">
        <f>+SUM(AU29:AU34)</f>
        <v>574</v>
      </c>
      <c r="AV35" s="318">
        <f>+SUM(AV29:AV34)</f>
        <v>59</v>
      </c>
      <c r="AW35" s="336">
        <f t="shared" si="5"/>
        <v>941</v>
      </c>
    </row>
    <row r="36" spans="1:49">
      <c r="A36" s="463"/>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4"/>
      <c r="AJ36" s="314"/>
      <c r="AU36" s="314"/>
    </row>
    <row r="37" spans="1:49">
      <c r="A37" s="463"/>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4"/>
      <c r="AJ37" s="293"/>
      <c r="AU37" s="293"/>
    </row>
    <row r="38" spans="1:49">
      <c r="A38" s="463"/>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4"/>
      <c r="AJ38" s="314"/>
      <c r="AU38" s="314"/>
    </row>
    <row r="39" spans="1:49">
      <c r="A39" s="463"/>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4"/>
      <c r="AJ39" s="314"/>
      <c r="AU39" s="314"/>
    </row>
    <row r="40" spans="1:49">
      <c r="A40" s="463"/>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4"/>
    </row>
    <row r="41" spans="1:49">
      <c r="A41" s="463"/>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4"/>
    </row>
    <row r="42" spans="1:49">
      <c r="A42" s="46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4"/>
    </row>
    <row r="43" spans="1:49">
      <c r="A43" s="463"/>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4"/>
    </row>
    <row r="44" spans="1:49">
      <c r="A44" s="463"/>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4"/>
    </row>
    <row r="45" spans="1:49">
      <c r="A45" s="463"/>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4"/>
    </row>
    <row r="46" spans="1:49">
      <c r="A46" s="463"/>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4"/>
    </row>
    <row r="47" spans="1:49">
      <c r="A47" s="463"/>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4"/>
    </row>
    <row r="48" spans="1:49">
      <c r="A48" s="463"/>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4"/>
    </row>
    <row r="49" spans="1:27">
      <c r="A49" s="463"/>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4"/>
    </row>
    <row r="50" spans="1:27">
      <c r="A50" s="463"/>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4"/>
    </row>
    <row r="51" spans="1:27">
      <c r="A51" s="463"/>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4"/>
    </row>
    <row r="52" spans="1:27">
      <c r="A52" s="463"/>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4"/>
    </row>
    <row r="53" spans="1:27">
      <c r="A53" s="463"/>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4"/>
    </row>
    <row r="54" spans="1:27">
      <c r="A54" s="463"/>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464"/>
    </row>
    <row r="55" spans="1:27">
      <c r="A55" s="463"/>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464"/>
    </row>
    <row r="56" spans="1:27">
      <c r="A56" s="463"/>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464"/>
    </row>
    <row r="57" spans="1:27">
      <c r="A57" s="463"/>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464"/>
    </row>
    <row r="58" spans="1:27">
      <c r="A58" s="463"/>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464"/>
    </row>
    <row r="59" spans="1:27">
      <c r="A59" s="463"/>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464"/>
    </row>
    <row r="60" spans="1:27">
      <c r="A60" s="465"/>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7"/>
    </row>
  </sheetData>
  <mergeCells count="3">
    <mergeCell ref="A1:B1"/>
    <mergeCell ref="V1:AA1"/>
    <mergeCell ref="B3:M15"/>
  </mergeCells>
  <phoneticPr fontId="4"/>
  <conditionalFormatting sqref="AD11:AD22">
    <cfRule type="top10" dxfId="31" priority="2" rank="1"/>
  </conditionalFormatting>
  <conditionalFormatting sqref="AD29:AD34">
    <cfRule type="expression" dxfId="30" priority="1">
      <formula>$AD29&gt;0.5</formula>
    </cfRule>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9" man="1"/>
    <brk id="38"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theme="9" tint="0.59999389629810485"/>
  </sheetPr>
  <dimension ref="A1:BA67"/>
  <sheetViews>
    <sheetView showGridLines="0" view="pageBreakPreview" zoomScaleNormal="100" zoomScaleSheetLayoutView="100" workbookViewId="0">
      <selection activeCell="AB1" sqref="AB1"/>
    </sheetView>
  </sheetViews>
  <sheetFormatPr defaultColWidth="10.28515625" defaultRowHeight="10.5"/>
  <cols>
    <col min="1" max="27" width="3.5703125" style="284" customWidth="1"/>
    <col min="28" max="28" width="1.7109375" style="284" customWidth="1"/>
    <col min="29" max="29" width="15.42578125" style="284" customWidth="1"/>
    <col min="30" max="36" width="11.85546875" style="284" customWidth="1"/>
    <col min="37" max="37" width="1.7109375" style="284" customWidth="1"/>
    <col min="38" max="38" width="15.42578125" style="284" customWidth="1"/>
    <col min="39" max="44" width="9.28515625" style="284" customWidth="1"/>
    <col min="45" max="45" width="6.85546875" style="284" bestFit="1" customWidth="1"/>
    <col min="46" max="46" width="15.7109375" style="284" customWidth="1"/>
    <col min="47" max="53" width="9.28515625" style="284" customWidth="1"/>
    <col min="54" max="16384" width="10.28515625" style="284"/>
  </cols>
  <sheetData>
    <row r="1" spans="1:44" ht="21" customHeight="1" thickBot="1">
      <c r="A1" s="843">
        <v>40</v>
      </c>
      <c r="B1" s="843"/>
      <c r="C1" s="494" t="s">
        <v>118</v>
      </c>
      <c r="D1" s="494"/>
      <c r="E1" s="494"/>
      <c r="F1" s="494"/>
      <c r="G1" s="494"/>
      <c r="H1" s="494"/>
      <c r="I1" s="494"/>
      <c r="J1" s="494"/>
      <c r="K1" s="494"/>
      <c r="L1" s="494"/>
      <c r="M1" s="494"/>
      <c r="N1" s="494"/>
      <c r="O1" s="494"/>
      <c r="P1" s="494"/>
      <c r="Q1" s="494"/>
      <c r="R1" s="494"/>
      <c r="S1" s="494"/>
      <c r="T1" s="494"/>
      <c r="U1" s="494"/>
      <c r="V1" s="846" t="s">
        <v>497</v>
      </c>
      <c r="W1" s="846"/>
      <c r="X1" s="846"/>
      <c r="Y1" s="846"/>
      <c r="Z1" s="846"/>
      <c r="AA1" s="846"/>
      <c r="AC1" s="400" t="s">
        <v>451</v>
      </c>
      <c r="AD1" s="400"/>
      <c r="AE1" s="400"/>
      <c r="AF1" s="400"/>
      <c r="AG1" s="400"/>
      <c r="AH1" s="400"/>
      <c r="AI1" s="400"/>
      <c r="AL1" s="400" t="s">
        <v>451</v>
      </c>
      <c r="AM1" s="400"/>
      <c r="AN1" s="400"/>
      <c r="AO1" s="400"/>
      <c r="AP1" s="400"/>
      <c r="AQ1" s="400"/>
      <c r="AR1" s="400"/>
    </row>
    <row r="2" spans="1:44">
      <c r="AC2" s="400"/>
      <c r="AD2" s="400"/>
      <c r="AE2" s="400"/>
      <c r="AF2" s="400"/>
      <c r="AG2" s="400"/>
      <c r="AH2" s="400"/>
      <c r="AI2" s="400"/>
      <c r="AL2" s="400"/>
      <c r="AM2" s="400"/>
      <c r="AN2" s="400"/>
      <c r="AO2" s="400"/>
      <c r="AP2" s="400"/>
      <c r="AQ2" s="400"/>
      <c r="AR2" s="400"/>
    </row>
    <row r="3" spans="1:44" ht="11.25" thickBot="1">
      <c r="B3" s="844" t="s">
        <v>672</v>
      </c>
      <c r="C3" s="848"/>
      <c r="D3" s="848"/>
      <c r="E3" s="848"/>
      <c r="F3" s="848"/>
      <c r="G3" s="848"/>
      <c r="H3" s="848"/>
      <c r="I3" s="848"/>
      <c r="J3" s="848"/>
      <c r="K3" s="848"/>
      <c r="L3" s="848"/>
      <c r="M3" s="848"/>
      <c r="O3" s="460"/>
      <c r="P3" s="461"/>
      <c r="Q3" s="461"/>
      <c r="R3" s="461"/>
      <c r="S3" s="461"/>
      <c r="T3" s="461"/>
      <c r="U3" s="461"/>
      <c r="V3" s="461"/>
      <c r="W3" s="461"/>
      <c r="X3" s="461"/>
      <c r="Y3" s="461"/>
      <c r="Z3" s="461"/>
      <c r="AA3" s="462"/>
      <c r="AC3" s="284" t="s">
        <v>179</v>
      </c>
      <c r="AL3" s="284" t="s">
        <v>179</v>
      </c>
    </row>
    <row r="4" spans="1:44" ht="24" customHeight="1" thickBot="1">
      <c r="B4" s="848"/>
      <c r="C4" s="848"/>
      <c r="D4" s="848"/>
      <c r="E4" s="848"/>
      <c r="F4" s="848"/>
      <c r="G4" s="848"/>
      <c r="H4" s="848"/>
      <c r="I4" s="848"/>
      <c r="J4" s="848"/>
      <c r="K4" s="848"/>
      <c r="L4" s="848"/>
      <c r="M4" s="848"/>
      <c r="O4" s="463"/>
      <c r="P4" s="293"/>
      <c r="Q4" s="293"/>
      <c r="R4" s="293"/>
      <c r="S4" s="293"/>
      <c r="T4" s="293"/>
      <c r="U4" s="293"/>
      <c r="V4" s="293"/>
      <c r="W4" s="293"/>
      <c r="X4" s="293"/>
      <c r="Y4" s="293"/>
      <c r="Z4" s="293"/>
      <c r="AA4" s="464"/>
      <c r="AC4" s="572"/>
      <c r="AD4" s="586" t="s">
        <v>254</v>
      </c>
      <c r="AE4" s="589" t="s">
        <v>255</v>
      </c>
      <c r="AF4" s="589" t="s">
        <v>256</v>
      </c>
      <c r="AG4" s="589" t="s">
        <v>257</v>
      </c>
      <c r="AH4" s="586" t="s">
        <v>117</v>
      </c>
      <c r="AI4" s="586" t="s">
        <v>258</v>
      </c>
      <c r="AL4" s="32"/>
      <c r="AM4" s="479" t="s">
        <v>546</v>
      </c>
      <c r="AN4" s="482" t="s">
        <v>216</v>
      </c>
      <c r="AO4" s="482" t="s">
        <v>217</v>
      </c>
      <c r="AP4" s="482" t="s">
        <v>218</v>
      </c>
      <c r="AQ4" s="477" t="s">
        <v>117</v>
      </c>
      <c r="AR4" s="478" t="s">
        <v>22</v>
      </c>
    </row>
    <row r="5" spans="1:44" ht="11.25" thickBot="1">
      <c r="B5" s="848"/>
      <c r="C5" s="848"/>
      <c r="D5" s="848"/>
      <c r="E5" s="848"/>
      <c r="F5" s="848"/>
      <c r="G5" s="848"/>
      <c r="H5" s="848"/>
      <c r="I5" s="848"/>
      <c r="J5" s="848"/>
      <c r="K5" s="848"/>
      <c r="L5" s="848"/>
      <c r="M5" s="848"/>
      <c r="O5" s="463"/>
      <c r="P5" s="293"/>
      <c r="Q5" s="293"/>
      <c r="R5" s="293"/>
      <c r="S5" s="293"/>
      <c r="T5" s="293"/>
      <c r="U5" s="293"/>
      <c r="V5" s="293"/>
      <c r="W5" s="293"/>
      <c r="X5" s="293"/>
      <c r="Y5" s="293"/>
      <c r="Z5" s="293"/>
      <c r="AA5" s="464"/>
      <c r="AC5" s="586" t="s">
        <v>532</v>
      </c>
      <c r="AD5" s="681">
        <f>AM5</f>
        <v>6.5887353878852278E-2</v>
      </c>
      <c r="AE5" s="681">
        <f>+AE32/$AS32</f>
        <v>9.9893730074388953E-2</v>
      </c>
      <c r="AF5" s="681">
        <f>+AF32/$AS32</f>
        <v>0.18384697130712008</v>
      </c>
      <c r="AG5" s="681">
        <f>+AG32/$AS32</f>
        <v>0.10945802337938364</v>
      </c>
      <c r="AH5" s="681">
        <f>+AH32/$AS32</f>
        <v>0.13177470775770456</v>
      </c>
      <c r="AI5" s="672">
        <f>+AI32/$AS32</f>
        <v>0.40913921360255046</v>
      </c>
      <c r="AL5" s="298" t="s">
        <v>532</v>
      </c>
      <c r="AM5" s="123">
        <f t="shared" ref="AM5:AR5" si="0">+AM32/$AS32</f>
        <v>6.5887353878852278E-2</v>
      </c>
      <c r="AN5" s="90">
        <f t="shared" si="0"/>
        <v>9.9893730074388953E-2</v>
      </c>
      <c r="AO5" s="90">
        <f t="shared" si="0"/>
        <v>0.18384697130712008</v>
      </c>
      <c r="AP5" s="90">
        <f t="shared" si="0"/>
        <v>0.10945802337938364</v>
      </c>
      <c r="AQ5" s="90">
        <f t="shared" si="0"/>
        <v>0.13177470775770456</v>
      </c>
      <c r="AR5" s="124">
        <f t="shared" si="0"/>
        <v>0.40913921360255046</v>
      </c>
    </row>
    <row r="6" spans="1:44" ht="11.25" thickBot="1">
      <c r="B6" s="848"/>
      <c r="C6" s="848"/>
      <c r="D6" s="848"/>
      <c r="E6" s="848"/>
      <c r="F6" s="848"/>
      <c r="G6" s="848"/>
      <c r="H6" s="848"/>
      <c r="I6" s="848"/>
      <c r="J6" s="848"/>
      <c r="K6" s="848"/>
      <c r="L6" s="848"/>
      <c r="M6" s="848"/>
      <c r="O6" s="463"/>
      <c r="P6" s="293"/>
      <c r="Q6" s="293"/>
      <c r="R6" s="293"/>
      <c r="S6" s="293"/>
      <c r="T6" s="293"/>
      <c r="U6" s="293"/>
      <c r="V6" s="293"/>
      <c r="W6" s="293"/>
      <c r="X6" s="293"/>
      <c r="Y6" s="293"/>
      <c r="Z6" s="293"/>
      <c r="AA6" s="464"/>
      <c r="AC6" s="284" t="s">
        <v>180</v>
      </c>
      <c r="AL6" s="284" t="s">
        <v>180</v>
      </c>
    </row>
    <row r="7" spans="1:44" ht="24" customHeight="1" thickBot="1">
      <c r="B7" s="848"/>
      <c r="C7" s="848"/>
      <c r="D7" s="848"/>
      <c r="E7" s="848"/>
      <c r="F7" s="848"/>
      <c r="G7" s="848"/>
      <c r="H7" s="848"/>
      <c r="I7" s="848"/>
      <c r="J7" s="848"/>
      <c r="K7" s="848"/>
      <c r="L7" s="848"/>
      <c r="M7" s="848"/>
      <c r="O7" s="463"/>
      <c r="P7" s="293"/>
      <c r="Q7" s="293"/>
      <c r="R7" s="293"/>
      <c r="S7" s="293"/>
      <c r="T7" s="293"/>
      <c r="U7" s="293"/>
      <c r="V7" s="293"/>
      <c r="W7" s="293"/>
      <c r="X7" s="293"/>
      <c r="Y7" s="293"/>
      <c r="Z7" s="293"/>
      <c r="AA7" s="464"/>
      <c r="AC7" s="572" t="s">
        <v>524</v>
      </c>
      <c r="AD7" s="586" t="s">
        <v>116</v>
      </c>
      <c r="AE7" s="589" t="s">
        <v>259</v>
      </c>
      <c r="AF7" s="589" t="s">
        <v>260</v>
      </c>
      <c r="AG7" s="589" t="s">
        <v>261</v>
      </c>
      <c r="AH7" s="586" t="s">
        <v>117</v>
      </c>
      <c r="AI7" s="586" t="s">
        <v>22</v>
      </c>
      <c r="AL7" s="32" t="s">
        <v>524</v>
      </c>
      <c r="AM7" s="479" t="s">
        <v>116</v>
      </c>
      <c r="AN7" s="482" t="s">
        <v>216</v>
      </c>
      <c r="AO7" s="482" t="s">
        <v>217</v>
      </c>
      <c r="AP7" s="482" t="s">
        <v>218</v>
      </c>
      <c r="AQ7" s="477" t="s">
        <v>117</v>
      </c>
      <c r="AR7" s="478" t="s">
        <v>22</v>
      </c>
    </row>
    <row r="8" spans="1:44">
      <c r="B8" s="848"/>
      <c r="C8" s="848"/>
      <c r="D8" s="848"/>
      <c r="E8" s="848"/>
      <c r="F8" s="848"/>
      <c r="G8" s="848"/>
      <c r="H8" s="848"/>
      <c r="I8" s="848"/>
      <c r="J8" s="848"/>
      <c r="K8" s="848"/>
      <c r="L8" s="848"/>
      <c r="M8" s="848"/>
      <c r="O8" s="463"/>
      <c r="P8" s="293"/>
      <c r="Q8" s="293"/>
      <c r="R8" s="293"/>
      <c r="S8" s="293"/>
      <c r="T8" s="293"/>
      <c r="U8" s="293"/>
      <c r="V8" s="293"/>
      <c r="W8" s="293"/>
      <c r="X8" s="293"/>
      <c r="Y8" s="293"/>
      <c r="Z8" s="293"/>
      <c r="AA8" s="464"/>
      <c r="AC8" s="570" t="s">
        <v>379</v>
      </c>
      <c r="AD8" s="681">
        <f t="shared" ref="AD8:AI8" si="1">AM20</f>
        <v>5.0314465408805034E-2</v>
      </c>
      <c r="AE8" s="681">
        <f t="shared" si="1"/>
        <v>8.1761006289308172E-2</v>
      </c>
      <c r="AF8" s="681">
        <f t="shared" si="1"/>
        <v>0.10062893081761007</v>
      </c>
      <c r="AG8" s="681">
        <f t="shared" si="1"/>
        <v>8.1761006289308172E-2</v>
      </c>
      <c r="AH8" s="681">
        <f t="shared" si="1"/>
        <v>9.4339622641509441E-2</v>
      </c>
      <c r="AI8" s="748">
        <f t="shared" si="1"/>
        <v>0.5911949685534591</v>
      </c>
      <c r="AL8" s="45" t="s">
        <v>531</v>
      </c>
      <c r="AM8" s="91" t="e">
        <f t="shared" ref="AM8:AR20" si="2">+AM35/$AS35</f>
        <v>#DIV/0!</v>
      </c>
      <c r="AN8" s="401" t="e">
        <f t="shared" si="2"/>
        <v>#DIV/0!</v>
      </c>
      <c r="AO8" s="401" t="e">
        <f t="shared" si="2"/>
        <v>#DIV/0!</v>
      </c>
      <c r="AP8" s="401" t="e">
        <f t="shared" si="2"/>
        <v>#DIV/0!</v>
      </c>
      <c r="AQ8" s="401" t="e">
        <f t="shared" si="2"/>
        <v>#DIV/0!</v>
      </c>
      <c r="AR8" s="402" t="e">
        <f t="shared" si="2"/>
        <v>#DIV/0!</v>
      </c>
    </row>
    <row r="9" spans="1:44">
      <c r="B9" s="848"/>
      <c r="C9" s="848"/>
      <c r="D9" s="848"/>
      <c r="E9" s="848"/>
      <c r="F9" s="848"/>
      <c r="G9" s="848"/>
      <c r="H9" s="848"/>
      <c r="I9" s="848"/>
      <c r="J9" s="848"/>
      <c r="K9" s="848"/>
      <c r="L9" s="848"/>
      <c r="M9" s="848"/>
      <c r="O9" s="463"/>
      <c r="P9" s="293"/>
      <c r="Q9" s="293"/>
      <c r="R9" s="293"/>
      <c r="S9" s="293"/>
      <c r="T9" s="293"/>
      <c r="U9" s="293"/>
      <c r="V9" s="293"/>
      <c r="W9" s="293"/>
      <c r="X9" s="293"/>
      <c r="Y9" s="293"/>
      <c r="Z9" s="293"/>
      <c r="AA9" s="464"/>
      <c r="AC9" s="674" t="s">
        <v>380</v>
      </c>
      <c r="AD9" s="681">
        <f t="shared" ref="AD9:AI9" si="3">AM19</f>
        <v>3.787878787878788E-2</v>
      </c>
      <c r="AE9" s="681">
        <f t="shared" si="3"/>
        <v>5.3030303030303032E-2</v>
      </c>
      <c r="AF9" s="681">
        <f t="shared" si="3"/>
        <v>0.24242424242424243</v>
      </c>
      <c r="AG9" s="681">
        <f t="shared" si="3"/>
        <v>0.12878787878787878</v>
      </c>
      <c r="AH9" s="681">
        <f t="shared" si="3"/>
        <v>0.20454545454545456</v>
      </c>
      <c r="AI9" s="748">
        <f t="shared" si="3"/>
        <v>0.33333333333333331</v>
      </c>
      <c r="AL9" s="8" t="s">
        <v>518</v>
      </c>
      <c r="AM9" s="97">
        <f t="shared" si="2"/>
        <v>8.4745762711864403E-2</v>
      </c>
      <c r="AN9" s="72">
        <f t="shared" si="2"/>
        <v>8.4745762711864403E-2</v>
      </c>
      <c r="AO9" s="72">
        <f t="shared" si="2"/>
        <v>0.23728813559322035</v>
      </c>
      <c r="AP9" s="72">
        <f t="shared" si="2"/>
        <v>0.10169491525423729</v>
      </c>
      <c r="AQ9" s="72">
        <f t="shared" si="2"/>
        <v>0.16949152542372881</v>
      </c>
      <c r="AR9" s="403">
        <f t="shared" si="2"/>
        <v>0.32203389830508472</v>
      </c>
    </row>
    <row r="10" spans="1:44">
      <c r="B10" s="848"/>
      <c r="C10" s="848"/>
      <c r="D10" s="848"/>
      <c r="E10" s="848"/>
      <c r="F10" s="848"/>
      <c r="G10" s="848"/>
      <c r="H10" s="848"/>
      <c r="I10" s="848"/>
      <c r="J10" s="848"/>
      <c r="K10" s="848"/>
      <c r="L10" s="848"/>
      <c r="M10" s="848"/>
      <c r="O10" s="463"/>
      <c r="P10" s="293"/>
      <c r="Q10" s="293"/>
      <c r="R10" s="293"/>
      <c r="S10" s="293"/>
      <c r="T10" s="293"/>
      <c r="U10" s="293"/>
      <c r="V10" s="293"/>
      <c r="W10" s="293"/>
      <c r="X10" s="293"/>
      <c r="Y10" s="293"/>
      <c r="Z10" s="293"/>
      <c r="AA10" s="464"/>
      <c r="AC10" s="570" t="s">
        <v>381</v>
      </c>
      <c r="AD10" s="681">
        <f t="shared" ref="AD10:AI10" si="4">AM18</f>
        <v>8.3333333333333329E-2</v>
      </c>
      <c r="AE10" s="681">
        <f t="shared" si="4"/>
        <v>8.3333333333333329E-2</v>
      </c>
      <c r="AF10" s="681">
        <f t="shared" si="4"/>
        <v>8.3333333333333329E-2</v>
      </c>
      <c r="AG10" s="681">
        <f t="shared" si="4"/>
        <v>0</v>
      </c>
      <c r="AH10" s="681">
        <f t="shared" si="4"/>
        <v>0.25</v>
      </c>
      <c r="AI10" s="748">
        <f t="shared" si="4"/>
        <v>0.5</v>
      </c>
      <c r="AL10" s="8" t="s">
        <v>519</v>
      </c>
      <c r="AM10" s="97">
        <f t="shared" si="2"/>
        <v>5.5555555555555552E-2</v>
      </c>
      <c r="AN10" s="72">
        <f t="shared" si="2"/>
        <v>0.11904761904761904</v>
      </c>
      <c r="AO10" s="72">
        <f t="shared" si="2"/>
        <v>0.17460317460317459</v>
      </c>
      <c r="AP10" s="72">
        <f t="shared" si="2"/>
        <v>9.5238095238095233E-2</v>
      </c>
      <c r="AQ10" s="72">
        <f t="shared" si="2"/>
        <v>0.1111111111111111</v>
      </c>
      <c r="AR10" s="403">
        <f t="shared" si="2"/>
        <v>0.44444444444444442</v>
      </c>
    </row>
    <row r="11" spans="1:44" ht="12" customHeight="1">
      <c r="B11" s="848"/>
      <c r="C11" s="848"/>
      <c r="D11" s="848"/>
      <c r="E11" s="848"/>
      <c r="F11" s="848"/>
      <c r="G11" s="848"/>
      <c r="H11" s="848"/>
      <c r="I11" s="848"/>
      <c r="J11" s="848"/>
      <c r="K11" s="848"/>
      <c r="L11" s="848"/>
      <c r="M11" s="848"/>
      <c r="O11" s="463"/>
      <c r="P11" s="293"/>
      <c r="Q11" s="293"/>
      <c r="R11" s="293"/>
      <c r="S11" s="293"/>
      <c r="T11" s="293"/>
      <c r="U11" s="293"/>
      <c r="V11" s="293"/>
      <c r="W11" s="293"/>
      <c r="X11" s="293"/>
      <c r="Y11" s="293"/>
      <c r="Z11" s="293"/>
      <c r="AA11" s="464"/>
      <c r="AC11" s="674" t="s">
        <v>665</v>
      </c>
      <c r="AD11" s="681">
        <f t="shared" ref="AD11:AI11" si="5">AM17</f>
        <v>4.7619047619047616E-2</v>
      </c>
      <c r="AE11" s="681">
        <f t="shared" si="5"/>
        <v>0</v>
      </c>
      <c r="AF11" s="681">
        <f t="shared" si="5"/>
        <v>0.14285714285714285</v>
      </c>
      <c r="AG11" s="681">
        <f t="shared" si="5"/>
        <v>0.14285714285714285</v>
      </c>
      <c r="AH11" s="681">
        <f t="shared" si="5"/>
        <v>0.2857142857142857</v>
      </c>
      <c r="AI11" s="748">
        <f t="shared" si="5"/>
        <v>0.38095238095238093</v>
      </c>
      <c r="AL11" s="8" t="s">
        <v>517</v>
      </c>
      <c r="AM11" s="97">
        <f t="shared" si="2"/>
        <v>3.4482758620689655E-2</v>
      </c>
      <c r="AN11" s="72">
        <f t="shared" si="2"/>
        <v>0.10344827586206896</v>
      </c>
      <c r="AO11" s="72">
        <f t="shared" si="2"/>
        <v>0.27586206896551724</v>
      </c>
      <c r="AP11" s="72">
        <f t="shared" si="2"/>
        <v>0.17241379310344829</v>
      </c>
      <c r="AQ11" s="72">
        <f t="shared" si="2"/>
        <v>6.8965517241379309E-2</v>
      </c>
      <c r="AR11" s="403">
        <f t="shared" si="2"/>
        <v>0.34482758620689657</v>
      </c>
    </row>
    <row r="12" spans="1:44">
      <c r="B12" s="848"/>
      <c r="C12" s="848"/>
      <c r="D12" s="848"/>
      <c r="E12" s="848"/>
      <c r="F12" s="848"/>
      <c r="G12" s="848"/>
      <c r="H12" s="848"/>
      <c r="I12" s="848"/>
      <c r="J12" s="848"/>
      <c r="K12" s="848"/>
      <c r="L12" s="848"/>
      <c r="M12" s="848"/>
      <c r="O12" s="463"/>
      <c r="P12" s="293"/>
      <c r="Q12" s="293"/>
      <c r="R12" s="293"/>
      <c r="S12" s="293"/>
      <c r="T12" s="293"/>
      <c r="U12" s="293"/>
      <c r="V12" s="293"/>
      <c r="W12" s="293"/>
      <c r="X12" s="293"/>
      <c r="Y12" s="293"/>
      <c r="Z12" s="293"/>
      <c r="AA12" s="464"/>
      <c r="AC12" s="570" t="s">
        <v>383</v>
      </c>
      <c r="AD12" s="681">
        <f t="shared" ref="AD12:AI12" si="6">AM16</f>
        <v>4.807692307692308E-2</v>
      </c>
      <c r="AE12" s="681">
        <f t="shared" si="6"/>
        <v>8.1730769230769232E-2</v>
      </c>
      <c r="AF12" s="681">
        <f t="shared" si="6"/>
        <v>0.22596153846153846</v>
      </c>
      <c r="AG12" s="681">
        <f t="shared" si="6"/>
        <v>0.13942307692307693</v>
      </c>
      <c r="AH12" s="681">
        <f t="shared" si="6"/>
        <v>7.6923076923076927E-2</v>
      </c>
      <c r="AI12" s="748">
        <f t="shared" si="6"/>
        <v>0.42788461538461536</v>
      </c>
      <c r="AL12" s="8" t="s">
        <v>516</v>
      </c>
      <c r="AM12" s="97">
        <f t="shared" si="2"/>
        <v>0.14728682170542637</v>
      </c>
      <c r="AN12" s="72">
        <f t="shared" si="2"/>
        <v>0.15503875968992248</v>
      </c>
      <c r="AO12" s="72">
        <f t="shared" si="2"/>
        <v>0.10852713178294573</v>
      </c>
      <c r="AP12" s="72">
        <f t="shared" si="2"/>
        <v>9.3023255813953487E-2</v>
      </c>
      <c r="AQ12" s="72">
        <f t="shared" si="2"/>
        <v>0.19379844961240311</v>
      </c>
      <c r="AR12" s="403">
        <f t="shared" si="2"/>
        <v>0.30232558139534882</v>
      </c>
    </row>
    <row r="13" spans="1:44" ht="12" customHeight="1">
      <c r="B13" s="848"/>
      <c r="C13" s="848"/>
      <c r="D13" s="848"/>
      <c r="E13" s="848"/>
      <c r="F13" s="848"/>
      <c r="G13" s="848"/>
      <c r="H13" s="848"/>
      <c r="I13" s="848"/>
      <c r="J13" s="848"/>
      <c r="K13" s="848"/>
      <c r="L13" s="848"/>
      <c r="M13" s="848"/>
      <c r="O13" s="465"/>
      <c r="P13" s="466"/>
      <c r="Q13" s="466"/>
      <c r="R13" s="466"/>
      <c r="S13" s="466"/>
      <c r="T13" s="466"/>
      <c r="U13" s="466"/>
      <c r="V13" s="466"/>
      <c r="W13" s="466"/>
      <c r="X13" s="466"/>
      <c r="Y13" s="466"/>
      <c r="Z13" s="466"/>
      <c r="AA13" s="467"/>
      <c r="AC13" s="674" t="s">
        <v>384</v>
      </c>
      <c r="AD13" s="681">
        <f t="shared" ref="AD13:AI13" si="7">AM15</f>
        <v>4.5454545454545456E-2</v>
      </c>
      <c r="AE13" s="681">
        <f t="shared" si="7"/>
        <v>0.18181818181818182</v>
      </c>
      <c r="AF13" s="681">
        <f t="shared" si="7"/>
        <v>0.22727272727272727</v>
      </c>
      <c r="AG13" s="681">
        <f t="shared" si="7"/>
        <v>4.5454545454545456E-2</v>
      </c>
      <c r="AH13" s="681">
        <f t="shared" si="7"/>
        <v>0.13636363636363635</v>
      </c>
      <c r="AI13" s="748">
        <f t="shared" si="7"/>
        <v>0.36363636363636365</v>
      </c>
      <c r="AL13" s="8" t="s">
        <v>515</v>
      </c>
      <c r="AM13" s="97">
        <f t="shared" si="2"/>
        <v>9.6774193548387094E-2</v>
      </c>
      <c r="AN13" s="72">
        <f t="shared" si="2"/>
        <v>0.29032258064516131</v>
      </c>
      <c r="AO13" s="72">
        <f t="shared" si="2"/>
        <v>0.29032258064516131</v>
      </c>
      <c r="AP13" s="72">
        <f t="shared" si="2"/>
        <v>0.16129032258064516</v>
      </c>
      <c r="AQ13" s="72">
        <f t="shared" si="2"/>
        <v>6.4516129032258063E-2</v>
      </c>
      <c r="AR13" s="403">
        <f t="shared" si="2"/>
        <v>9.6774193548387094E-2</v>
      </c>
    </row>
    <row r="14" spans="1:44">
      <c r="O14" s="293"/>
      <c r="P14" s="293"/>
      <c r="Q14" s="293"/>
      <c r="R14" s="293"/>
      <c r="S14" s="293"/>
      <c r="T14" s="293"/>
      <c r="U14" s="293"/>
      <c r="V14" s="293"/>
      <c r="W14" s="293"/>
      <c r="X14" s="293"/>
      <c r="Y14" s="293"/>
      <c r="Z14" s="293"/>
      <c r="AA14" s="293"/>
      <c r="AC14" s="570" t="s">
        <v>385</v>
      </c>
      <c r="AD14" s="681">
        <f t="shared" ref="AD14:AI14" si="8">AM14</f>
        <v>7.6923076923076927E-2</v>
      </c>
      <c r="AE14" s="681">
        <f t="shared" si="8"/>
        <v>0</v>
      </c>
      <c r="AF14" s="681">
        <f t="shared" si="8"/>
        <v>0.15384615384615385</v>
      </c>
      <c r="AG14" s="681">
        <f t="shared" si="8"/>
        <v>0</v>
      </c>
      <c r="AH14" s="681">
        <f t="shared" si="8"/>
        <v>7.6923076923076927E-2</v>
      </c>
      <c r="AI14" s="748">
        <f t="shared" si="8"/>
        <v>0.69230769230769229</v>
      </c>
      <c r="AL14" s="8" t="s">
        <v>520</v>
      </c>
      <c r="AM14" s="97">
        <f t="shared" si="2"/>
        <v>7.6923076923076927E-2</v>
      </c>
      <c r="AN14" s="72">
        <f t="shared" si="2"/>
        <v>0</v>
      </c>
      <c r="AO14" s="72">
        <f t="shared" si="2"/>
        <v>0.15384615384615385</v>
      </c>
      <c r="AP14" s="72">
        <f t="shared" si="2"/>
        <v>0</v>
      </c>
      <c r="AQ14" s="72">
        <f t="shared" si="2"/>
        <v>7.6923076923076927E-2</v>
      </c>
      <c r="AR14" s="403">
        <f t="shared" si="2"/>
        <v>0.69230769230769229</v>
      </c>
    </row>
    <row r="15" spans="1:44" ht="10.5" customHeight="1">
      <c r="A15" s="460"/>
      <c r="B15" s="461"/>
      <c r="C15" s="461"/>
      <c r="D15" s="461"/>
      <c r="E15" s="461"/>
      <c r="F15" s="461"/>
      <c r="G15" s="461"/>
      <c r="H15" s="461"/>
      <c r="I15" s="461"/>
      <c r="J15" s="461"/>
      <c r="K15" s="461"/>
      <c r="L15" s="461"/>
      <c r="M15" s="461"/>
      <c r="N15" s="461"/>
      <c r="O15" s="461"/>
      <c r="P15" s="461"/>
      <c r="Q15" s="461"/>
      <c r="R15" s="461"/>
      <c r="S15" s="461"/>
      <c r="T15" s="461"/>
      <c r="U15" s="461"/>
      <c r="V15" s="461"/>
      <c r="W15" s="461"/>
      <c r="X15" s="461"/>
      <c r="Y15" s="461"/>
      <c r="Z15" s="461"/>
      <c r="AA15" s="462"/>
      <c r="AC15" s="674" t="s">
        <v>386</v>
      </c>
      <c r="AD15" s="681">
        <f t="shared" ref="AD15:AI15" si="9">AM13</f>
        <v>9.6774193548387094E-2</v>
      </c>
      <c r="AE15" s="681">
        <f t="shared" si="9"/>
        <v>0.29032258064516131</v>
      </c>
      <c r="AF15" s="681">
        <f t="shared" si="9"/>
        <v>0.29032258064516131</v>
      </c>
      <c r="AG15" s="681">
        <f t="shared" si="9"/>
        <v>0.16129032258064516</v>
      </c>
      <c r="AH15" s="681">
        <f t="shared" si="9"/>
        <v>6.4516129032258063E-2</v>
      </c>
      <c r="AI15" s="748">
        <f t="shared" si="9"/>
        <v>9.6774193548387094E-2</v>
      </c>
      <c r="AL15" s="8" t="s">
        <v>514</v>
      </c>
      <c r="AM15" s="97">
        <f t="shared" si="2"/>
        <v>4.5454545454545456E-2</v>
      </c>
      <c r="AN15" s="72">
        <f t="shared" si="2"/>
        <v>0.18181818181818182</v>
      </c>
      <c r="AO15" s="72">
        <f t="shared" si="2"/>
        <v>0.22727272727272727</v>
      </c>
      <c r="AP15" s="72">
        <f t="shared" si="2"/>
        <v>4.5454545454545456E-2</v>
      </c>
      <c r="AQ15" s="72">
        <f t="shared" si="2"/>
        <v>0.13636363636363635</v>
      </c>
      <c r="AR15" s="403">
        <f t="shared" si="2"/>
        <v>0.36363636363636365</v>
      </c>
    </row>
    <row r="16" spans="1:44" ht="10.5" customHeight="1">
      <c r="A16" s="463"/>
      <c r="B16" s="293"/>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464"/>
      <c r="AC16" s="570" t="s">
        <v>671</v>
      </c>
      <c r="AD16" s="681">
        <f t="shared" ref="AD16:AI16" si="10">AM12</f>
        <v>0.14728682170542637</v>
      </c>
      <c r="AE16" s="681">
        <f t="shared" si="10"/>
        <v>0.15503875968992248</v>
      </c>
      <c r="AF16" s="681">
        <f t="shared" si="10"/>
        <v>0.10852713178294573</v>
      </c>
      <c r="AG16" s="681">
        <f t="shared" si="10"/>
        <v>9.3023255813953487E-2</v>
      </c>
      <c r="AH16" s="681">
        <f t="shared" si="10"/>
        <v>0.19379844961240311</v>
      </c>
      <c r="AI16" s="748">
        <f t="shared" si="10"/>
        <v>0.30232558139534882</v>
      </c>
      <c r="AL16" s="8" t="s">
        <v>513</v>
      </c>
      <c r="AM16" s="97">
        <f t="shared" si="2"/>
        <v>4.807692307692308E-2</v>
      </c>
      <c r="AN16" s="72">
        <f t="shared" si="2"/>
        <v>8.1730769230769232E-2</v>
      </c>
      <c r="AO16" s="72">
        <f t="shared" si="2"/>
        <v>0.22596153846153846</v>
      </c>
      <c r="AP16" s="72">
        <f t="shared" si="2"/>
        <v>0.13942307692307693</v>
      </c>
      <c r="AQ16" s="72">
        <f t="shared" si="2"/>
        <v>7.6923076923076927E-2</v>
      </c>
      <c r="AR16" s="403">
        <f t="shared" si="2"/>
        <v>0.42788461538461536</v>
      </c>
    </row>
    <row r="17" spans="1:53" ht="10.5" customHeight="1">
      <c r="A17" s="463"/>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464"/>
      <c r="AC17" s="674" t="s">
        <v>388</v>
      </c>
      <c r="AD17" s="681">
        <f t="shared" ref="AD17:AI17" si="11">AM11</f>
        <v>3.4482758620689655E-2</v>
      </c>
      <c r="AE17" s="681">
        <f t="shared" si="11"/>
        <v>0.10344827586206896</v>
      </c>
      <c r="AF17" s="681">
        <f t="shared" si="11"/>
        <v>0.27586206896551724</v>
      </c>
      <c r="AG17" s="681">
        <f t="shared" si="11"/>
        <v>0.17241379310344829</v>
      </c>
      <c r="AH17" s="681">
        <f t="shared" si="11"/>
        <v>6.8965517241379309E-2</v>
      </c>
      <c r="AI17" s="748">
        <f t="shared" si="11"/>
        <v>0.34482758620689657</v>
      </c>
      <c r="AL17" s="8" t="s">
        <v>512</v>
      </c>
      <c r="AM17" s="97">
        <f t="shared" si="2"/>
        <v>4.7619047619047616E-2</v>
      </c>
      <c r="AN17" s="72">
        <f t="shared" si="2"/>
        <v>0</v>
      </c>
      <c r="AO17" s="72">
        <f t="shared" si="2"/>
        <v>0.14285714285714285</v>
      </c>
      <c r="AP17" s="72">
        <f t="shared" si="2"/>
        <v>0.14285714285714285</v>
      </c>
      <c r="AQ17" s="72">
        <f t="shared" si="2"/>
        <v>0.2857142857142857</v>
      </c>
      <c r="AR17" s="403">
        <f t="shared" si="2"/>
        <v>0.38095238095238093</v>
      </c>
    </row>
    <row r="18" spans="1:53" ht="10.5" customHeight="1">
      <c r="A18" s="463"/>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464"/>
      <c r="AC18" s="570" t="s">
        <v>389</v>
      </c>
      <c r="AD18" s="681">
        <f t="shared" ref="AD18:AI18" si="12">AM10</f>
        <v>5.5555555555555552E-2</v>
      </c>
      <c r="AE18" s="681">
        <f t="shared" si="12"/>
        <v>0.11904761904761904</v>
      </c>
      <c r="AF18" s="681">
        <f t="shared" si="12"/>
        <v>0.17460317460317459</v>
      </c>
      <c r="AG18" s="681">
        <f t="shared" si="12"/>
        <v>9.5238095238095233E-2</v>
      </c>
      <c r="AH18" s="681">
        <f t="shared" si="12"/>
        <v>0.1111111111111111</v>
      </c>
      <c r="AI18" s="748">
        <f t="shared" si="12"/>
        <v>0.44444444444444442</v>
      </c>
      <c r="AL18" s="8" t="s">
        <v>511</v>
      </c>
      <c r="AM18" s="97">
        <f t="shared" si="2"/>
        <v>8.3333333333333329E-2</v>
      </c>
      <c r="AN18" s="72">
        <f t="shared" si="2"/>
        <v>8.3333333333333329E-2</v>
      </c>
      <c r="AO18" s="72">
        <f t="shared" si="2"/>
        <v>8.3333333333333329E-2</v>
      </c>
      <c r="AP18" s="72">
        <f t="shared" si="2"/>
        <v>0</v>
      </c>
      <c r="AQ18" s="72">
        <f t="shared" si="2"/>
        <v>0.25</v>
      </c>
      <c r="AR18" s="403">
        <f t="shared" si="2"/>
        <v>0.5</v>
      </c>
    </row>
    <row r="19" spans="1:53" ht="10.5" customHeight="1">
      <c r="A19" s="463"/>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4"/>
      <c r="AC19" s="674" t="s">
        <v>390</v>
      </c>
      <c r="AD19" s="748">
        <f t="shared" ref="AD19:AI19" si="13">AM9</f>
        <v>8.4745762711864403E-2</v>
      </c>
      <c r="AE19" s="748">
        <f t="shared" si="13"/>
        <v>8.4745762711864403E-2</v>
      </c>
      <c r="AF19" s="748">
        <f t="shared" si="13"/>
        <v>0.23728813559322035</v>
      </c>
      <c r="AG19" s="748">
        <f t="shared" si="13"/>
        <v>0.10169491525423729</v>
      </c>
      <c r="AH19" s="748">
        <f t="shared" si="13"/>
        <v>0.16949152542372881</v>
      </c>
      <c r="AI19" s="748">
        <f t="shared" si="13"/>
        <v>0.32203389830508472</v>
      </c>
      <c r="AL19" s="17" t="s">
        <v>521</v>
      </c>
      <c r="AM19" s="97">
        <f t="shared" si="2"/>
        <v>3.787878787878788E-2</v>
      </c>
      <c r="AN19" s="72">
        <f t="shared" si="2"/>
        <v>5.3030303030303032E-2</v>
      </c>
      <c r="AO19" s="72">
        <f t="shared" si="2"/>
        <v>0.24242424242424243</v>
      </c>
      <c r="AP19" s="72">
        <f t="shared" si="2"/>
        <v>0.12878787878787878</v>
      </c>
      <c r="AQ19" s="72">
        <f t="shared" si="2"/>
        <v>0.20454545454545456</v>
      </c>
      <c r="AR19" s="403">
        <f t="shared" si="2"/>
        <v>0.33333333333333331</v>
      </c>
    </row>
    <row r="20" spans="1:53" ht="11.25" customHeight="1" thickBot="1">
      <c r="A20" s="463"/>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4"/>
      <c r="AC20" s="570" t="s">
        <v>22</v>
      </c>
      <c r="AD20" s="672" t="e">
        <f t="shared" ref="AD20:AI20" si="14">AM8</f>
        <v>#DIV/0!</v>
      </c>
      <c r="AE20" s="672" t="e">
        <f t="shared" si="14"/>
        <v>#DIV/0!</v>
      </c>
      <c r="AF20" s="672" t="e">
        <f t="shared" si="14"/>
        <v>#DIV/0!</v>
      </c>
      <c r="AG20" s="672" t="e">
        <f t="shared" si="14"/>
        <v>#DIV/0!</v>
      </c>
      <c r="AH20" s="672" t="e">
        <f t="shared" si="14"/>
        <v>#DIV/0!</v>
      </c>
      <c r="AI20" s="672" t="e">
        <f t="shared" si="14"/>
        <v>#DIV/0!</v>
      </c>
      <c r="AL20" s="11" t="s">
        <v>522</v>
      </c>
      <c r="AM20" s="56">
        <f t="shared" si="2"/>
        <v>5.0314465408805034E-2</v>
      </c>
      <c r="AN20" s="79">
        <f t="shared" si="2"/>
        <v>8.1761006289308172E-2</v>
      </c>
      <c r="AO20" s="79">
        <f t="shared" si="2"/>
        <v>0.10062893081761007</v>
      </c>
      <c r="AP20" s="79">
        <f t="shared" si="2"/>
        <v>8.1761006289308172E-2</v>
      </c>
      <c r="AQ20" s="79">
        <f t="shared" si="2"/>
        <v>9.4339622641509441E-2</v>
      </c>
      <c r="AR20" s="404">
        <f t="shared" si="2"/>
        <v>0.5911949685534591</v>
      </c>
    </row>
    <row r="21" spans="1:53" ht="11.25" customHeight="1" thickBot="1">
      <c r="A21" s="463"/>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4"/>
      <c r="AC21" s="284" t="s">
        <v>181</v>
      </c>
      <c r="AL21" s="284" t="s">
        <v>181</v>
      </c>
    </row>
    <row r="22" spans="1:53" ht="24" customHeight="1" thickBot="1">
      <c r="A22" s="463"/>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4"/>
      <c r="AC22" s="572" t="s">
        <v>7</v>
      </c>
      <c r="AD22" s="586" t="s">
        <v>116</v>
      </c>
      <c r="AE22" s="589" t="s">
        <v>262</v>
      </c>
      <c r="AF22" s="589" t="s">
        <v>263</v>
      </c>
      <c r="AG22" s="589" t="s">
        <v>264</v>
      </c>
      <c r="AH22" s="586" t="s">
        <v>117</v>
      </c>
      <c r="AI22" s="586" t="s">
        <v>22</v>
      </c>
      <c r="AL22" s="32" t="s">
        <v>7</v>
      </c>
      <c r="AM22" s="479" t="s">
        <v>116</v>
      </c>
      <c r="AN22" s="482" t="s">
        <v>216</v>
      </c>
      <c r="AO22" s="482" t="s">
        <v>217</v>
      </c>
      <c r="AP22" s="482" t="s">
        <v>218</v>
      </c>
      <c r="AQ22" s="477" t="s">
        <v>117</v>
      </c>
      <c r="AR22" s="478" t="s">
        <v>22</v>
      </c>
    </row>
    <row r="23" spans="1:53" ht="10.5" customHeight="1">
      <c r="A23" s="463"/>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4"/>
      <c r="AC23" s="574" t="s">
        <v>391</v>
      </c>
      <c r="AD23" s="681">
        <f t="shared" ref="AD23:AI23" si="15">AM28</f>
        <v>5.8333333333333334E-2</v>
      </c>
      <c r="AE23" s="681">
        <f t="shared" si="15"/>
        <v>0.10833333333333334</v>
      </c>
      <c r="AF23" s="681">
        <f t="shared" si="15"/>
        <v>0.1</v>
      </c>
      <c r="AG23" s="681">
        <f t="shared" si="15"/>
        <v>0.1</v>
      </c>
      <c r="AH23" s="681">
        <f t="shared" si="15"/>
        <v>0.05</v>
      </c>
      <c r="AI23" s="672">
        <f t="shared" si="15"/>
        <v>0.58333333333333337</v>
      </c>
      <c r="AL23" s="107" t="s">
        <v>529</v>
      </c>
      <c r="AM23" s="91">
        <f t="shared" ref="AM23:AR28" si="16">+AM51/$AS51</f>
        <v>3.7735849056603772E-2</v>
      </c>
      <c r="AN23" s="401">
        <f t="shared" si="16"/>
        <v>0.13207547169811321</v>
      </c>
      <c r="AO23" s="401">
        <f t="shared" si="16"/>
        <v>0.28301886792452829</v>
      </c>
      <c r="AP23" s="401">
        <f t="shared" si="16"/>
        <v>7.5471698113207544E-2</v>
      </c>
      <c r="AQ23" s="401">
        <f t="shared" si="16"/>
        <v>0.18867924528301888</v>
      </c>
      <c r="AR23" s="402">
        <f t="shared" si="16"/>
        <v>0.28301886792452829</v>
      </c>
    </row>
    <row r="24" spans="1:53" ht="10.5" customHeight="1">
      <c r="A24" s="463"/>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4"/>
      <c r="AC24" s="574" t="s">
        <v>392</v>
      </c>
      <c r="AD24" s="681">
        <f t="shared" ref="AD24:AI24" si="17">AM27</f>
        <v>0.11217948717948718</v>
      </c>
      <c r="AE24" s="681">
        <f t="shared" si="17"/>
        <v>0.11538461538461539</v>
      </c>
      <c r="AF24" s="681">
        <f t="shared" si="17"/>
        <v>0.14102564102564102</v>
      </c>
      <c r="AG24" s="681">
        <f t="shared" si="17"/>
        <v>8.9743589743589744E-2</v>
      </c>
      <c r="AH24" s="681">
        <f t="shared" si="17"/>
        <v>8.9743589743589744E-2</v>
      </c>
      <c r="AI24" s="672">
        <f t="shared" si="17"/>
        <v>0.45192307692307693</v>
      </c>
      <c r="AL24" s="109" t="s">
        <v>408</v>
      </c>
      <c r="AM24" s="97">
        <f t="shared" si="16"/>
        <v>1.5873015873015872E-2</v>
      </c>
      <c r="AN24" s="72">
        <f t="shared" si="16"/>
        <v>0.1111111111111111</v>
      </c>
      <c r="AO24" s="72">
        <f t="shared" si="16"/>
        <v>0.30158730158730157</v>
      </c>
      <c r="AP24" s="72">
        <f t="shared" si="16"/>
        <v>6.3492063492063489E-2</v>
      </c>
      <c r="AQ24" s="72">
        <f t="shared" si="16"/>
        <v>0.25396825396825395</v>
      </c>
      <c r="AR24" s="403">
        <f t="shared" si="16"/>
        <v>0.25396825396825395</v>
      </c>
    </row>
    <row r="25" spans="1:53" ht="10.5" customHeight="1">
      <c r="A25" s="463"/>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4"/>
      <c r="AC25" s="574" t="s">
        <v>393</v>
      </c>
      <c r="AD25" s="681">
        <f t="shared" ref="AD25:AI25" si="18">AM26</f>
        <v>5.0335570469798654E-2</v>
      </c>
      <c r="AE25" s="681">
        <f t="shared" si="18"/>
        <v>7.7181208053691275E-2</v>
      </c>
      <c r="AF25" s="681">
        <f t="shared" si="18"/>
        <v>0.21140939597315436</v>
      </c>
      <c r="AG25" s="681">
        <f t="shared" si="18"/>
        <v>0.14093959731543623</v>
      </c>
      <c r="AH25" s="681">
        <f t="shared" si="18"/>
        <v>0.13422818791946309</v>
      </c>
      <c r="AI25" s="672">
        <f t="shared" si="18"/>
        <v>0.38590604026845637</v>
      </c>
      <c r="AL25" s="109" t="s">
        <v>409</v>
      </c>
      <c r="AM25" s="97">
        <f t="shared" si="16"/>
        <v>2.1052631578947368E-2</v>
      </c>
      <c r="AN25" s="72">
        <f t="shared" si="16"/>
        <v>8.4210526315789472E-2</v>
      </c>
      <c r="AO25" s="72">
        <f t="shared" si="16"/>
        <v>0.21052631578947367</v>
      </c>
      <c r="AP25" s="72">
        <f t="shared" si="16"/>
        <v>0.1368421052631579</v>
      </c>
      <c r="AQ25" s="72">
        <f t="shared" si="16"/>
        <v>0.25263157894736843</v>
      </c>
      <c r="AR25" s="403">
        <f t="shared" si="16"/>
        <v>0.29473684210526313</v>
      </c>
    </row>
    <row r="26" spans="1:53" ht="10.5" customHeight="1">
      <c r="A26" s="463"/>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4"/>
      <c r="AC26" s="574" t="s">
        <v>394</v>
      </c>
      <c r="AD26" s="681">
        <f t="shared" ref="AD26:AI26" si="19">AM25</f>
        <v>2.1052631578947368E-2</v>
      </c>
      <c r="AE26" s="681">
        <f t="shared" si="19"/>
        <v>8.4210526315789472E-2</v>
      </c>
      <c r="AF26" s="681">
        <f t="shared" si="19"/>
        <v>0.21052631578947367</v>
      </c>
      <c r="AG26" s="681">
        <f t="shared" si="19"/>
        <v>0.1368421052631579</v>
      </c>
      <c r="AH26" s="752">
        <f t="shared" si="19"/>
        <v>0.25263157894736843</v>
      </c>
      <c r="AI26" s="672">
        <f t="shared" si="19"/>
        <v>0.29473684210526313</v>
      </c>
      <c r="AL26" s="109" t="s">
        <v>410</v>
      </c>
      <c r="AM26" s="97">
        <f t="shared" si="16"/>
        <v>5.0335570469798654E-2</v>
      </c>
      <c r="AN26" s="72">
        <f t="shared" si="16"/>
        <v>7.7181208053691275E-2</v>
      </c>
      <c r="AO26" s="72">
        <f t="shared" si="16"/>
        <v>0.21140939597315436</v>
      </c>
      <c r="AP26" s="72">
        <f t="shared" si="16"/>
        <v>0.14093959731543623</v>
      </c>
      <c r="AQ26" s="72">
        <f t="shared" si="16"/>
        <v>0.13422818791946309</v>
      </c>
      <c r="AR26" s="403">
        <f t="shared" si="16"/>
        <v>0.38590604026845637</v>
      </c>
    </row>
    <row r="27" spans="1:53" ht="10.5" customHeight="1">
      <c r="A27" s="463"/>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4"/>
      <c r="AC27" s="574" t="s">
        <v>395</v>
      </c>
      <c r="AD27" s="681">
        <f t="shared" ref="AD27:AI27" si="20">AM24</f>
        <v>1.5873015873015872E-2</v>
      </c>
      <c r="AE27" s="681">
        <f t="shared" si="20"/>
        <v>0.1111111111111111</v>
      </c>
      <c r="AF27" s="681">
        <f t="shared" si="20"/>
        <v>0.30158730158730157</v>
      </c>
      <c r="AG27" s="681">
        <f t="shared" si="20"/>
        <v>6.3492063492063489E-2</v>
      </c>
      <c r="AH27" s="681">
        <f t="shared" si="20"/>
        <v>0.25396825396825395</v>
      </c>
      <c r="AI27" s="672">
        <f t="shared" si="20"/>
        <v>0.25396825396825395</v>
      </c>
      <c r="AL27" s="109" t="s">
        <v>411</v>
      </c>
      <c r="AM27" s="97">
        <f t="shared" si="16"/>
        <v>0.11217948717948718</v>
      </c>
      <c r="AN27" s="72">
        <f t="shared" si="16"/>
        <v>0.11538461538461539</v>
      </c>
      <c r="AO27" s="72">
        <f t="shared" si="16"/>
        <v>0.14102564102564102</v>
      </c>
      <c r="AP27" s="72">
        <f t="shared" si="16"/>
        <v>8.9743589743589744E-2</v>
      </c>
      <c r="AQ27" s="72">
        <f t="shared" si="16"/>
        <v>8.9743589743589744E-2</v>
      </c>
      <c r="AR27" s="403">
        <f t="shared" si="16"/>
        <v>0.45192307692307693</v>
      </c>
    </row>
    <row r="28" spans="1:53" ht="11.25" thickBot="1">
      <c r="A28" s="463"/>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4"/>
      <c r="AC28" s="574" t="s">
        <v>396</v>
      </c>
      <c r="AD28" s="681">
        <f t="shared" ref="AD28:AI28" si="21">AM23</f>
        <v>3.7735849056603772E-2</v>
      </c>
      <c r="AE28" s="681">
        <f t="shared" si="21"/>
        <v>0.13207547169811321</v>
      </c>
      <c r="AF28" s="681">
        <f t="shared" si="21"/>
        <v>0.28301886792452829</v>
      </c>
      <c r="AG28" s="681">
        <f t="shared" si="21"/>
        <v>7.5471698113207544E-2</v>
      </c>
      <c r="AH28" s="681">
        <f t="shared" si="21"/>
        <v>0.18867924528301888</v>
      </c>
      <c r="AI28" s="672">
        <f t="shared" si="21"/>
        <v>0.28301886792452829</v>
      </c>
      <c r="AL28" s="130" t="s">
        <v>412</v>
      </c>
      <c r="AM28" s="56">
        <f t="shared" si="16"/>
        <v>5.8333333333333334E-2</v>
      </c>
      <c r="AN28" s="79">
        <f t="shared" si="16"/>
        <v>0.10833333333333334</v>
      </c>
      <c r="AO28" s="79">
        <f t="shared" si="16"/>
        <v>0.1</v>
      </c>
      <c r="AP28" s="79">
        <f t="shared" si="16"/>
        <v>0.1</v>
      </c>
      <c r="AQ28" s="79">
        <f t="shared" si="16"/>
        <v>0.05</v>
      </c>
      <c r="AR28" s="404">
        <f t="shared" si="16"/>
        <v>0.58333333333333337</v>
      </c>
    </row>
    <row r="29" spans="1:53">
      <c r="A29" s="463"/>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4"/>
      <c r="AC29" s="400"/>
      <c r="AD29" s="400"/>
      <c r="AE29" s="400"/>
      <c r="AF29" s="400"/>
      <c r="AG29" s="400"/>
      <c r="AH29" s="400"/>
      <c r="AI29" s="400"/>
      <c r="AL29" s="400"/>
      <c r="AM29" s="400"/>
      <c r="AN29" s="400"/>
      <c r="AO29" s="400"/>
      <c r="AP29" s="400"/>
      <c r="AQ29" s="400"/>
      <c r="AR29" s="400"/>
    </row>
    <row r="30" spans="1:53" ht="11.25" thickBot="1">
      <c r="A30" s="463"/>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4"/>
      <c r="AC30" s="284" t="s">
        <v>182</v>
      </c>
      <c r="AL30" s="284" t="s">
        <v>182</v>
      </c>
      <c r="AU30" s="314"/>
      <c r="AV30" s="314"/>
      <c r="AW30" s="314"/>
      <c r="AX30" s="314"/>
      <c r="AY30" s="314"/>
      <c r="AZ30" s="314"/>
      <c r="BA30" s="314"/>
    </row>
    <row r="31" spans="1:53" ht="21.75" thickBot="1">
      <c r="A31" s="463"/>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4"/>
      <c r="AC31" s="572"/>
      <c r="AD31" s="586" t="s">
        <v>116</v>
      </c>
      <c r="AE31" s="589" t="s">
        <v>265</v>
      </c>
      <c r="AF31" s="589" t="s">
        <v>266</v>
      </c>
      <c r="AG31" s="589" t="s">
        <v>267</v>
      </c>
      <c r="AH31" s="586" t="s">
        <v>117</v>
      </c>
      <c r="AI31" s="586" t="s">
        <v>22</v>
      </c>
      <c r="AJ31" s="586" t="s">
        <v>530</v>
      </c>
      <c r="AL31" s="32"/>
      <c r="AM31" s="479" t="s">
        <v>116</v>
      </c>
      <c r="AN31" s="482" t="s">
        <v>216</v>
      </c>
      <c r="AO31" s="482" t="s">
        <v>217</v>
      </c>
      <c r="AP31" s="482" t="s">
        <v>218</v>
      </c>
      <c r="AQ31" s="477" t="s">
        <v>117</v>
      </c>
      <c r="AR31" s="478" t="s">
        <v>22</v>
      </c>
      <c r="AS31" s="398" t="s">
        <v>530</v>
      </c>
    </row>
    <row r="32" spans="1:53" ht="11.25" thickBot="1">
      <c r="A32" s="463"/>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4"/>
      <c r="AC32" s="586" t="s">
        <v>532</v>
      </c>
      <c r="AD32" s="695">
        <f>AM32</f>
        <v>62</v>
      </c>
      <c r="AE32" s="695">
        <f t="shared" ref="AE32:AJ32" si="22">AN32</f>
        <v>94</v>
      </c>
      <c r="AF32" s="695">
        <f t="shared" si="22"/>
        <v>173</v>
      </c>
      <c r="AG32" s="695">
        <f t="shared" si="22"/>
        <v>103</v>
      </c>
      <c r="AH32" s="695">
        <f t="shared" si="22"/>
        <v>124</v>
      </c>
      <c r="AI32" s="695">
        <f t="shared" si="22"/>
        <v>385</v>
      </c>
      <c r="AJ32" s="695">
        <f t="shared" si="22"/>
        <v>941</v>
      </c>
      <c r="AL32" s="298" t="s">
        <v>532</v>
      </c>
      <c r="AM32" s="288">
        <f>+AM48</f>
        <v>62</v>
      </c>
      <c r="AN32" s="318">
        <f t="shared" ref="AN32:AS32" si="23">+AN48</f>
        <v>94</v>
      </c>
      <c r="AO32" s="318">
        <f t="shared" si="23"/>
        <v>173</v>
      </c>
      <c r="AP32" s="318">
        <f t="shared" si="23"/>
        <v>103</v>
      </c>
      <c r="AQ32" s="318">
        <f t="shared" si="23"/>
        <v>124</v>
      </c>
      <c r="AR32" s="330">
        <f t="shared" si="23"/>
        <v>385</v>
      </c>
      <c r="AS32" s="310">
        <f t="shared" si="23"/>
        <v>941</v>
      </c>
    </row>
    <row r="33" spans="1:45" ht="11.25" thickBot="1">
      <c r="A33" s="463"/>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4"/>
      <c r="AC33" s="284" t="s">
        <v>183</v>
      </c>
      <c r="AL33" s="284" t="s">
        <v>183</v>
      </c>
    </row>
    <row r="34" spans="1:45" ht="21.75" thickBot="1">
      <c r="A34" s="463"/>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4"/>
      <c r="AC34" s="572" t="s">
        <v>524</v>
      </c>
      <c r="AD34" s="586" t="s">
        <v>116</v>
      </c>
      <c r="AE34" s="589" t="s">
        <v>259</v>
      </c>
      <c r="AF34" s="589" t="s">
        <v>260</v>
      </c>
      <c r="AG34" s="589" t="s">
        <v>261</v>
      </c>
      <c r="AH34" s="586" t="s">
        <v>117</v>
      </c>
      <c r="AI34" s="586" t="s">
        <v>22</v>
      </c>
      <c r="AJ34" s="586" t="s">
        <v>530</v>
      </c>
      <c r="AL34" s="32" t="s">
        <v>524</v>
      </c>
      <c r="AM34" s="479" t="s">
        <v>116</v>
      </c>
      <c r="AN34" s="482" t="s">
        <v>216</v>
      </c>
      <c r="AO34" s="482" t="s">
        <v>217</v>
      </c>
      <c r="AP34" s="482" t="s">
        <v>218</v>
      </c>
      <c r="AQ34" s="477" t="s">
        <v>117</v>
      </c>
      <c r="AR34" s="478" t="s">
        <v>22</v>
      </c>
      <c r="AS34" s="398" t="s">
        <v>530</v>
      </c>
    </row>
    <row r="35" spans="1:45">
      <c r="A35" s="463"/>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4"/>
      <c r="AC35" s="570" t="s">
        <v>379</v>
      </c>
      <c r="AD35" s="695">
        <f>AM47</f>
        <v>8</v>
      </c>
      <c r="AE35" s="695">
        <f t="shared" ref="AE35:AJ35" si="24">AN47</f>
        <v>13</v>
      </c>
      <c r="AF35" s="695">
        <f t="shared" si="24"/>
        <v>16</v>
      </c>
      <c r="AG35" s="695">
        <f t="shared" si="24"/>
        <v>13</v>
      </c>
      <c r="AH35" s="695">
        <f t="shared" si="24"/>
        <v>15</v>
      </c>
      <c r="AI35" s="695">
        <f t="shared" si="24"/>
        <v>94</v>
      </c>
      <c r="AJ35" s="695">
        <f t="shared" si="24"/>
        <v>159</v>
      </c>
      <c r="AL35" s="149" t="s">
        <v>531</v>
      </c>
      <c r="AM35" s="328">
        <f>+集計・資料①!M6</f>
        <v>0</v>
      </c>
      <c r="AN35" s="315">
        <f>+集計・資料①!N6</f>
        <v>0</v>
      </c>
      <c r="AO35" s="315">
        <f>+集計・資料①!O6</f>
        <v>0</v>
      </c>
      <c r="AP35" s="315">
        <f>+集計・資料①!P6</f>
        <v>0</v>
      </c>
      <c r="AQ35" s="315">
        <f>+集計・資料①!Q6</f>
        <v>0</v>
      </c>
      <c r="AR35" s="393">
        <f>+集計・資料①!R6</f>
        <v>0</v>
      </c>
      <c r="AS35" s="329">
        <f>+SUM(AM35:AR35)</f>
        <v>0</v>
      </c>
    </row>
    <row r="36" spans="1:45">
      <c r="A36" s="463"/>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4"/>
      <c r="AC36" s="674" t="s">
        <v>380</v>
      </c>
      <c r="AD36" s="695">
        <f>AM46</f>
        <v>5</v>
      </c>
      <c r="AE36" s="695">
        <f t="shared" ref="AE36:AJ36" si="25">AN46</f>
        <v>7</v>
      </c>
      <c r="AF36" s="695">
        <f t="shared" si="25"/>
        <v>32</v>
      </c>
      <c r="AG36" s="695">
        <f t="shared" si="25"/>
        <v>17</v>
      </c>
      <c r="AH36" s="695">
        <f t="shared" si="25"/>
        <v>27</v>
      </c>
      <c r="AI36" s="695">
        <f t="shared" si="25"/>
        <v>44</v>
      </c>
      <c r="AJ36" s="695">
        <f t="shared" si="25"/>
        <v>132</v>
      </c>
      <c r="AL36" s="19" t="s">
        <v>518</v>
      </c>
      <c r="AM36" s="328">
        <f>+集計・資料①!M8</f>
        <v>5</v>
      </c>
      <c r="AN36" s="315">
        <f>+集計・資料①!N8</f>
        <v>5</v>
      </c>
      <c r="AO36" s="315">
        <f>+集計・資料①!O8</f>
        <v>14</v>
      </c>
      <c r="AP36" s="315">
        <f>+集計・資料①!P8</f>
        <v>6</v>
      </c>
      <c r="AQ36" s="315">
        <f>+集計・資料①!Q8</f>
        <v>10</v>
      </c>
      <c r="AR36" s="393">
        <f>+集計・資料①!R8</f>
        <v>19</v>
      </c>
      <c r="AS36" s="312">
        <f t="shared" ref="AS36:AS48" si="26">+SUM(AM36:AR36)</f>
        <v>59</v>
      </c>
    </row>
    <row r="37" spans="1:45">
      <c r="A37" s="463"/>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4"/>
      <c r="AC37" s="570" t="s">
        <v>381</v>
      </c>
      <c r="AD37" s="695">
        <f>AM45</f>
        <v>1</v>
      </c>
      <c r="AE37" s="695">
        <f t="shared" ref="AE37:AJ37" si="27">AN45</f>
        <v>1</v>
      </c>
      <c r="AF37" s="695">
        <f t="shared" si="27"/>
        <v>1</v>
      </c>
      <c r="AG37" s="695">
        <f t="shared" si="27"/>
        <v>0</v>
      </c>
      <c r="AH37" s="695">
        <f t="shared" si="27"/>
        <v>3</v>
      </c>
      <c r="AI37" s="695">
        <f t="shared" si="27"/>
        <v>6</v>
      </c>
      <c r="AJ37" s="695">
        <f t="shared" si="27"/>
        <v>12</v>
      </c>
      <c r="AL37" s="19" t="s">
        <v>519</v>
      </c>
      <c r="AM37" s="328">
        <f>+集計・資料①!M10</f>
        <v>7</v>
      </c>
      <c r="AN37" s="315">
        <f>+集計・資料①!N10</f>
        <v>15</v>
      </c>
      <c r="AO37" s="315">
        <f>+集計・資料①!O10</f>
        <v>22</v>
      </c>
      <c r="AP37" s="315">
        <f>+集計・資料①!P10</f>
        <v>12</v>
      </c>
      <c r="AQ37" s="315">
        <f>+集計・資料①!Q10</f>
        <v>14</v>
      </c>
      <c r="AR37" s="393">
        <f>+集計・資料①!R10</f>
        <v>56</v>
      </c>
      <c r="AS37" s="312">
        <f t="shared" si="26"/>
        <v>126</v>
      </c>
    </row>
    <row r="38" spans="1:45">
      <c r="A38" s="463"/>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4"/>
      <c r="AC38" s="674" t="s">
        <v>382</v>
      </c>
      <c r="AD38" s="695">
        <f>AM44</f>
        <v>1</v>
      </c>
      <c r="AE38" s="695">
        <f t="shared" ref="AE38:AJ38" si="28">AN44</f>
        <v>0</v>
      </c>
      <c r="AF38" s="695">
        <f t="shared" si="28"/>
        <v>3</v>
      </c>
      <c r="AG38" s="695">
        <f t="shared" si="28"/>
        <v>3</v>
      </c>
      <c r="AH38" s="695">
        <f t="shared" si="28"/>
        <v>6</v>
      </c>
      <c r="AI38" s="695">
        <f t="shared" si="28"/>
        <v>8</v>
      </c>
      <c r="AJ38" s="695">
        <f t="shared" si="28"/>
        <v>21</v>
      </c>
      <c r="AL38" s="19" t="s">
        <v>517</v>
      </c>
      <c r="AM38" s="328">
        <f>+集計・資料①!M12</f>
        <v>1</v>
      </c>
      <c r="AN38" s="315">
        <f>+集計・資料①!N12</f>
        <v>3</v>
      </c>
      <c r="AO38" s="315">
        <f>+集計・資料①!O12</f>
        <v>8</v>
      </c>
      <c r="AP38" s="315">
        <f>+集計・資料①!P12</f>
        <v>5</v>
      </c>
      <c r="AQ38" s="315">
        <f>+集計・資料①!Q12</f>
        <v>2</v>
      </c>
      <c r="AR38" s="393">
        <f>+集計・資料①!R12</f>
        <v>10</v>
      </c>
      <c r="AS38" s="312">
        <f t="shared" si="26"/>
        <v>29</v>
      </c>
    </row>
    <row r="39" spans="1:45">
      <c r="A39" s="463"/>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4"/>
      <c r="AC39" s="570" t="s">
        <v>383</v>
      </c>
      <c r="AD39" s="695">
        <f>AM43</f>
        <v>10</v>
      </c>
      <c r="AE39" s="695">
        <f t="shared" ref="AE39:AJ39" si="29">AN43</f>
        <v>17</v>
      </c>
      <c r="AF39" s="695">
        <f t="shared" si="29"/>
        <v>47</v>
      </c>
      <c r="AG39" s="695">
        <f t="shared" si="29"/>
        <v>29</v>
      </c>
      <c r="AH39" s="695">
        <f t="shared" si="29"/>
        <v>16</v>
      </c>
      <c r="AI39" s="695">
        <f t="shared" si="29"/>
        <v>89</v>
      </c>
      <c r="AJ39" s="695">
        <f t="shared" si="29"/>
        <v>208</v>
      </c>
      <c r="AL39" s="19" t="s">
        <v>516</v>
      </c>
      <c r="AM39" s="328">
        <f>+集計・資料①!M14</f>
        <v>19</v>
      </c>
      <c r="AN39" s="315">
        <f>+集計・資料①!N14</f>
        <v>20</v>
      </c>
      <c r="AO39" s="315">
        <f>+集計・資料①!O14</f>
        <v>14</v>
      </c>
      <c r="AP39" s="315">
        <f>+集計・資料①!P14</f>
        <v>12</v>
      </c>
      <c r="AQ39" s="315">
        <f>+集計・資料①!Q14</f>
        <v>25</v>
      </c>
      <c r="AR39" s="393">
        <f>+集計・資料①!R14</f>
        <v>39</v>
      </c>
      <c r="AS39" s="312">
        <f t="shared" si="26"/>
        <v>129</v>
      </c>
    </row>
    <row r="40" spans="1:45">
      <c r="A40" s="463"/>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4"/>
      <c r="AC40" s="674" t="s">
        <v>384</v>
      </c>
      <c r="AD40" s="695">
        <f>AM42</f>
        <v>1</v>
      </c>
      <c r="AE40" s="695">
        <f t="shared" ref="AE40:AJ40" si="30">AN42</f>
        <v>4</v>
      </c>
      <c r="AF40" s="695">
        <f t="shared" si="30"/>
        <v>5</v>
      </c>
      <c r="AG40" s="695">
        <f t="shared" si="30"/>
        <v>1</v>
      </c>
      <c r="AH40" s="695">
        <f t="shared" si="30"/>
        <v>3</v>
      </c>
      <c r="AI40" s="695">
        <f t="shared" si="30"/>
        <v>8</v>
      </c>
      <c r="AJ40" s="695">
        <f t="shared" si="30"/>
        <v>22</v>
      </c>
      <c r="AL40" s="19" t="s">
        <v>515</v>
      </c>
      <c r="AM40" s="328">
        <f>+集計・資料①!M16</f>
        <v>3</v>
      </c>
      <c r="AN40" s="315">
        <f>+集計・資料①!N16</f>
        <v>9</v>
      </c>
      <c r="AO40" s="315">
        <f>+集計・資料①!O16</f>
        <v>9</v>
      </c>
      <c r="AP40" s="315">
        <f>+集計・資料①!P16</f>
        <v>5</v>
      </c>
      <c r="AQ40" s="315">
        <f>+集計・資料①!Q16</f>
        <v>2</v>
      </c>
      <c r="AR40" s="393">
        <f>+集計・資料①!R16</f>
        <v>3</v>
      </c>
      <c r="AS40" s="312">
        <f t="shared" si="26"/>
        <v>31</v>
      </c>
    </row>
    <row r="41" spans="1:45">
      <c r="A41" s="463"/>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4"/>
      <c r="AC41" s="570" t="s">
        <v>385</v>
      </c>
      <c r="AD41" s="695">
        <f>AM41</f>
        <v>1</v>
      </c>
      <c r="AE41" s="695">
        <f t="shared" ref="AE41:AJ41" si="31">AN41</f>
        <v>0</v>
      </c>
      <c r="AF41" s="695">
        <f t="shared" si="31"/>
        <v>2</v>
      </c>
      <c r="AG41" s="695">
        <f t="shared" si="31"/>
        <v>0</v>
      </c>
      <c r="AH41" s="695">
        <f t="shared" si="31"/>
        <v>1</v>
      </c>
      <c r="AI41" s="695">
        <f t="shared" si="31"/>
        <v>9</v>
      </c>
      <c r="AJ41" s="695">
        <f t="shared" si="31"/>
        <v>13</v>
      </c>
      <c r="AL41" s="19" t="s">
        <v>520</v>
      </c>
      <c r="AM41" s="328">
        <f>+集計・資料①!M18</f>
        <v>1</v>
      </c>
      <c r="AN41" s="315">
        <f>+集計・資料①!N18</f>
        <v>0</v>
      </c>
      <c r="AO41" s="315">
        <f>+集計・資料①!O18</f>
        <v>2</v>
      </c>
      <c r="AP41" s="315">
        <f>+集計・資料①!P18</f>
        <v>0</v>
      </c>
      <c r="AQ41" s="315">
        <f>+集計・資料①!Q18</f>
        <v>1</v>
      </c>
      <c r="AR41" s="393">
        <f>+集計・資料①!R18</f>
        <v>9</v>
      </c>
      <c r="AS41" s="312">
        <f t="shared" si="26"/>
        <v>13</v>
      </c>
    </row>
    <row r="42" spans="1:45">
      <c r="A42" s="46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4"/>
      <c r="AC42" s="674" t="s">
        <v>386</v>
      </c>
      <c r="AD42" s="695">
        <f>AM40</f>
        <v>3</v>
      </c>
      <c r="AE42" s="695">
        <f t="shared" ref="AE42:AJ42" si="32">AN40</f>
        <v>9</v>
      </c>
      <c r="AF42" s="695">
        <f t="shared" si="32"/>
        <v>9</v>
      </c>
      <c r="AG42" s="695">
        <f t="shared" si="32"/>
        <v>5</v>
      </c>
      <c r="AH42" s="695">
        <f t="shared" si="32"/>
        <v>2</v>
      </c>
      <c r="AI42" s="695">
        <f t="shared" si="32"/>
        <v>3</v>
      </c>
      <c r="AJ42" s="695">
        <f t="shared" si="32"/>
        <v>31</v>
      </c>
      <c r="AL42" s="19" t="s">
        <v>514</v>
      </c>
      <c r="AM42" s="328">
        <f>+集計・資料①!M20</f>
        <v>1</v>
      </c>
      <c r="AN42" s="315">
        <f>+集計・資料①!N20</f>
        <v>4</v>
      </c>
      <c r="AO42" s="315">
        <f>+集計・資料①!O20</f>
        <v>5</v>
      </c>
      <c r="AP42" s="315">
        <f>+集計・資料①!P20</f>
        <v>1</v>
      </c>
      <c r="AQ42" s="315">
        <f>+集計・資料①!Q20</f>
        <v>3</v>
      </c>
      <c r="AR42" s="393">
        <f>+集計・資料①!R20</f>
        <v>8</v>
      </c>
      <c r="AS42" s="312">
        <f t="shared" si="26"/>
        <v>22</v>
      </c>
    </row>
    <row r="43" spans="1:45">
      <c r="A43" s="463"/>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4"/>
      <c r="AC43" s="570" t="s">
        <v>387</v>
      </c>
      <c r="AD43" s="695">
        <f>AM39</f>
        <v>19</v>
      </c>
      <c r="AE43" s="695">
        <f t="shared" ref="AE43:AJ43" si="33">AN39</f>
        <v>20</v>
      </c>
      <c r="AF43" s="695">
        <f t="shared" si="33"/>
        <v>14</v>
      </c>
      <c r="AG43" s="695">
        <f t="shared" si="33"/>
        <v>12</v>
      </c>
      <c r="AH43" s="695">
        <f t="shared" si="33"/>
        <v>25</v>
      </c>
      <c r="AI43" s="695">
        <f t="shared" si="33"/>
        <v>39</v>
      </c>
      <c r="AJ43" s="695">
        <f t="shared" si="33"/>
        <v>129</v>
      </c>
      <c r="AL43" s="19" t="s">
        <v>513</v>
      </c>
      <c r="AM43" s="328">
        <f>+集計・資料①!M22</f>
        <v>10</v>
      </c>
      <c r="AN43" s="315">
        <f>+集計・資料①!N22</f>
        <v>17</v>
      </c>
      <c r="AO43" s="315">
        <f>+集計・資料①!O22</f>
        <v>47</v>
      </c>
      <c r="AP43" s="315">
        <f>+集計・資料①!P22</f>
        <v>29</v>
      </c>
      <c r="AQ43" s="315">
        <f>+集計・資料①!Q22</f>
        <v>16</v>
      </c>
      <c r="AR43" s="393">
        <f>+集計・資料①!R22</f>
        <v>89</v>
      </c>
      <c r="AS43" s="312">
        <f t="shared" si="26"/>
        <v>208</v>
      </c>
    </row>
    <row r="44" spans="1:45">
      <c r="A44" s="463"/>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4"/>
      <c r="AC44" s="674" t="s">
        <v>388</v>
      </c>
      <c r="AD44" s="695">
        <f>AM38</f>
        <v>1</v>
      </c>
      <c r="AE44" s="695">
        <f t="shared" ref="AE44:AJ44" si="34">AN38</f>
        <v>3</v>
      </c>
      <c r="AF44" s="695">
        <f t="shared" si="34"/>
        <v>8</v>
      </c>
      <c r="AG44" s="695">
        <f t="shared" si="34"/>
        <v>5</v>
      </c>
      <c r="AH44" s="695">
        <f t="shared" si="34"/>
        <v>2</v>
      </c>
      <c r="AI44" s="695">
        <f t="shared" si="34"/>
        <v>10</v>
      </c>
      <c r="AJ44" s="695">
        <f t="shared" si="34"/>
        <v>29</v>
      </c>
      <c r="AL44" s="19" t="s">
        <v>512</v>
      </c>
      <c r="AM44" s="328">
        <f>+集計・資料①!M24</f>
        <v>1</v>
      </c>
      <c r="AN44" s="315">
        <f>+集計・資料①!N24</f>
        <v>0</v>
      </c>
      <c r="AO44" s="315">
        <f>+集計・資料①!O24</f>
        <v>3</v>
      </c>
      <c r="AP44" s="315">
        <f>+集計・資料①!P24</f>
        <v>3</v>
      </c>
      <c r="AQ44" s="315">
        <f>+集計・資料①!Q24</f>
        <v>6</v>
      </c>
      <c r="AR44" s="393">
        <f>+集計・資料①!R24</f>
        <v>8</v>
      </c>
      <c r="AS44" s="312">
        <f t="shared" si="26"/>
        <v>21</v>
      </c>
    </row>
    <row r="45" spans="1:45">
      <c r="A45" s="463"/>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4"/>
      <c r="AC45" s="570" t="s">
        <v>389</v>
      </c>
      <c r="AD45" s="695">
        <f>AM37</f>
        <v>7</v>
      </c>
      <c r="AE45" s="695">
        <f t="shared" ref="AE45:AJ45" si="35">AN37</f>
        <v>15</v>
      </c>
      <c r="AF45" s="695">
        <f t="shared" si="35"/>
        <v>22</v>
      </c>
      <c r="AG45" s="695">
        <f t="shared" si="35"/>
        <v>12</v>
      </c>
      <c r="AH45" s="695">
        <f t="shared" si="35"/>
        <v>14</v>
      </c>
      <c r="AI45" s="695">
        <f t="shared" si="35"/>
        <v>56</v>
      </c>
      <c r="AJ45" s="695">
        <f t="shared" si="35"/>
        <v>126</v>
      </c>
      <c r="AL45" s="19" t="s">
        <v>511</v>
      </c>
      <c r="AM45" s="328">
        <f>+集計・資料①!M26</f>
        <v>1</v>
      </c>
      <c r="AN45" s="315">
        <f>+集計・資料①!N26</f>
        <v>1</v>
      </c>
      <c r="AO45" s="315">
        <f>+集計・資料①!O26</f>
        <v>1</v>
      </c>
      <c r="AP45" s="315">
        <f>+集計・資料①!P26</f>
        <v>0</v>
      </c>
      <c r="AQ45" s="315">
        <f>+集計・資料①!Q26</f>
        <v>3</v>
      </c>
      <c r="AR45" s="393">
        <f>+集計・資料①!R26</f>
        <v>6</v>
      </c>
      <c r="AS45" s="312">
        <f t="shared" si="26"/>
        <v>12</v>
      </c>
    </row>
    <row r="46" spans="1:45">
      <c r="A46" s="463"/>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4"/>
      <c r="AC46" s="674" t="s">
        <v>390</v>
      </c>
      <c r="AD46" s="695">
        <f>AM36</f>
        <v>5</v>
      </c>
      <c r="AE46" s="695">
        <f t="shared" ref="AE46:AJ46" si="36">AN36</f>
        <v>5</v>
      </c>
      <c r="AF46" s="695">
        <f t="shared" si="36"/>
        <v>14</v>
      </c>
      <c r="AG46" s="695">
        <f t="shared" si="36"/>
        <v>6</v>
      </c>
      <c r="AH46" s="695">
        <f t="shared" si="36"/>
        <v>10</v>
      </c>
      <c r="AI46" s="695">
        <f t="shared" si="36"/>
        <v>19</v>
      </c>
      <c r="AJ46" s="695">
        <f t="shared" si="36"/>
        <v>59</v>
      </c>
      <c r="AL46" s="20" t="s">
        <v>521</v>
      </c>
      <c r="AM46" s="302">
        <f>+集計・資料①!M28</f>
        <v>5</v>
      </c>
      <c r="AN46" s="316">
        <f>+集計・資料①!N28</f>
        <v>7</v>
      </c>
      <c r="AO46" s="316">
        <f>+集計・資料①!O28</f>
        <v>32</v>
      </c>
      <c r="AP46" s="316">
        <f>+集計・資料①!P28</f>
        <v>17</v>
      </c>
      <c r="AQ46" s="316">
        <f>+集計・資料①!Q28</f>
        <v>27</v>
      </c>
      <c r="AR46" s="394">
        <f>+集計・資料①!R28</f>
        <v>44</v>
      </c>
      <c r="AS46" s="312">
        <f t="shared" si="26"/>
        <v>132</v>
      </c>
    </row>
    <row r="47" spans="1:45" ht="11.25" thickBot="1">
      <c r="A47" s="463"/>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4"/>
      <c r="AC47" s="570" t="s">
        <v>22</v>
      </c>
      <c r="AD47" s="695">
        <f>AM35</f>
        <v>0</v>
      </c>
      <c r="AE47" s="695">
        <f t="shared" ref="AE47:AJ47" si="37">AN35</f>
        <v>0</v>
      </c>
      <c r="AF47" s="695">
        <f t="shared" si="37"/>
        <v>0</v>
      </c>
      <c r="AG47" s="695">
        <f t="shared" si="37"/>
        <v>0</v>
      </c>
      <c r="AH47" s="695">
        <f t="shared" si="37"/>
        <v>0</v>
      </c>
      <c r="AI47" s="695">
        <f t="shared" si="37"/>
        <v>0</v>
      </c>
      <c r="AJ47" s="695">
        <f t="shared" si="37"/>
        <v>0</v>
      </c>
      <c r="AL47" s="22" t="s">
        <v>522</v>
      </c>
      <c r="AM47" s="397">
        <f>+集計・資料①!M30</f>
        <v>8</v>
      </c>
      <c r="AN47" s="395">
        <f>+集計・資料①!N30</f>
        <v>13</v>
      </c>
      <c r="AO47" s="395">
        <f>+集計・資料①!O30</f>
        <v>16</v>
      </c>
      <c r="AP47" s="395">
        <f>+集計・資料①!P30</f>
        <v>13</v>
      </c>
      <c r="AQ47" s="395">
        <f>+集計・資料①!Q30</f>
        <v>15</v>
      </c>
      <c r="AR47" s="396">
        <f>+集計・資料①!R30</f>
        <v>94</v>
      </c>
      <c r="AS47" s="313">
        <f t="shared" si="26"/>
        <v>159</v>
      </c>
    </row>
    <row r="48" spans="1:45" ht="12" thickTop="1" thickBot="1">
      <c r="A48" s="463"/>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4"/>
      <c r="AC48" s="586" t="s">
        <v>530</v>
      </c>
      <c r="AD48" s="695">
        <f>SUM(AD35:AD47)</f>
        <v>62</v>
      </c>
      <c r="AE48" s="695">
        <f t="shared" ref="AE48:AJ48" si="38">SUM(AE35:AE47)</f>
        <v>94</v>
      </c>
      <c r="AF48" s="695">
        <f t="shared" si="38"/>
        <v>173</v>
      </c>
      <c r="AG48" s="695">
        <f t="shared" si="38"/>
        <v>103</v>
      </c>
      <c r="AH48" s="695">
        <f t="shared" si="38"/>
        <v>124</v>
      </c>
      <c r="AI48" s="695">
        <f t="shared" si="38"/>
        <v>385</v>
      </c>
      <c r="AJ48" s="695">
        <f t="shared" si="38"/>
        <v>941</v>
      </c>
      <c r="AL48" s="319" t="s">
        <v>530</v>
      </c>
      <c r="AM48" s="288">
        <f>+集計・資料①!M32</f>
        <v>62</v>
      </c>
      <c r="AN48" s="318">
        <f>+集計・資料①!N32</f>
        <v>94</v>
      </c>
      <c r="AO48" s="318">
        <f>+集計・資料①!O32</f>
        <v>173</v>
      </c>
      <c r="AP48" s="318">
        <f>+集計・資料①!P32</f>
        <v>103</v>
      </c>
      <c r="AQ48" s="318">
        <f>+集計・資料①!Q32</f>
        <v>124</v>
      </c>
      <c r="AR48" s="330">
        <f>+集計・資料①!R32</f>
        <v>385</v>
      </c>
      <c r="AS48" s="310">
        <f t="shared" si="26"/>
        <v>941</v>
      </c>
    </row>
    <row r="49" spans="1:45" ht="11.25" thickBot="1">
      <c r="A49" s="463"/>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4"/>
      <c r="AC49" s="284" t="s">
        <v>184</v>
      </c>
      <c r="AL49" s="284" t="s">
        <v>184</v>
      </c>
    </row>
    <row r="50" spans="1:45" ht="21.75" thickBot="1">
      <c r="A50" s="463"/>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4"/>
      <c r="AC50" s="572" t="s">
        <v>7</v>
      </c>
      <c r="AD50" s="586" t="s">
        <v>116</v>
      </c>
      <c r="AE50" s="589" t="s">
        <v>262</v>
      </c>
      <c r="AF50" s="589" t="s">
        <v>263</v>
      </c>
      <c r="AG50" s="589" t="s">
        <v>264</v>
      </c>
      <c r="AH50" s="586" t="s">
        <v>117</v>
      </c>
      <c r="AI50" s="586" t="s">
        <v>22</v>
      </c>
      <c r="AJ50" s="586" t="s">
        <v>530</v>
      </c>
      <c r="AL50" s="32" t="s">
        <v>7</v>
      </c>
      <c r="AM50" s="479" t="s">
        <v>116</v>
      </c>
      <c r="AN50" s="482" t="s">
        <v>216</v>
      </c>
      <c r="AO50" s="482" t="s">
        <v>217</v>
      </c>
      <c r="AP50" s="482" t="s">
        <v>218</v>
      </c>
      <c r="AQ50" s="477" t="s">
        <v>117</v>
      </c>
      <c r="AR50" s="478" t="s">
        <v>22</v>
      </c>
      <c r="AS50" s="399" t="s">
        <v>530</v>
      </c>
    </row>
    <row r="51" spans="1:45">
      <c r="A51" s="463"/>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4"/>
      <c r="AC51" s="574" t="s">
        <v>391</v>
      </c>
      <c r="AD51" s="695">
        <f>AM56</f>
        <v>7</v>
      </c>
      <c r="AE51" s="695">
        <f t="shared" ref="AE51:AJ51" si="39">AN56</f>
        <v>13</v>
      </c>
      <c r="AF51" s="695">
        <f t="shared" si="39"/>
        <v>12</v>
      </c>
      <c r="AG51" s="695">
        <f t="shared" si="39"/>
        <v>12</v>
      </c>
      <c r="AH51" s="695">
        <f t="shared" si="39"/>
        <v>6</v>
      </c>
      <c r="AI51" s="695">
        <f t="shared" si="39"/>
        <v>70</v>
      </c>
      <c r="AJ51" s="695">
        <f t="shared" si="39"/>
        <v>120</v>
      </c>
      <c r="AL51" s="107" t="s">
        <v>529</v>
      </c>
      <c r="AM51" s="300">
        <f>+集計・資料①!M40</f>
        <v>2</v>
      </c>
      <c r="AN51" s="301">
        <f>+集計・資料①!N40</f>
        <v>7</v>
      </c>
      <c r="AO51" s="301">
        <f>+集計・資料①!O40</f>
        <v>15</v>
      </c>
      <c r="AP51" s="301">
        <f>+集計・資料①!P40</f>
        <v>4</v>
      </c>
      <c r="AQ51" s="301">
        <f>+集計・資料①!Q40</f>
        <v>10</v>
      </c>
      <c r="AR51" s="306">
        <f>+集計・資料①!R40</f>
        <v>15</v>
      </c>
      <c r="AS51" s="327">
        <f t="shared" ref="AS51:AS56" si="40">+SUM(AM51:AR51)</f>
        <v>53</v>
      </c>
    </row>
    <row r="52" spans="1:45">
      <c r="A52" s="463"/>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4"/>
      <c r="AC52" s="574" t="s">
        <v>392</v>
      </c>
      <c r="AD52" s="695">
        <f>AM55</f>
        <v>35</v>
      </c>
      <c r="AE52" s="695">
        <f t="shared" ref="AE52:AJ52" si="41">AN55</f>
        <v>36</v>
      </c>
      <c r="AF52" s="695">
        <f t="shared" si="41"/>
        <v>44</v>
      </c>
      <c r="AG52" s="695">
        <f t="shared" si="41"/>
        <v>28</v>
      </c>
      <c r="AH52" s="695">
        <f t="shared" si="41"/>
        <v>28</v>
      </c>
      <c r="AI52" s="695">
        <f t="shared" si="41"/>
        <v>141</v>
      </c>
      <c r="AJ52" s="695">
        <f t="shared" si="41"/>
        <v>312</v>
      </c>
      <c r="AL52" s="109" t="s">
        <v>408</v>
      </c>
      <c r="AM52" s="302">
        <f>+集計・資料①!M42</f>
        <v>1</v>
      </c>
      <c r="AN52" s="285">
        <f>+集計・資料①!N42</f>
        <v>7</v>
      </c>
      <c r="AO52" s="285">
        <f>+集計・資料①!O42</f>
        <v>19</v>
      </c>
      <c r="AP52" s="285">
        <f>+集計・資料①!P42</f>
        <v>4</v>
      </c>
      <c r="AQ52" s="285">
        <f>+集計・資料①!Q42</f>
        <v>16</v>
      </c>
      <c r="AR52" s="307">
        <f>+集計・資料①!R42</f>
        <v>16</v>
      </c>
      <c r="AS52" s="312">
        <f t="shared" si="40"/>
        <v>63</v>
      </c>
    </row>
    <row r="53" spans="1:45">
      <c r="A53" s="463"/>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4"/>
      <c r="AC53" s="574" t="s">
        <v>393</v>
      </c>
      <c r="AD53" s="695">
        <f>AM54</f>
        <v>15</v>
      </c>
      <c r="AE53" s="695">
        <f t="shared" ref="AE53:AJ53" si="42">AN54</f>
        <v>23</v>
      </c>
      <c r="AF53" s="695">
        <f t="shared" si="42"/>
        <v>63</v>
      </c>
      <c r="AG53" s="695">
        <f t="shared" si="42"/>
        <v>42</v>
      </c>
      <c r="AH53" s="695">
        <f t="shared" si="42"/>
        <v>40</v>
      </c>
      <c r="AI53" s="695">
        <f t="shared" si="42"/>
        <v>115</v>
      </c>
      <c r="AJ53" s="695">
        <f t="shared" si="42"/>
        <v>298</v>
      </c>
      <c r="AL53" s="109" t="s">
        <v>409</v>
      </c>
      <c r="AM53" s="302">
        <f>+集計・資料①!M44</f>
        <v>2</v>
      </c>
      <c r="AN53" s="285">
        <f>+集計・資料①!N44</f>
        <v>8</v>
      </c>
      <c r="AO53" s="285">
        <f>+集計・資料①!O44</f>
        <v>20</v>
      </c>
      <c r="AP53" s="285">
        <f>+集計・資料①!P44</f>
        <v>13</v>
      </c>
      <c r="AQ53" s="285">
        <f>+集計・資料①!Q44</f>
        <v>24</v>
      </c>
      <c r="AR53" s="307">
        <f>+集計・資料①!R44</f>
        <v>28</v>
      </c>
      <c r="AS53" s="312">
        <f t="shared" si="40"/>
        <v>95</v>
      </c>
    </row>
    <row r="54" spans="1:45">
      <c r="A54" s="463"/>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464"/>
      <c r="AC54" s="574" t="s">
        <v>394</v>
      </c>
      <c r="AD54" s="695">
        <f>AM53</f>
        <v>2</v>
      </c>
      <c r="AE54" s="695">
        <f t="shared" ref="AE54:AJ54" si="43">AN53</f>
        <v>8</v>
      </c>
      <c r="AF54" s="695">
        <f t="shared" si="43"/>
        <v>20</v>
      </c>
      <c r="AG54" s="695">
        <f t="shared" si="43"/>
        <v>13</v>
      </c>
      <c r="AH54" s="695">
        <f t="shared" si="43"/>
        <v>24</v>
      </c>
      <c r="AI54" s="695">
        <f t="shared" si="43"/>
        <v>28</v>
      </c>
      <c r="AJ54" s="695">
        <f t="shared" si="43"/>
        <v>95</v>
      </c>
      <c r="AL54" s="109" t="s">
        <v>410</v>
      </c>
      <c r="AM54" s="302">
        <f>+集計・資料①!M46</f>
        <v>15</v>
      </c>
      <c r="AN54" s="285">
        <f>+集計・資料①!N46</f>
        <v>23</v>
      </c>
      <c r="AO54" s="285">
        <f>+集計・資料①!O46</f>
        <v>63</v>
      </c>
      <c r="AP54" s="285">
        <f>+集計・資料①!P46</f>
        <v>42</v>
      </c>
      <c r="AQ54" s="285">
        <f>+集計・資料①!Q46</f>
        <v>40</v>
      </c>
      <c r="AR54" s="307">
        <f>+集計・資料①!R46</f>
        <v>115</v>
      </c>
      <c r="AS54" s="312">
        <f t="shared" si="40"/>
        <v>298</v>
      </c>
    </row>
    <row r="55" spans="1:45">
      <c r="A55" s="463"/>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464"/>
      <c r="AC55" s="574" t="s">
        <v>395</v>
      </c>
      <c r="AD55" s="695">
        <f>AM52</f>
        <v>1</v>
      </c>
      <c r="AE55" s="695">
        <f t="shared" ref="AE55:AJ55" si="44">AN52</f>
        <v>7</v>
      </c>
      <c r="AF55" s="695">
        <f t="shared" si="44"/>
        <v>19</v>
      </c>
      <c r="AG55" s="695">
        <f t="shared" si="44"/>
        <v>4</v>
      </c>
      <c r="AH55" s="695">
        <f t="shared" si="44"/>
        <v>16</v>
      </c>
      <c r="AI55" s="695">
        <f t="shared" si="44"/>
        <v>16</v>
      </c>
      <c r="AJ55" s="695">
        <f t="shared" si="44"/>
        <v>63</v>
      </c>
      <c r="AL55" s="109" t="s">
        <v>411</v>
      </c>
      <c r="AM55" s="302">
        <f>+集計・資料①!M48</f>
        <v>35</v>
      </c>
      <c r="AN55" s="285">
        <f>+集計・資料①!N48</f>
        <v>36</v>
      </c>
      <c r="AO55" s="285">
        <f>+集計・資料①!O48</f>
        <v>44</v>
      </c>
      <c r="AP55" s="285">
        <f>+集計・資料①!P48</f>
        <v>28</v>
      </c>
      <c r="AQ55" s="285">
        <f>+集計・資料①!Q48</f>
        <v>28</v>
      </c>
      <c r="AR55" s="307">
        <f>+集計・資料①!R48</f>
        <v>141</v>
      </c>
      <c r="AS55" s="312">
        <f t="shared" si="40"/>
        <v>312</v>
      </c>
    </row>
    <row r="56" spans="1:45" ht="11.25" thickBot="1">
      <c r="A56" s="463"/>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464"/>
      <c r="AC56" s="574" t="s">
        <v>396</v>
      </c>
      <c r="AD56" s="695">
        <f>AM51</f>
        <v>2</v>
      </c>
      <c r="AE56" s="695">
        <f t="shared" ref="AE56:AJ56" si="45">AN51</f>
        <v>7</v>
      </c>
      <c r="AF56" s="695">
        <f t="shared" si="45"/>
        <v>15</v>
      </c>
      <c r="AG56" s="695">
        <f t="shared" si="45"/>
        <v>4</v>
      </c>
      <c r="AH56" s="695">
        <f t="shared" si="45"/>
        <v>10</v>
      </c>
      <c r="AI56" s="695">
        <f t="shared" si="45"/>
        <v>15</v>
      </c>
      <c r="AJ56" s="695">
        <f t="shared" si="45"/>
        <v>53</v>
      </c>
      <c r="AL56" s="111" t="s">
        <v>412</v>
      </c>
      <c r="AM56" s="303">
        <f>+集計・資料①!M50</f>
        <v>7</v>
      </c>
      <c r="AN56" s="304">
        <f>+集計・資料①!N50</f>
        <v>13</v>
      </c>
      <c r="AO56" s="304">
        <f>+集計・資料①!O50</f>
        <v>12</v>
      </c>
      <c r="AP56" s="304">
        <f>+集計・資料①!P50</f>
        <v>12</v>
      </c>
      <c r="AQ56" s="304">
        <f>+集計・資料①!Q50</f>
        <v>6</v>
      </c>
      <c r="AR56" s="308">
        <f>+集計・資料①!R50</f>
        <v>70</v>
      </c>
      <c r="AS56" s="313">
        <f t="shared" si="40"/>
        <v>120</v>
      </c>
    </row>
    <row r="57" spans="1:45" ht="12" thickTop="1" thickBot="1">
      <c r="A57" s="463"/>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464"/>
      <c r="AC57" s="586" t="s">
        <v>530</v>
      </c>
      <c r="AD57" s="695">
        <f>SUM(AD51:AD56)</f>
        <v>62</v>
      </c>
      <c r="AE57" s="695">
        <f t="shared" ref="AE57:AJ57" si="46">SUM(AE51:AE56)</f>
        <v>94</v>
      </c>
      <c r="AF57" s="695">
        <f t="shared" si="46"/>
        <v>173</v>
      </c>
      <c r="AG57" s="695">
        <f t="shared" si="46"/>
        <v>103</v>
      </c>
      <c r="AH57" s="695">
        <f t="shared" si="46"/>
        <v>124</v>
      </c>
      <c r="AI57" s="695">
        <f t="shared" si="46"/>
        <v>385</v>
      </c>
      <c r="AJ57" s="695">
        <f t="shared" si="46"/>
        <v>941</v>
      </c>
      <c r="AL57" s="305" t="s">
        <v>530</v>
      </c>
      <c r="AM57" s="288">
        <f>+SUM(AM51:AM56)</f>
        <v>62</v>
      </c>
      <c r="AN57" s="289">
        <f t="shared" ref="AN57:AS57" si="47">+SUM(AN51:AN56)</f>
        <v>94</v>
      </c>
      <c r="AO57" s="289">
        <f t="shared" si="47"/>
        <v>173</v>
      </c>
      <c r="AP57" s="289">
        <f t="shared" si="47"/>
        <v>103</v>
      </c>
      <c r="AQ57" s="289">
        <f t="shared" si="47"/>
        <v>124</v>
      </c>
      <c r="AR57" s="309">
        <f t="shared" si="47"/>
        <v>385</v>
      </c>
      <c r="AS57" s="310">
        <f t="shared" si="47"/>
        <v>941</v>
      </c>
    </row>
    <row r="58" spans="1:45">
      <c r="A58" s="463"/>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464"/>
    </row>
    <row r="59" spans="1:45">
      <c r="A59" s="463"/>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464"/>
    </row>
    <row r="60" spans="1:45">
      <c r="A60" s="463"/>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464"/>
    </row>
    <row r="61" spans="1:45">
      <c r="A61" s="463"/>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464"/>
    </row>
    <row r="62" spans="1:45">
      <c r="A62" s="463"/>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464"/>
    </row>
    <row r="63" spans="1:45">
      <c r="A63" s="463"/>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464"/>
    </row>
    <row r="64" spans="1:45">
      <c r="A64" s="463"/>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464"/>
    </row>
    <row r="65" spans="1:27">
      <c r="A65" s="463"/>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464"/>
    </row>
    <row r="66" spans="1:27">
      <c r="A66" s="463"/>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464"/>
    </row>
    <row r="67" spans="1:27">
      <c r="A67" s="465"/>
      <c r="B67" s="466"/>
      <c r="C67" s="466"/>
      <c r="D67" s="466"/>
      <c r="E67" s="466"/>
      <c r="F67" s="466"/>
      <c r="G67" s="466"/>
      <c r="H67" s="466"/>
      <c r="I67" s="466"/>
      <c r="J67" s="466"/>
      <c r="K67" s="466"/>
      <c r="L67" s="466"/>
      <c r="M67" s="466"/>
      <c r="N67" s="466"/>
      <c r="O67" s="466"/>
      <c r="P67" s="466"/>
      <c r="Q67" s="466"/>
      <c r="R67" s="466"/>
      <c r="S67" s="466"/>
      <c r="T67" s="466"/>
      <c r="U67" s="466"/>
      <c r="V67" s="466"/>
      <c r="W67" s="466"/>
      <c r="X67" s="466"/>
      <c r="Y67" s="466"/>
      <c r="Z67" s="466"/>
      <c r="AA67" s="467"/>
    </row>
  </sheetData>
  <mergeCells count="3">
    <mergeCell ref="A1:B1"/>
    <mergeCell ref="V1:AA1"/>
    <mergeCell ref="B3:M13"/>
  </mergeCells>
  <phoneticPr fontId="4"/>
  <conditionalFormatting sqref="AD5:AH5">
    <cfRule type="top10" dxfId="29" priority="6" rank="1"/>
  </conditionalFormatting>
  <conditionalFormatting sqref="AD8:AD19">
    <cfRule type="top10" dxfId="28" priority="4" rank="1"/>
    <cfRule type="top10" dxfId="27" priority="5" rank="1"/>
  </conditionalFormatting>
  <conditionalFormatting sqref="AH8:AH19">
    <cfRule type="top10" dxfId="26" priority="3" rank="1"/>
  </conditionalFormatting>
  <conditionalFormatting sqref="AD23:AD28">
    <cfRule type="top10" dxfId="25" priority="2" rank="1"/>
  </conditionalFormatting>
  <conditionalFormatting sqref="AH23:AH28">
    <cfRule type="top10" dxfId="24" priority="1" rank="1"/>
  </conditionalFormatting>
  <printOptions horizontalCentered="1" verticalCentered="1"/>
  <pageMargins left="0.39370078740157483" right="0.39370078740157483" top="0.39370078740157483" bottom="0.39370078740157483" header="0.51181102362204722" footer="0.51181102362204722"/>
  <pageSetup paperSize="9" scale="95" orientation="portrait" r:id="rId1"/>
  <headerFooter alignWithMargins="0"/>
  <colBreaks count="2" manualBreakCount="2">
    <brk id="27" max="66" man="1"/>
    <brk id="3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theme="9" tint="0.59999389629810485"/>
  </sheetPr>
  <dimension ref="A1:AI70"/>
  <sheetViews>
    <sheetView showGridLines="0" view="pageBreakPreview" zoomScaleNormal="100" zoomScaleSheetLayoutView="100" workbookViewId="0">
      <selection activeCell="AB1" sqref="AB1"/>
    </sheetView>
  </sheetViews>
  <sheetFormatPr defaultColWidth="10.28515625" defaultRowHeight="10.5"/>
  <cols>
    <col min="1" max="27" width="3.5703125" style="284" customWidth="1"/>
    <col min="28" max="28" width="1.7109375" style="284" customWidth="1"/>
    <col min="29" max="29" width="17.7109375" style="284" customWidth="1"/>
    <col min="30" max="30" width="17.7109375" style="293" customWidth="1"/>
    <col min="31" max="31" width="17.7109375" style="284" customWidth="1"/>
    <col min="32" max="32" width="1.7109375" style="284" customWidth="1"/>
    <col min="33" max="33" width="15.28515625" style="284" customWidth="1"/>
    <col min="34" max="34" width="10.28515625" style="293" customWidth="1"/>
    <col min="35" max="16384" width="10.28515625" style="284"/>
  </cols>
  <sheetData>
    <row r="1" spans="1:35" ht="21" customHeight="1" thickBot="1">
      <c r="A1" s="843">
        <v>41</v>
      </c>
      <c r="B1" s="843"/>
      <c r="C1" s="494" t="s">
        <v>186</v>
      </c>
      <c r="D1" s="494"/>
      <c r="E1" s="494"/>
      <c r="F1" s="494"/>
      <c r="G1" s="494"/>
      <c r="H1" s="494"/>
      <c r="I1" s="494"/>
      <c r="J1" s="494"/>
      <c r="K1" s="494"/>
      <c r="L1" s="494"/>
      <c r="M1" s="494"/>
      <c r="N1" s="494"/>
      <c r="O1" s="494"/>
      <c r="P1" s="494"/>
      <c r="Q1" s="494"/>
      <c r="R1" s="494"/>
      <c r="S1" s="494"/>
      <c r="T1" s="494"/>
      <c r="U1" s="494"/>
      <c r="V1" s="846" t="s">
        <v>502</v>
      </c>
      <c r="W1" s="846"/>
      <c r="X1" s="846"/>
      <c r="Y1" s="846"/>
      <c r="Z1" s="846"/>
      <c r="AA1" s="846"/>
      <c r="AC1" s="400" t="s">
        <v>450</v>
      </c>
      <c r="AG1" s="400" t="s">
        <v>450</v>
      </c>
    </row>
    <row r="2" spans="1:35">
      <c r="AC2" s="400"/>
      <c r="AG2" s="400"/>
    </row>
    <row r="3" spans="1:35" ht="10.5" customHeight="1">
      <c r="B3" s="844" t="s">
        <v>673</v>
      </c>
      <c r="C3" s="851"/>
      <c r="D3" s="851"/>
      <c r="E3" s="851"/>
      <c r="F3" s="851"/>
      <c r="G3" s="851"/>
      <c r="H3" s="851"/>
      <c r="I3" s="851"/>
      <c r="J3" s="851"/>
      <c r="K3" s="851"/>
      <c r="M3" s="460"/>
      <c r="N3" s="461"/>
      <c r="O3" s="461"/>
      <c r="P3" s="461"/>
      <c r="Q3" s="461"/>
      <c r="R3" s="461"/>
      <c r="S3" s="461"/>
      <c r="T3" s="461"/>
      <c r="U3" s="461"/>
      <c r="V3" s="461"/>
      <c r="W3" s="461"/>
      <c r="X3" s="461"/>
      <c r="Y3" s="461"/>
      <c r="Z3" s="461"/>
      <c r="AA3" s="462"/>
      <c r="AC3" s="400" t="s">
        <v>187</v>
      </c>
      <c r="AG3" s="400" t="s">
        <v>187</v>
      </c>
    </row>
    <row r="4" spans="1:35">
      <c r="B4" s="851"/>
      <c r="C4" s="851"/>
      <c r="D4" s="851"/>
      <c r="E4" s="851"/>
      <c r="F4" s="851"/>
      <c r="G4" s="851"/>
      <c r="H4" s="851"/>
      <c r="I4" s="851"/>
      <c r="J4" s="851"/>
      <c r="K4" s="851"/>
      <c r="M4" s="463"/>
      <c r="N4" s="293"/>
      <c r="O4" s="293"/>
      <c r="P4" s="293"/>
      <c r="Q4" s="293"/>
      <c r="R4" s="293"/>
      <c r="S4" s="293"/>
      <c r="T4" s="293"/>
      <c r="U4" s="293"/>
      <c r="V4" s="293"/>
      <c r="W4" s="293"/>
      <c r="X4" s="293"/>
      <c r="Y4" s="293"/>
      <c r="Z4" s="293"/>
      <c r="AA4" s="464"/>
      <c r="AD4" s="406"/>
      <c r="AH4" s="406"/>
    </row>
    <row r="5" spans="1:35">
      <c r="B5" s="851"/>
      <c r="C5" s="851"/>
      <c r="D5" s="851"/>
      <c r="E5" s="851"/>
      <c r="F5" s="851"/>
      <c r="G5" s="851"/>
      <c r="H5" s="851"/>
      <c r="I5" s="851"/>
      <c r="J5" s="851"/>
      <c r="K5" s="851"/>
      <c r="M5" s="463"/>
      <c r="N5" s="293"/>
      <c r="O5" s="293"/>
      <c r="P5" s="293"/>
      <c r="Q5" s="293"/>
      <c r="R5" s="293"/>
      <c r="S5" s="293"/>
      <c r="T5" s="293"/>
      <c r="U5" s="293"/>
      <c r="V5" s="293"/>
      <c r="W5" s="293"/>
      <c r="X5" s="293"/>
      <c r="Y5" s="293"/>
      <c r="Z5" s="293"/>
      <c r="AA5" s="464"/>
      <c r="AC5" s="572"/>
      <c r="AD5" s="594" t="s">
        <v>526</v>
      </c>
      <c r="AE5" s="595" t="s">
        <v>527</v>
      </c>
      <c r="AG5" s="572"/>
      <c r="AH5" s="595" t="s">
        <v>527</v>
      </c>
      <c r="AI5" s="594" t="s">
        <v>526</v>
      </c>
    </row>
    <row r="6" spans="1:35">
      <c r="B6" s="851"/>
      <c r="C6" s="851"/>
      <c r="D6" s="851"/>
      <c r="E6" s="851"/>
      <c r="F6" s="851"/>
      <c r="G6" s="851"/>
      <c r="H6" s="851"/>
      <c r="I6" s="851"/>
      <c r="J6" s="851"/>
      <c r="K6" s="851"/>
      <c r="M6" s="463"/>
      <c r="N6" s="293"/>
      <c r="O6" s="293"/>
      <c r="P6" s="293"/>
      <c r="Q6" s="293"/>
      <c r="R6" s="293"/>
      <c r="S6" s="293"/>
      <c r="T6" s="293"/>
      <c r="U6" s="293"/>
      <c r="V6" s="293"/>
      <c r="W6" s="293"/>
      <c r="X6" s="293"/>
      <c r="Y6" s="293"/>
      <c r="Z6" s="293"/>
      <c r="AA6" s="464"/>
      <c r="AC6" s="591" t="s">
        <v>532</v>
      </c>
      <c r="AD6" s="699">
        <f>AI6</f>
        <v>1044.0273037542663</v>
      </c>
      <c r="AE6" s="699">
        <f>AH6</f>
        <v>993.63874345549743</v>
      </c>
      <c r="AG6" s="591" t="s">
        <v>532</v>
      </c>
      <c r="AH6" s="596">
        <f>+AH24</f>
        <v>993.63874345549743</v>
      </c>
      <c r="AI6" s="596">
        <f>+AI24</f>
        <v>1044.0273037542663</v>
      </c>
    </row>
    <row r="7" spans="1:35">
      <c r="B7" s="851"/>
      <c r="C7" s="851"/>
      <c r="D7" s="851"/>
      <c r="E7" s="851"/>
      <c r="F7" s="851"/>
      <c r="G7" s="851"/>
      <c r="H7" s="851"/>
      <c r="I7" s="851"/>
      <c r="J7" s="851"/>
      <c r="K7" s="851"/>
      <c r="M7" s="463"/>
      <c r="N7" s="293"/>
      <c r="O7" s="293"/>
      <c r="P7" s="293"/>
      <c r="Q7" s="293"/>
      <c r="R7" s="293"/>
      <c r="S7" s="293"/>
      <c r="T7" s="293"/>
      <c r="U7" s="293"/>
      <c r="V7" s="293"/>
      <c r="W7" s="293"/>
      <c r="X7" s="293"/>
      <c r="Y7" s="293"/>
      <c r="Z7" s="293"/>
      <c r="AA7" s="464"/>
      <c r="AC7" s="487"/>
      <c r="AD7" s="488"/>
      <c r="AE7" s="489"/>
      <c r="AG7" s="487"/>
      <c r="AH7" s="488"/>
      <c r="AI7" s="489"/>
    </row>
    <row r="8" spans="1:35">
      <c r="B8" s="851"/>
      <c r="C8" s="851"/>
      <c r="D8" s="851"/>
      <c r="E8" s="851"/>
      <c r="F8" s="851"/>
      <c r="G8" s="851"/>
      <c r="H8" s="851"/>
      <c r="I8" s="851"/>
      <c r="J8" s="851"/>
      <c r="K8" s="851"/>
      <c r="M8" s="463"/>
      <c r="N8" s="293"/>
      <c r="O8" s="293"/>
      <c r="P8" s="293"/>
      <c r="Q8" s="293"/>
      <c r="R8" s="293"/>
      <c r="S8" s="293"/>
      <c r="T8" s="293"/>
      <c r="U8" s="293"/>
      <c r="V8" s="293"/>
      <c r="W8" s="293"/>
      <c r="X8" s="293"/>
      <c r="Y8" s="293"/>
      <c r="Z8" s="293"/>
      <c r="AA8" s="464"/>
      <c r="AC8" s="489" t="s">
        <v>188</v>
      </c>
      <c r="AD8" s="488"/>
      <c r="AE8" s="489"/>
      <c r="AG8" s="489" t="s">
        <v>188</v>
      </c>
      <c r="AH8" s="488"/>
      <c r="AI8" s="489"/>
    </row>
    <row r="9" spans="1:35">
      <c r="B9" s="851"/>
      <c r="C9" s="851"/>
      <c r="D9" s="851"/>
      <c r="E9" s="851"/>
      <c r="F9" s="851"/>
      <c r="G9" s="851"/>
      <c r="H9" s="851"/>
      <c r="I9" s="851"/>
      <c r="J9" s="851"/>
      <c r="K9" s="851"/>
      <c r="M9" s="463"/>
      <c r="N9" s="293"/>
      <c r="O9" s="293"/>
      <c r="P9" s="293"/>
      <c r="Q9" s="293"/>
      <c r="R9" s="293"/>
      <c r="S9" s="293"/>
      <c r="T9" s="293"/>
      <c r="U9" s="293"/>
      <c r="V9" s="293"/>
      <c r="W9" s="293"/>
      <c r="X9" s="293"/>
      <c r="Y9" s="293"/>
      <c r="Z9" s="293"/>
      <c r="AA9" s="464"/>
      <c r="AC9" s="489"/>
      <c r="AD9" s="488"/>
      <c r="AE9" s="489"/>
      <c r="AG9" s="489"/>
      <c r="AH9" s="488"/>
      <c r="AI9" s="489"/>
    </row>
    <row r="10" spans="1:35">
      <c r="B10" s="851"/>
      <c r="C10" s="851"/>
      <c r="D10" s="851"/>
      <c r="E10" s="851"/>
      <c r="F10" s="851"/>
      <c r="G10" s="851"/>
      <c r="H10" s="851"/>
      <c r="I10" s="851"/>
      <c r="J10" s="851"/>
      <c r="K10" s="851"/>
      <c r="M10" s="463"/>
      <c r="N10" s="293"/>
      <c r="O10" s="293"/>
      <c r="P10" s="293"/>
      <c r="Q10" s="293"/>
      <c r="R10" s="293"/>
      <c r="S10" s="293"/>
      <c r="T10" s="293"/>
      <c r="U10" s="293"/>
      <c r="V10" s="293"/>
      <c r="W10" s="293"/>
      <c r="X10" s="293"/>
      <c r="Y10" s="293"/>
      <c r="Z10" s="293"/>
      <c r="AA10" s="464"/>
      <c r="AC10" s="590" t="s">
        <v>524</v>
      </c>
      <c r="AD10" s="591" t="s">
        <v>526</v>
      </c>
      <c r="AE10" s="592" t="s">
        <v>527</v>
      </c>
      <c r="AG10" s="590" t="s">
        <v>524</v>
      </c>
      <c r="AH10" s="592" t="s">
        <v>527</v>
      </c>
      <c r="AI10" s="591" t="s">
        <v>526</v>
      </c>
    </row>
    <row r="11" spans="1:35">
      <c r="B11" s="851"/>
      <c r="C11" s="851"/>
      <c r="D11" s="851"/>
      <c r="E11" s="851"/>
      <c r="F11" s="851"/>
      <c r="G11" s="851"/>
      <c r="H11" s="851"/>
      <c r="I11" s="851"/>
      <c r="J11" s="851"/>
      <c r="K11" s="851"/>
      <c r="M11" s="463"/>
      <c r="N11" s="293"/>
      <c r="O11" s="293"/>
      <c r="P11" s="293"/>
      <c r="Q11" s="293"/>
      <c r="R11" s="293"/>
      <c r="S11" s="293"/>
      <c r="T11" s="293"/>
      <c r="U11" s="293"/>
      <c r="V11" s="293"/>
      <c r="W11" s="293"/>
      <c r="X11" s="293"/>
      <c r="Y11" s="293"/>
      <c r="Z11" s="293"/>
      <c r="AA11" s="464"/>
      <c r="AC11" s="570" t="s">
        <v>379</v>
      </c>
      <c r="AD11" s="700">
        <f>AI23</f>
        <v>1009.6666666666666</v>
      </c>
      <c r="AE11" s="700">
        <f>AH23</f>
        <v>1014.0338983050848</v>
      </c>
      <c r="AG11" s="597" t="s">
        <v>531</v>
      </c>
      <c r="AH11" s="671" t="e">
        <f>+集計・資料①!E6</f>
        <v>#DIV/0!</v>
      </c>
      <c r="AI11" s="671" t="e">
        <f>+集計・資料①!D6</f>
        <v>#DIV/0!</v>
      </c>
    </row>
    <row r="12" spans="1:35">
      <c r="B12" s="851"/>
      <c r="C12" s="851"/>
      <c r="D12" s="851"/>
      <c r="E12" s="851"/>
      <c r="F12" s="851"/>
      <c r="G12" s="851"/>
      <c r="H12" s="851"/>
      <c r="I12" s="851"/>
      <c r="J12" s="851"/>
      <c r="K12" s="851"/>
      <c r="M12" s="463"/>
      <c r="N12" s="293"/>
      <c r="O12" s="293"/>
      <c r="P12" s="293"/>
      <c r="Q12" s="293"/>
      <c r="R12" s="293"/>
      <c r="S12" s="293"/>
      <c r="T12" s="293"/>
      <c r="U12" s="293"/>
      <c r="V12" s="293"/>
      <c r="W12" s="293"/>
      <c r="X12" s="293"/>
      <c r="Y12" s="293"/>
      <c r="Z12" s="293"/>
      <c r="AA12" s="464"/>
      <c r="AC12" s="674" t="s">
        <v>380</v>
      </c>
      <c r="AD12" s="700">
        <f>AI22</f>
        <v>970.07017543859649</v>
      </c>
      <c r="AE12" s="700">
        <f>AH22</f>
        <v>897.70238095238096</v>
      </c>
      <c r="AG12" s="598" t="s">
        <v>518</v>
      </c>
      <c r="AH12" s="593">
        <f>+集計・資料①!E8</f>
        <v>1004</v>
      </c>
      <c r="AI12" s="593">
        <f>+集計・資料①!D8</f>
        <v>1002.7142857142857</v>
      </c>
    </row>
    <row r="13" spans="1:35">
      <c r="B13" s="851"/>
      <c r="C13" s="851"/>
      <c r="D13" s="851"/>
      <c r="E13" s="851"/>
      <c r="F13" s="851"/>
      <c r="G13" s="851"/>
      <c r="H13" s="851"/>
      <c r="I13" s="851"/>
      <c r="J13" s="851"/>
      <c r="K13" s="851"/>
      <c r="M13" s="463"/>
      <c r="N13" s="293"/>
      <c r="O13" s="293"/>
      <c r="P13" s="293"/>
      <c r="Q13" s="293"/>
      <c r="R13" s="293"/>
      <c r="S13" s="293"/>
      <c r="T13" s="293"/>
      <c r="U13" s="293"/>
      <c r="V13" s="293"/>
      <c r="W13" s="293"/>
      <c r="X13" s="293"/>
      <c r="Y13" s="293"/>
      <c r="Z13" s="293"/>
      <c r="AA13" s="464"/>
      <c r="AC13" s="570" t="s">
        <v>381</v>
      </c>
      <c r="AD13" s="700">
        <f>AI21</f>
        <v>1328.5</v>
      </c>
      <c r="AE13" s="700">
        <f>AH21</f>
        <v>1064.5</v>
      </c>
      <c r="AG13" s="598" t="s">
        <v>519</v>
      </c>
      <c r="AH13" s="593">
        <f>+集計・資料①!E10</f>
        <v>958.88311688311683</v>
      </c>
      <c r="AI13" s="593">
        <f>+集計・資料①!D10</f>
        <v>1073</v>
      </c>
    </row>
    <row r="14" spans="1:35" ht="10.5" customHeight="1">
      <c r="B14" s="851"/>
      <c r="C14" s="851"/>
      <c r="D14" s="851"/>
      <c r="E14" s="851"/>
      <c r="F14" s="851"/>
      <c r="G14" s="851"/>
      <c r="H14" s="851"/>
      <c r="I14" s="851"/>
      <c r="J14" s="851"/>
      <c r="K14" s="851"/>
      <c r="M14" s="463"/>
      <c r="N14" s="293"/>
      <c r="O14" s="293"/>
      <c r="P14" s="293"/>
      <c r="Q14" s="293"/>
      <c r="R14" s="293"/>
      <c r="S14" s="293"/>
      <c r="T14" s="293"/>
      <c r="U14" s="293"/>
      <c r="V14" s="293"/>
      <c r="W14" s="293"/>
      <c r="X14" s="293"/>
      <c r="Y14" s="293"/>
      <c r="Z14" s="293"/>
      <c r="AA14" s="464"/>
      <c r="AC14" s="674" t="s">
        <v>382</v>
      </c>
      <c r="AD14" s="700">
        <f>AI20</f>
        <v>1087.25</v>
      </c>
      <c r="AE14" s="700">
        <f>AH20</f>
        <v>873</v>
      </c>
      <c r="AG14" s="598" t="s">
        <v>517</v>
      </c>
      <c r="AH14" s="593">
        <f>+集計・資料①!E12</f>
        <v>1046.0869565217392</v>
      </c>
      <c r="AI14" s="593">
        <f>+集計・資料①!D12</f>
        <v>1086.3636363636363</v>
      </c>
    </row>
    <row r="15" spans="1:35" ht="10.5" customHeight="1">
      <c r="B15" s="851"/>
      <c r="C15" s="851"/>
      <c r="D15" s="851"/>
      <c r="E15" s="851"/>
      <c r="F15" s="851"/>
      <c r="G15" s="851"/>
      <c r="H15" s="851"/>
      <c r="I15" s="851"/>
      <c r="J15" s="851"/>
      <c r="K15" s="851"/>
      <c r="M15" s="465"/>
      <c r="N15" s="466"/>
      <c r="O15" s="466"/>
      <c r="P15" s="466"/>
      <c r="Q15" s="466"/>
      <c r="R15" s="466"/>
      <c r="S15" s="466"/>
      <c r="T15" s="466"/>
      <c r="U15" s="466"/>
      <c r="V15" s="466"/>
      <c r="W15" s="466"/>
      <c r="X15" s="466"/>
      <c r="Y15" s="466"/>
      <c r="Z15" s="466"/>
      <c r="AA15" s="467"/>
      <c r="AC15" s="570" t="s">
        <v>383</v>
      </c>
      <c r="AD15" s="700">
        <f>AI19</f>
        <v>1038.9344262295083</v>
      </c>
      <c r="AE15" s="700">
        <f>AH19</f>
        <v>943.7933884297521</v>
      </c>
      <c r="AG15" s="598" t="s">
        <v>516</v>
      </c>
      <c r="AH15" s="593">
        <f>+集計・資料①!E14</f>
        <v>1136.8</v>
      </c>
      <c r="AI15" s="593">
        <f>+集計・資料①!D14</f>
        <v>1155.9545454545455</v>
      </c>
    </row>
    <row r="16" spans="1:35" ht="10.5" customHeight="1">
      <c r="AC16" s="674" t="s">
        <v>384</v>
      </c>
      <c r="AD16" s="700">
        <f>AI18</f>
        <v>1072</v>
      </c>
      <c r="AE16" s="700">
        <f>AH18</f>
        <v>920</v>
      </c>
      <c r="AG16" s="598" t="s">
        <v>515</v>
      </c>
      <c r="AH16" s="593">
        <f>+集計・資料①!E16</f>
        <v>927.46428571428567</v>
      </c>
      <c r="AI16" s="593">
        <f>+集計・資料①!D16</f>
        <v>941.9375</v>
      </c>
    </row>
    <row r="17" spans="1:35" ht="10.5" customHeight="1">
      <c r="A17" s="460"/>
      <c r="B17" s="461"/>
      <c r="C17" s="461"/>
      <c r="D17" s="461"/>
      <c r="E17" s="461"/>
      <c r="F17" s="461"/>
      <c r="G17" s="461"/>
      <c r="H17" s="461"/>
      <c r="I17" s="461"/>
      <c r="J17" s="461"/>
      <c r="K17" s="461"/>
      <c r="L17" s="461"/>
      <c r="M17" s="461"/>
      <c r="N17" s="461"/>
      <c r="O17" s="461"/>
      <c r="P17" s="461"/>
      <c r="Q17" s="461"/>
      <c r="R17" s="461"/>
      <c r="S17" s="461"/>
      <c r="T17" s="461"/>
      <c r="U17" s="461"/>
      <c r="V17" s="461"/>
      <c r="W17" s="461"/>
      <c r="X17" s="461"/>
      <c r="Y17" s="461"/>
      <c r="Z17" s="461"/>
      <c r="AA17" s="462"/>
      <c r="AC17" s="570" t="s">
        <v>385</v>
      </c>
      <c r="AD17" s="700">
        <f>AI17</f>
        <v>908</v>
      </c>
      <c r="AE17" s="700">
        <f>AH17</f>
        <v>1255.6666666666667</v>
      </c>
      <c r="AG17" s="598" t="s">
        <v>520</v>
      </c>
      <c r="AH17" s="593">
        <f>+集計・資料①!E18</f>
        <v>1255.6666666666667</v>
      </c>
      <c r="AI17" s="593">
        <f>+集計・資料①!D18</f>
        <v>908</v>
      </c>
    </row>
    <row r="18" spans="1:35" ht="10.5" customHeight="1">
      <c r="A18" s="463"/>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464"/>
      <c r="AC18" s="674" t="s">
        <v>386</v>
      </c>
      <c r="AD18" s="700">
        <f>AI16</f>
        <v>941.9375</v>
      </c>
      <c r="AE18" s="700">
        <f>AH16</f>
        <v>927.46428571428567</v>
      </c>
      <c r="AG18" s="598" t="s">
        <v>514</v>
      </c>
      <c r="AH18" s="593">
        <f>+集計・資料①!E20</f>
        <v>920</v>
      </c>
      <c r="AI18" s="593">
        <f>+集計・資料①!D20</f>
        <v>1072</v>
      </c>
    </row>
    <row r="19" spans="1:35" ht="10.5" customHeight="1">
      <c r="A19" s="463"/>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4"/>
      <c r="AC19" s="570" t="s">
        <v>387</v>
      </c>
      <c r="AD19" s="700">
        <f>AI15</f>
        <v>1155.9545454545455</v>
      </c>
      <c r="AE19" s="700">
        <f>AH15</f>
        <v>1136.8</v>
      </c>
      <c r="AG19" s="598" t="s">
        <v>513</v>
      </c>
      <c r="AH19" s="593">
        <f>+集計・資料①!E22</f>
        <v>943.7933884297521</v>
      </c>
      <c r="AI19" s="593">
        <f>+集計・資料①!D22</f>
        <v>1038.9344262295083</v>
      </c>
    </row>
    <row r="20" spans="1:35" ht="10.5" customHeight="1">
      <c r="A20" s="463"/>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4"/>
      <c r="AC20" s="674" t="s">
        <v>388</v>
      </c>
      <c r="AD20" s="700">
        <f>AI14</f>
        <v>1086.3636363636363</v>
      </c>
      <c r="AE20" s="700">
        <f>AH14</f>
        <v>1046.0869565217392</v>
      </c>
      <c r="AG20" s="598" t="s">
        <v>512</v>
      </c>
      <c r="AH20" s="593">
        <f>+集計・資料①!E24</f>
        <v>873</v>
      </c>
      <c r="AI20" s="593">
        <f>+集計・資料①!D24</f>
        <v>1087.25</v>
      </c>
    </row>
    <row r="21" spans="1:35" ht="10.5" customHeight="1">
      <c r="A21" s="463"/>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4"/>
      <c r="AC21" s="570" t="s">
        <v>389</v>
      </c>
      <c r="AD21" s="700">
        <f>AI13</f>
        <v>1073</v>
      </c>
      <c r="AE21" s="700">
        <f>AH13</f>
        <v>958.88311688311683</v>
      </c>
      <c r="AG21" s="598" t="s">
        <v>511</v>
      </c>
      <c r="AH21" s="593">
        <f>+集計・資料①!E26</f>
        <v>1064.5</v>
      </c>
      <c r="AI21" s="593">
        <f>+集計・資料①!D26</f>
        <v>1328.5</v>
      </c>
    </row>
    <row r="22" spans="1:35" ht="10.5" customHeight="1">
      <c r="A22" s="463"/>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4"/>
      <c r="AC22" s="674" t="s">
        <v>390</v>
      </c>
      <c r="AD22" s="700">
        <f>AI12</f>
        <v>1002.7142857142857</v>
      </c>
      <c r="AE22" s="700">
        <f>AH12</f>
        <v>1004</v>
      </c>
      <c r="AG22" s="598" t="s">
        <v>521</v>
      </c>
      <c r="AH22" s="593">
        <f>+集計・資料①!E28</f>
        <v>897.70238095238096</v>
      </c>
      <c r="AI22" s="593">
        <f>+集計・資料①!D28</f>
        <v>970.07017543859649</v>
      </c>
    </row>
    <row r="23" spans="1:35" ht="10.5" customHeight="1">
      <c r="A23" s="463"/>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4"/>
      <c r="AC23" s="570" t="s">
        <v>22</v>
      </c>
      <c r="AD23" s="671" t="e">
        <f>AI11</f>
        <v>#DIV/0!</v>
      </c>
      <c r="AE23" s="671" t="e">
        <f>AH11</f>
        <v>#DIV/0!</v>
      </c>
      <c r="AG23" s="598" t="s">
        <v>522</v>
      </c>
      <c r="AH23" s="593">
        <f>+集計・資料①!E30</f>
        <v>1014.0338983050848</v>
      </c>
      <c r="AI23" s="593">
        <f>+集計・資料①!D30</f>
        <v>1009.6666666666666</v>
      </c>
    </row>
    <row r="24" spans="1:35" ht="10.5" customHeight="1">
      <c r="A24" s="463"/>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4"/>
      <c r="AC24" s="591" t="s">
        <v>532</v>
      </c>
      <c r="AD24" s="671">
        <f>AI24</f>
        <v>1044.0273037542663</v>
      </c>
      <c r="AE24" s="671">
        <f>AH24</f>
        <v>993.63874345549743</v>
      </c>
      <c r="AG24" s="591" t="s">
        <v>532</v>
      </c>
      <c r="AH24" s="593">
        <f>+集計・資料①!E32</f>
        <v>993.63874345549743</v>
      </c>
      <c r="AI24" s="593">
        <f>+集計・資料①!D32</f>
        <v>1044.0273037542663</v>
      </c>
    </row>
    <row r="25" spans="1:35" ht="10.5" customHeight="1">
      <c r="A25" s="463"/>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4"/>
      <c r="AC25" s="850"/>
      <c r="AD25" s="850"/>
      <c r="AE25" s="850"/>
      <c r="AG25" s="850" t="s">
        <v>547</v>
      </c>
      <c r="AH25" s="850"/>
      <c r="AI25" s="850"/>
    </row>
    <row r="26" spans="1:35" ht="10.5" customHeight="1">
      <c r="A26" s="463"/>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4"/>
      <c r="AC26" s="850"/>
      <c r="AD26" s="850"/>
      <c r="AE26" s="850"/>
      <c r="AG26" s="850"/>
      <c r="AH26" s="850"/>
      <c r="AI26" s="850"/>
    </row>
    <row r="27" spans="1:35" ht="10.5" customHeight="1">
      <c r="A27" s="463"/>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4"/>
    </row>
    <row r="28" spans="1:35">
      <c r="A28" s="463"/>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4"/>
      <c r="AC28" s="489" t="s">
        <v>189</v>
      </c>
      <c r="AD28" s="490"/>
      <c r="AE28" s="489"/>
      <c r="AG28" s="489" t="s">
        <v>189</v>
      </c>
      <c r="AH28" s="490"/>
      <c r="AI28" s="489"/>
    </row>
    <row r="29" spans="1:35">
      <c r="A29" s="463"/>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4"/>
      <c r="AC29" s="489"/>
      <c r="AD29" s="490"/>
      <c r="AE29" s="489"/>
      <c r="AG29" s="489"/>
      <c r="AH29" s="490"/>
      <c r="AI29" s="489"/>
    </row>
    <row r="30" spans="1:35">
      <c r="A30" s="463"/>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4"/>
      <c r="AC30" s="590" t="s">
        <v>7</v>
      </c>
      <c r="AD30" s="591" t="s">
        <v>526</v>
      </c>
      <c r="AE30" s="592" t="s">
        <v>527</v>
      </c>
      <c r="AG30" s="590" t="s">
        <v>7</v>
      </c>
      <c r="AH30" s="592" t="s">
        <v>527</v>
      </c>
      <c r="AI30" s="591" t="s">
        <v>526</v>
      </c>
    </row>
    <row r="31" spans="1:35">
      <c r="A31" s="463"/>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4"/>
      <c r="AC31" s="574" t="s">
        <v>391</v>
      </c>
      <c r="AD31" s="701">
        <f>AI36</f>
        <v>1174.8888888888889</v>
      </c>
      <c r="AE31" s="701">
        <f>AH36</f>
        <v>1001.3695652173913</v>
      </c>
      <c r="AG31" s="107" t="s">
        <v>529</v>
      </c>
      <c r="AH31" s="596">
        <f>+集計・資料①!E40</f>
        <v>1001.0612244897959</v>
      </c>
      <c r="AI31" s="596">
        <f>+集計・資料①!D40</f>
        <v>1032.0454545454545</v>
      </c>
    </row>
    <row r="32" spans="1:35">
      <c r="A32" s="463"/>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4"/>
      <c r="AC32" s="574" t="s">
        <v>392</v>
      </c>
      <c r="AD32" s="701">
        <f>AI35</f>
        <v>1012.5510204081633</v>
      </c>
      <c r="AE32" s="701">
        <f>AH35</f>
        <v>995.1204819277109</v>
      </c>
      <c r="AG32" s="109" t="s">
        <v>408</v>
      </c>
      <c r="AH32" s="596">
        <f>+集計・資料①!E42</f>
        <v>978.66666666666663</v>
      </c>
      <c r="AI32" s="596">
        <f>+集計・資料①!D42</f>
        <v>1039.9230769230769</v>
      </c>
    </row>
    <row r="33" spans="1:35">
      <c r="A33" s="463"/>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4"/>
      <c r="AC33" s="574" t="s">
        <v>662</v>
      </c>
      <c r="AD33" s="701">
        <f>AI34</f>
        <v>1071.0098039215686</v>
      </c>
      <c r="AE33" s="701">
        <f>AH34</f>
        <v>995.78378378378375</v>
      </c>
      <c r="AG33" s="109" t="s">
        <v>409</v>
      </c>
      <c r="AH33" s="596">
        <f>+集計・資料①!E44</f>
        <v>986.05479452054794</v>
      </c>
      <c r="AI33" s="596">
        <f>+集計・資料①!D44</f>
        <v>1010.02</v>
      </c>
    </row>
    <row r="34" spans="1:35">
      <c r="A34" s="463"/>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4"/>
      <c r="AC34" s="574" t="s">
        <v>394</v>
      </c>
      <c r="AD34" s="701">
        <f>AI33</f>
        <v>1010.02</v>
      </c>
      <c r="AE34" s="701">
        <f>AH33</f>
        <v>986.05479452054794</v>
      </c>
      <c r="AG34" s="109" t="s">
        <v>410</v>
      </c>
      <c r="AH34" s="596">
        <f>+集計・資料①!E46</f>
        <v>995.78378378378375</v>
      </c>
      <c r="AI34" s="596">
        <f>+集計・資料①!D46</f>
        <v>1071.0098039215686</v>
      </c>
    </row>
    <row r="35" spans="1:35">
      <c r="A35" s="463"/>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4"/>
      <c r="AC35" s="574" t="s">
        <v>395</v>
      </c>
      <c r="AD35" s="701">
        <f>AI32</f>
        <v>1039.9230769230769</v>
      </c>
      <c r="AE35" s="701">
        <f>AH32</f>
        <v>978.66666666666663</v>
      </c>
      <c r="AG35" s="109" t="s">
        <v>411</v>
      </c>
      <c r="AH35" s="596">
        <f>+集計・資料①!E48</f>
        <v>995.1204819277109</v>
      </c>
      <c r="AI35" s="596">
        <f>+集計・資料①!D48</f>
        <v>1012.5510204081633</v>
      </c>
    </row>
    <row r="36" spans="1:35" ht="11.25" thickBot="1">
      <c r="A36" s="463"/>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4"/>
      <c r="AC36" s="574" t="s">
        <v>396</v>
      </c>
      <c r="AD36" s="701">
        <f>AI31</f>
        <v>1032.0454545454545</v>
      </c>
      <c r="AE36" s="701">
        <f>AH31</f>
        <v>1001.0612244897959</v>
      </c>
      <c r="AG36" s="130" t="s">
        <v>412</v>
      </c>
      <c r="AH36" s="596">
        <f>+集計・資料①!E50</f>
        <v>1001.3695652173913</v>
      </c>
      <c r="AI36" s="596">
        <f>+集計・資料①!D50</f>
        <v>1174.8888888888889</v>
      </c>
    </row>
    <row r="37" spans="1:35">
      <c r="A37" s="463"/>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4"/>
      <c r="AC37" s="591" t="s">
        <v>532</v>
      </c>
      <c r="AD37" s="701">
        <f>AI37</f>
        <v>1044.0273037542663</v>
      </c>
      <c r="AE37" s="701">
        <f>AH37</f>
        <v>993.63874345549743</v>
      </c>
      <c r="AG37" s="591" t="s">
        <v>532</v>
      </c>
      <c r="AH37" s="596">
        <f>+集計・資料①!E52</f>
        <v>993.63874345549743</v>
      </c>
      <c r="AI37" s="596">
        <f>+集計・資料①!D52</f>
        <v>1044.0273037542663</v>
      </c>
    </row>
    <row r="38" spans="1:35">
      <c r="A38" s="463"/>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4"/>
      <c r="AD38" s="483"/>
      <c r="AE38" s="483"/>
      <c r="AH38" s="483"/>
      <c r="AI38" s="483"/>
    </row>
    <row r="39" spans="1:35">
      <c r="A39" s="463"/>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4"/>
      <c r="AE39" s="293"/>
      <c r="AI39" s="293"/>
    </row>
    <row r="40" spans="1:35">
      <c r="A40" s="463"/>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4"/>
      <c r="AD40" s="483"/>
      <c r="AE40" s="483"/>
      <c r="AH40" s="483"/>
      <c r="AI40" s="483"/>
    </row>
    <row r="41" spans="1:35">
      <c r="A41" s="463"/>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4"/>
    </row>
    <row r="42" spans="1:35">
      <c r="A42" s="46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4"/>
    </row>
    <row r="43" spans="1:35">
      <c r="A43" s="463"/>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4"/>
    </row>
    <row r="44" spans="1:35">
      <c r="A44" s="463"/>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4"/>
    </row>
    <row r="45" spans="1:35">
      <c r="A45" s="463"/>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4"/>
    </row>
    <row r="46" spans="1:35">
      <c r="A46" s="463"/>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4"/>
    </row>
    <row r="47" spans="1:35">
      <c r="A47" s="463"/>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4"/>
    </row>
    <row r="48" spans="1:35">
      <c r="A48" s="463"/>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4"/>
    </row>
    <row r="49" spans="1:27">
      <c r="A49" s="463"/>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4"/>
    </row>
    <row r="50" spans="1:27">
      <c r="A50" s="463"/>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4"/>
    </row>
    <row r="51" spans="1:27">
      <c r="A51" s="463"/>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4"/>
    </row>
    <row r="52" spans="1:27">
      <c r="A52" s="463"/>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4"/>
    </row>
    <row r="53" spans="1:27">
      <c r="A53" s="463"/>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4"/>
    </row>
    <row r="54" spans="1:27">
      <c r="A54" s="463"/>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464"/>
    </row>
    <row r="55" spans="1:27">
      <c r="A55" s="463"/>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464"/>
    </row>
    <row r="56" spans="1:27">
      <c r="A56" s="463"/>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464"/>
    </row>
    <row r="57" spans="1:27">
      <c r="A57" s="463"/>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464"/>
    </row>
    <row r="58" spans="1:27">
      <c r="A58" s="463"/>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464"/>
    </row>
    <row r="59" spans="1:27">
      <c r="A59" s="463"/>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464"/>
    </row>
    <row r="60" spans="1:27">
      <c r="A60" s="463"/>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464"/>
    </row>
    <row r="61" spans="1:27">
      <c r="A61" s="463"/>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464"/>
    </row>
    <row r="62" spans="1:27">
      <c r="A62" s="463"/>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464"/>
    </row>
    <row r="63" spans="1:27">
      <c r="A63" s="463"/>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464"/>
    </row>
    <row r="64" spans="1:27">
      <c r="A64" s="463"/>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464"/>
    </row>
    <row r="65" spans="1:27">
      <c r="A65" s="463"/>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464"/>
    </row>
    <row r="66" spans="1:27">
      <c r="A66" s="463"/>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464"/>
    </row>
    <row r="67" spans="1:27">
      <c r="A67" s="463"/>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464"/>
    </row>
    <row r="68" spans="1:27">
      <c r="A68" s="463"/>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464"/>
    </row>
    <row r="69" spans="1:27">
      <c r="A69" s="463"/>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464"/>
    </row>
    <row r="70" spans="1:27">
      <c r="A70" s="465"/>
      <c r="B70" s="466"/>
      <c r="C70" s="466"/>
      <c r="D70" s="466"/>
      <c r="E70" s="466"/>
      <c r="F70" s="466"/>
      <c r="G70" s="466"/>
      <c r="H70" s="466"/>
      <c r="I70" s="466"/>
      <c r="J70" s="466"/>
      <c r="K70" s="466"/>
      <c r="L70" s="466"/>
      <c r="M70" s="466"/>
      <c r="N70" s="466"/>
      <c r="O70" s="466"/>
      <c r="P70" s="466"/>
      <c r="Q70" s="466"/>
      <c r="R70" s="466"/>
      <c r="S70" s="466"/>
      <c r="T70" s="466"/>
      <c r="U70" s="466"/>
      <c r="V70" s="466"/>
      <c r="W70" s="466"/>
      <c r="X70" s="466"/>
      <c r="Y70" s="466"/>
      <c r="Z70" s="466"/>
      <c r="AA70" s="467"/>
    </row>
  </sheetData>
  <mergeCells count="5">
    <mergeCell ref="AG25:AI26"/>
    <mergeCell ref="AC25:AE26"/>
    <mergeCell ref="A1:B1"/>
    <mergeCell ref="V1:AA1"/>
    <mergeCell ref="B3:K15"/>
  </mergeCells>
  <phoneticPr fontId="4"/>
  <conditionalFormatting sqref="AH11:AI24 AD11:AE24">
    <cfRule type="expression" dxfId="23" priority="13" stopIfTrue="1">
      <formula>ISERROR(AD11)=TRUE</formula>
    </cfRule>
  </conditionalFormatting>
  <conditionalFormatting sqref="AD11:AD23">
    <cfRule type="top10" dxfId="22" priority="4" rank="1"/>
  </conditionalFormatting>
  <conditionalFormatting sqref="AE11:AE23">
    <cfRule type="top10" dxfId="21" priority="3" rank="1"/>
  </conditionalFormatting>
  <conditionalFormatting sqref="AD31:AD36">
    <cfRule type="top10" dxfId="20" priority="2" rank="1"/>
  </conditionalFormatting>
  <conditionalFormatting sqref="AE31:AE36">
    <cfRule type="top10" dxfId="19" priority="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3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9" tint="0.59999389629810485"/>
  </sheetPr>
  <dimension ref="A1:AW54"/>
  <sheetViews>
    <sheetView showGridLines="0" view="pageBreakPreview" zoomScaleNormal="100" zoomScaleSheetLayoutView="100" workbookViewId="0">
      <selection activeCell="AB1" sqref="AB1"/>
    </sheetView>
  </sheetViews>
  <sheetFormatPr defaultColWidth="10.28515625" defaultRowHeight="10.5"/>
  <cols>
    <col min="1" max="27" width="3.5703125" style="284" customWidth="1"/>
    <col min="28" max="28" width="1.7109375" style="284" customWidth="1"/>
    <col min="29" max="29" width="15" style="284" customWidth="1"/>
    <col min="30" max="32" width="7.85546875" style="284" customWidth="1"/>
    <col min="33" max="33" width="1.7109375" style="284" customWidth="1"/>
    <col min="34" max="34" width="15" style="284" customWidth="1"/>
    <col min="35" max="38" width="7.28515625" style="284" customWidth="1"/>
    <col min="39" max="39" width="1.7109375" style="284" customWidth="1"/>
    <col min="40" max="40" width="15" style="284" customWidth="1"/>
    <col min="41" max="43" width="6.5703125" style="284" customWidth="1"/>
    <col min="44" max="44" width="1.7109375" style="284" customWidth="1"/>
    <col min="45" max="45" width="15" style="284" customWidth="1"/>
    <col min="46" max="49" width="6.5703125" style="284" customWidth="1"/>
    <col min="50" max="16384" width="10.28515625" style="284"/>
  </cols>
  <sheetData>
    <row r="1" spans="1:49" ht="21" customHeight="1" thickBot="1">
      <c r="A1" s="843">
        <v>42</v>
      </c>
      <c r="B1" s="843"/>
      <c r="C1" s="750" t="s">
        <v>619</v>
      </c>
      <c r="D1" s="494"/>
      <c r="E1" s="494"/>
      <c r="F1" s="494"/>
      <c r="G1" s="494"/>
      <c r="H1" s="494"/>
      <c r="I1" s="494"/>
      <c r="J1" s="494"/>
      <c r="K1" s="494"/>
      <c r="L1" s="494"/>
      <c r="M1" s="494"/>
      <c r="N1" s="494"/>
      <c r="O1" s="494"/>
      <c r="P1" s="494"/>
      <c r="Q1" s="494"/>
      <c r="R1" s="494"/>
      <c r="S1" s="494"/>
      <c r="T1" s="494"/>
      <c r="U1" s="494"/>
      <c r="V1" s="846" t="s">
        <v>503</v>
      </c>
      <c r="W1" s="846"/>
      <c r="X1" s="846"/>
      <c r="Y1" s="846"/>
      <c r="Z1" s="846"/>
      <c r="AA1" s="846"/>
      <c r="AC1" s="284" t="s">
        <v>620</v>
      </c>
      <c r="AN1" s="284" t="s">
        <v>620</v>
      </c>
    </row>
    <row r="3" spans="1:49" ht="10.5" customHeight="1">
      <c r="B3" s="844" t="s">
        <v>674</v>
      </c>
      <c r="C3" s="844"/>
      <c r="D3" s="844"/>
      <c r="E3" s="844"/>
      <c r="F3" s="844"/>
      <c r="G3" s="844"/>
      <c r="H3" s="844"/>
      <c r="I3" s="844"/>
      <c r="J3" s="844"/>
      <c r="K3" s="844"/>
      <c r="L3" s="844"/>
      <c r="M3" s="844"/>
      <c r="O3" s="460"/>
      <c r="P3" s="461"/>
      <c r="Q3" s="461"/>
      <c r="R3" s="461"/>
      <c r="S3" s="461"/>
      <c r="T3" s="461"/>
      <c r="U3" s="461"/>
      <c r="V3" s="461"/>
      <c r="W3" s="461"/>
      <c r="X3" s="461"/>
      <c r="Y3" s="461"/>
      <c r="Z3" s="461"/>
      <c r="AA3" s="462"/>
      <c r="AC3" s="284" t="s">
        <v>621</v>
      </c>
      <c r="AD3" s="27"/>
      <c r="AE3" s="27"/>
      <c r="AF3" s="27"/>
      <c r="AH3" s="284" t="s">
        <v>622</v>
      </c>
      <c r="AI3" s="27"/>
      <c r="AJ3" s="27"/>
      <c r="AK3" s="27"/>
      <c r="AL3" s="27"/>
      <c r="AN3" s="284" t="s">
        <v>621</v>
      </c>
      <c r="AO3" s="27"/>
      <c r="AP3" s="27"/>
      <c r="AQ3" s="27"/>
      <c r="AS3" s="284" t="s">
        <v>622</v>
      </c>
      <c r="AT3" s="27"/>
      <c r="AU3" s="27"/>
      <c r="AV3" s="27"/>
      <c r="AW3" s="27"/>
    </row>
    <row r="4" spans="1:49" ht="11.25" customHeight="1" thickBot="1">
      <c r="B4" s="844"/>
      <c r="C4" s="844"/>
      <c r="D4" s="844"/>
      <c r="E4" s="844"/>
      <c r="F4" s="844"/>
      <c r="G4" s="844"/>
      <c r="H4" s="844"/>
      <c r="I4" s="844"/>
      <c r="J4" s="844"/>
      <c r="K4" s="844"/>
      <c r="L4" s="844"/>
      <c r="M4" s="844"/>
      <c r="O4" s="463"/>
      <c r="P4" s="293"/>
      <c r="Q4" s="293"/>
      <c r="R4" s="293"/>
      <c r="S4" s="293"/>
      <c r="T4" s="293"/>
      <c r="U4" s="293"/>
      <c r="V4" s="293"/>
      <c r="W4" s="293"/>
      <c r="X4" s="293"/>
      <c r="Y4" s="293"/>
      <c r="Z4" s="293"/>
      <c r="AA4" s="464"/>
      <c r="AC4" s="27"/>
      <c r="AD4" s="27"/>
      <c r="AE4" s="27"/>
      <c r="AF4" s="27"/>
      <c r="AH4" s="27"/>
      <c r="AI4" s="27"/>
      <c r="AJ4" s="27"/>
      <c r="AK4" s="27"/>
      <c r="AL4" s="27"/>
      <c r="AN4" s="27"/>
      <c r="AO4" s="27"/>
      <c r="AP4" s="27"/>
      <c r="AQ4" s="27"/>
      <c r="AS4" s="27"/>
      <c r="AT4" s="27"/>
      <c r="AU4" s="27"/>
      <c r="AV4" s="27"/>
      <c r="AW4" s="27"/>
    </row>
    <row r="5" spans="1:49" ht="11.25" customHeight="1" thickBot="1">
      <c r="B5" s="844"/>
      <c r="C5" s="844"/>
      <c r="D5" s="844"/>
      <c r="E5" s="844"/>
      <c r="F5" s="844"/>
      <c r="G5" s="844"/>
      <c r="H5" s="844"/>
      <c r="I5" s="844"/>
      <c r="J5" s="844"/>
      <c r="K5" s="844"/>
      <c r="L5" s="844"/>
      <c r="M5" s="844"/>
      <c r="O5" s="463"/>
      <c r="P5" s="293"/>
      <c r="Q5" s="293"/>
      <c r="R5" s="293"/>
      <c r="S5" s="293"/>
      <c r="T5" s="293"/>
      <c r="U5" s="293"/>
      <c r="V5" s="293"/>
      <c r="W5" s="293"/>
      <c r="X5" s="293"/>
      <c r="Y5" s="293"/>
      <c r="Z5" s="293"/>
      <c r="AA5" s="464"/>
      <c r="AC5" s="575"/>
      <c r="AD5" s="572" t="s">
        <v>268</v>
      </c>
      <c r="AE5" s="572" t="s">
        <v>269</v>
      </c>
      <c r="AF5" s="572" t="s">
        <v>377</v>
      </c>
      <c r="AH5" s="575"/>
      <c r="AI5" s="572" t="s">
        <v>535</v>
      </c>
      <c r="AJ5" s="572" t="s">
        <v>536</v>
      </c>
      <c r="AK5" s="572" t="s">
        <v>377</v>
      </c>
      <c r="AL5" s="572" t="s">
        <v>532</v>
      </c>
      <c r="AN5" s="135"/>
      <c r="AO5" s="29" t="s">
        <v>225</v>
      </c>
      <c r="AP5" s="30" t="s">
        <v>226</v>
      </c>
      <c r="AQ5" s="31" t="s">
        <v>377</v>
      </c>
      <c r="AS5" s="135"/>
      <c r="AT5" s="29" t="s">
        <v>225</v>
      </c>
      <c r="AU5" s="30" t="s">
        <v>288</v>
      </c>
      <c r="AV5" s="44" t="s">
        <v>377</v>
      </c>
      <c r="AW5" s="244" t="s">
        <v>532</v>
      </c>
    </row>
    <row r="6" spans="1:49" ht="11.25" customHeight="1" thickBot="1">
      <c r="B6" s="844"/>
      <c r="C6" s="844"/>
      <c r="D6" s="844"/>
      <c r="E6" s="844"/>
      <c r="F6" s="844"/>
      <c r="G6" s="844"/>
      <c r="H6" s="844"/>
      <c r="I6" s="844"/>
      <c r="J6" s="844"/>
      <c r="K6" s="844"/>
      <c r="L6" s="844"/>
      <c r="M6" s="844"/>
      <c r="O6" s="463"/>
      <c r="P6" s="293"/>
      <c r="Q6" s="293"/>
      <c r="R6" s="293"/>
      <c r="S6" s="293"/>
      <c r="T6" s="293"/>
      <c r="U6" s="293"/>
      <c r="V6" s="293"/>
      <c r="W6" s="293"/>
      <c r="X6" s="293"/>
      <c r="Y6" s="293"/>
      <c r="Z6" s="293"/>
      <c r="AA6" s="464"/>
      <c r="AC6" s="572" t="s">
        <v>532</v>
      </c>
      <c r="AD6" s="672">
        <f>AO6</f>
        <v>0.4112646121147715</v>
      </c>
      <c r="AE6" s="672">
        <f>AP6</f>
        <v>0.42189160467587672</v>
      </c>
      <c r="AF6" s="672">
        <f>AQ6</f>
        <v>0.16684378320935175</v>
      </c>
      <c r="AH6" s="572" t="s">
        <v>532</v>
      </c>
      <c r="AI6" s="680">
        <f>AT6</f>
        <v>387</v>
      </c>
      <c r="AJ6" s="680">
        <f>AU6</f>
        <v>397</v>
      </c>
      <c r="AK6" s="680">
        <f>AV6</f>
        <v>157</v>
      </c>
      <c r="AL6" s="680">
        <f>AW6</f>
        <v>941</v>
      </c>
      <c r="AN6" s="32" t="s">
        <v>532</v>
      </c>
      <c r="AO6" s="131">
        <f>+AT6/+$AW6</f>
        <v>0.4112646121147715</v>
      </c>
      <c r="AP6" s="132">
        <f>+AU6/+$AW6</f>
        <v>0.42189160467587672</v>
      </c>
      <c r="AQ6" s="134">
        <f>+AV6/+$AW6</f>
        <v>0.16684378320935175</v>
      </c>
      <c r="AS6" s="32" t="s">
        <v>532</v>
      </c>
      <c r="AT6" s="49">
        <f>+集計・資料①!AP32</f>
        <v>387</v>
      </c>
      <c r="AU6" s="50">
        <f>+集計・資料①!AQ32</f>
        <v>397</v>
      </c>
      <c r="AV6" s="290">
        <f>+集計・資料①!AR32</f>
        <v>157</v>
      </c>
      <c r="AW6" s="42">
        <f>+SUM(AT6:AV6)</f>
        <v>941</v>
      </c>
    </row>
    <row r="7" spans="1:49" ht="10.5" customHeight="1">
      <c r="B7" s="844"/>
      <c r="C7" s="844"/>
      <c r="D7" s="844"/>
      <c r="E7" s="844"/>
      <c r="F7" s="844"/>
      <c r="G7" s="844"/>
      <c r="H7" s="844"/>
      <c r="I7" s="844"/>
      <c r="J7" s="844"/>
      <c r="K7" s="844"/>
      <c r="L7" s="844"/>
      <c r="M7" s="844"/>
      <c r="O7" s="463"/>
      <c r="P7" s="293"/>
      <c r="Q7" s="293"/>
      <c r="R7" s="293"/>
      <c r="S7" s="293"/>
      <c r="T7" s="293"/>
      <c r="U7" s="293"/>
      <c r="V7" s="293"/>
      <c r="W7" s="293"/>
      <c r="X7" s="293"/>
      <c r="Y7" s="293"/>
      <c r="Z7" s="293"/>
      <c r="AA7" s="464"/>
      <c r="AH7" s="27"/>
      <c r="AI7" s="27"/>
      <c r="AJ7" s="27"/>
      <c r="AK7" s="27"/>
      <c r="AL7" s="27"/>
      <c r="AS7" s="27"/>
      <c r="AT7" s="27"/>
      <c r="AU7" s="27"/>
      <c r="AV7" s="27"/>
      <c r="AW7" s="27"/>
    </row>
    <row r="8" spans="1:49" ht="10.5" customHeight="1">
      <c r="B8" s="844"/>
      <c r="C8" s="844"/>
      <c r="D8" s="844"/>
      <c r="E8" s="844"/>
      <c r="F8" s="844"/>
      <c r="G8" s="844"/>
      <c r="H8" s="844"/>
      <c r="I8" s="844"/>
      <c r="J8" s="844"/>
      <c r="K8" s="844"/>
      <c r="L8" s="844"/>
      <c r="M8" s="844"/>
      <c r="O8" s="463"/>
      <c r="P8" s="293"/>
      <c r="Q8" s="293"/>
      <c r="R8" s="293"/>
      <c r="S8" s="293"/>
      <c r="T8" s="293"/>
      <c r="U8" s="293"/>
      <c r="V8" s="293"/>
      <c r="W8" s="293"/>
      <c r="X8" s="293"/>
      <c r="Y8" s="293"/>
      <c r="Z8" s="293"/>
      <c r="AA8" s="464"/>
      <c r="AC8" s="284" t="s">
        <v>623</v>
      </c>
      <c r="AD8" s="27"/>
      <c r="AE8" s="27"/>
      <c r="AF8" s="27"/>
      <c r="AH8" s="284" t="s">
        <v>624</v>
      </c>
      <c r="AI8" s="27"/>
      <c r="AJ8" s="27"/>
      <c r="AK8" s="27"/>
      <c r="AL8" s="27"/>
      <c r="AN8" s="284" t="s">
        <v>623</v>
      </c>
      <c r="AO8" s="27"/>
      <c r="AP8" s="27"/>
      <c r="AQ8" s="27"/>
      <c r="AS8" s="284" t="s">
        <v>624</v>
      </c>
      <c r="AT8" s="27"/>
      <c r="AU8" s="27"/>
      <c r="AV8" s="27"/>
      <c r="AW8" s="27"/>
    </row>
    <row r="9" spans="1:49" ht="11.25" customHeight="1" thickBot="1">
      <c r="B9" s="844"/>
      <c r="C9" s="844"/>
      <c r="D9" s="844"/>
      <c r="E9" s="844"/>
      <c r="F9" s="844"/>
      <c r="G9" s="844"/>
      <c r="H9" s="844"/>
      <c r="I9" s="844"/>
      <c r="J9" s="844"/>
      <c r="K9" s="844"/>
      <c r="L9" s="844"/>
      <c r="M9" s="844"/>
      <c r="O9" s="463"/>
      <c r="P9" s="293"/>
      <c r="Q9" s="293"/>
      <c r="R9" s="293"/>
      <c r="S9" s="293"/>
      <c r="T9" s="293"/>
      <c r="U9" s="293"/>
      <c r="V9" s="293"/>
      <c r="W9" s="293"/>
      <c r="X9" s="293"/>
      <c r="Y9" s="293"/>
      <c r="Z9" s="293"/>
      <c r="AA9" s="464"/>
      <c r="AC9" s="27"/>
      <c r="AD9" s="27"/>
      <c r="AE9" s="27"/>
      <c r="AF9" s="27"/>
      <c r="AH9" s="27"/>
      <c r="AI9" s="27"/>
      <c r="AJ9" s="27"/>
      <c r="AK9" s="27"/>
      <c r="AL9" s="27"/>
      <c r="AN9" s="27"/>
      <c r="AO9" s="27"/>
      <c r="AP9" s="27"/>
      <c r="AQ9" s="27"/>
      <c r="AS9" s="27"/>
      <c r="AT9" s="27"/>
      <c r="AU9" s="27"/>
      <c r="AV9" s="27"/>
      <c r="AW9" s="27"/>
    </row>
    <row r="10" spans="1:49" ht="11.25" customHeight="1" thickBot="1">
      <c r="B10" s="844"/>
      <c r="C10" s="844"/>
      <c r="D10" s="844"/>
      <c r="E10" s="844"/>
      <c r="F10" s="844"/>
      <c r="G10" s="844"/>
      <c r="H10" s="844"/>
      <c r="I10" s="844"/>
      <c r="J10" s="844"/>
      <c r="K10" s="844"/>
      <c r="L10" s="844"/>
      <c r="M10" s="844"/>
      <c r="O10" s="463"/>
      <c r="P10" s="293"/>
      <c r="Q10" s="293"/>
      <c r="R10" s="293"/>
      <c r="S10" s="293"/>
      <c r="T10" s="293"/>
      <c r="U10" s="293"/>
      <c r="V10" s="293"/>
      <c r="W10" s="293"/>
      <c r="X10" s="293"/>
      <c r="Y10" s="293"/>
      <c r="Z10" s="293"/>
      <c r="AA10" s="464"/>
      <c r="AC10" s="572" t="s">
        <v>524</v>
      </c>
      <c r="AD10" s="572" t="s">
        <v>567</v>
      </c>
      <c r="AE10" s="572" t="s">
        <v>568</v>
      </c>
      <c r="AF10" s="572" t="s">
        <v>377</v>
      </c>
      <c r="AH10" s="572" t="s">
        <v>524</v>
      </c>
      <c r="AI10" s="572" t="s">
        <v>567</v>
      </c>
      <c r="AJ10" s="572" t="s">
        <v>568</v>
      </c>
      <c r="AK10" s="572" t="s">
        <v>377</v>
      </c>
      <c r="AL10" s="572" t="s">
        <v>532</v>
      </c>
      <c r="AN10" s="28" t="s">
        <v>524</v>
      </c>
      <c r="AO10" s="29" t="s">
        <v>225</v>
      </c>
      <c r="AP10" s="30" t="s">
        <v>226</v>
      </c>
      <c r="AQ10" s="31" t="s">
        <v>377</v>
      </c>
      <c r="AS10" s="28" t="s">
        <v>524</v>
      </c>
      <c r="AT10" s="29" t="s">
        <v>225</v>
      </c>
      <c r="AU10" s="30" t="s">
        <v>288</v>
      </c>
      <c r="AV10" s="122" t="s">
        <v>377</v>
      </c>
      <c r="AW10" s="287" t="s">
        <v>532</v>
      </c>
    </row>
    <row r="11" spans="1:49" ht="10.5" customHeight="1">
      <c r="B11" s="844"/>
      <c r="C11" s="844"/>
      <c r="D11" s="844"/>
      <c r="E11" s="844"/>
      <c r="F11" s="844"/>
      <c r="G11" s="844"/>
      <c r="H11" s="844"/>
      <c r="I11" s="844"/>
      <c r="J11" s="844"/>
      <c r="K11" s="844"/>
      <c r="L11" s="844"/>
      <c r="M11" s="844"/>
      <c r="O11" s="463"/>
      <c r="P11" s="293"/>
      <c r="Q11" s="293"/>
      <c r="R11" s="293"/>
      <c r="S11" s="293"/>
      <c r="T11" s="293"/>
      <c r="U11" s="293"/>
      <c r="V11" s="293"/>
      <c r="W11" s="293"/>
      <c r="X11" s="293"/>
      <c r="Y11" s="293"/>
      <c r="Z11" s="293"/>
      <c r="AA11" s="464"/>
      <c r="AC11" s="570" t="s">
        <v>379</v>
      </c>
      <c r="AD11" s="681">
        <f>AO23</f>
        <v>0.20125786163522014</v>
      </c>
      <c r="AE11" s="672">
        <f>AP23</f>
        <v>0.49056603773584906</v>
      </c>
      <c r="AF11" s="672">
        <f>AQ23</f>
        <v>0.3081761006289308</v>
      </c>
      <c r="AH11" s="570" t="s">
        <v>379</v>
      </c>
      <c r="AI11" s="680">
        <f>AT23</f>
        <v>32</v>
      </c>
      <c r="AJ11" s="680">
        <f>AU23</f>
        <v>78</v>
      </c>
      <c r="AK11" s="680">
        <f>AV23</f>
        <v>49</v>
      </c>
      <c r="AL11" s="680">
        <f>AW23</f>
        <v>159</v>
      </c>
      <c r="AN11" s="45" t="s">
        <v>531</v>
      </c>
      <c r="AO11" s="91" t="e">
        <f>+AT11/+$AW11</f>
        <v>#DIV/0!</v>
      </c>
      <c r="AP11" s="47" t="e">
        <f>+AU11/+$AW11</f>
        <v>#DIV/0!</v>
      </c>
      <c r="AQ11" s="92" t="e">
        <f>+AV11/+$AW11</f>
        <v>#DIV/0!</v>
      </c>
      <c r="AS11" s="45" t="s">
        <v>531</v>
      </c>
      <c r="AT11" s="49">
        <f>+集計・資料①!AP6</f>
        <v>0</v>
      </c>
      <c r="AU11" s="50">
        <f>+集計・資料①!AQ6</f>
        <v>0</v>
      </c>
      <c r="AV11" s="290">
        <f>+集計・資料①!AR6</f>
        <v>0</v>
      </c>
      <c r="AW11" s="254">
        <f>+SUM(AT11:AV11)</f>
        <v>0</v>
      </c>
    </row>
    <row r="12" spans="1:49" ht="10.5" customHeight="1">
      <c r="B12" s="844"/>
      <c r="C12" s="844"/>
      <c r="D12" s="844"/>
      <c r="E12" s="844"/>
      <c r="F12" s="844"/>
      <c r="G12" s="844"/>
      <c r="H12" s="844"/>
      <c r="I12" s="844"/>
      <c r="J12" s="844"/>
      <c r="K12" s="844"/>
      <c r="L12" s="844"/>
      <c r="M12" s="844"/>
      <c r="O12" s="463"/>
      <c r="P12" s="293"/>
      <c r="Q12" s="293"/>
      <c r="R12" s="293"/>
      <c r="S12" s="293"/>
      <c r="T12" s="293"/>
      <c r="U12" s="293"/>
      <c r="V12" s="293"/>
      <c r="W12" s="293"/>
      <c r="X12" s="293"/>
      <c r="Y12" s="293"/>
      <c r="Z12" s="293"/>
      <c r="AA12" s="464"/>
      <c r="AC12" s="674" t="s">
        <v>380</v>
      </c>
      <c r="AD12" s="681">
        <f>AO22</f>
        <v>0.40909090909090912</v>
      </c>
      <c r="AE12" s="672">
        <f>AP22</f>
        <v>0.42424242424242425</v>
      </c>
      <c r="AF12" s="672">
        <f>AQ22</f>
        <v>0.16666666666666666</v>
      </c>
      <c r="AH12" s="674" t="s">
        <v>380</v>
      </c>
      <c r="AI12" s="680">
        <f>AT22</f>
        <v>54</v>
      </c>
      <c r="AJ12" s="680">
        <f>AU22</f>
        <v>56</v>
      </c>
      <c r="AK12" s="680">
        <f>AV22</f>
        <v>22</v>
      </c>
      <c r="AL12" s="680">
        <f>AW22</f>
        <v>132</v>
      </c>
      <c r="AN12" s="8" t="s">
        <v>518</v>
      </c>
      <c r="AO12" s="97">
        <f t="shared" ref="AO12:AQ22" si="0">+AT12/+$AW12</f>
        <v>0.44067796610169491</v>
      </c>
      <c r="AP12" s="73">
        <f t="shared" si="0"/>
        <v>0.42372881355932202</v>
      </c>
      <c r="AQ12" s="74">
        <f t="shared" si="0"/>
        <v>0.13559322033898305</v>
      </c>
      <c r="AS12" s="8" t="s">
        <v>518</v>
      </c>
      <c r="AT12" s="49">
        <f>+集計・資料①!AP8</f>
        <v>26</v>
      </c>
      <c r="AU12" s="50">
        <f>+集計・資料①!AQ8</f>
        <v>25</v>
      </c>
      <c r="AV12" s="290">
        <f>+集計・資料①!AR8</f>
        <v>8</v>
      </c>
      <c r="AW12" s="255">
        <f t="shared" ref="AW12:AW24" si="1">+SUM(AT12:AV12)</f>
        <v>59</v>
      </c>
    </row>
    <row r="13" spans="1:49" ht="10.5" customHeight="1">
      <c r="B13" s="844"/>
      <c r="C13" s="844"/>
      <c r="D13" s="844"/>
      <c r="E13" s="844"/>
      <c r="F13" s="844"/>
      <c r="G13" s="844"/>
      <c r="H13" s="844"/>
      <c r="I13" s="844"/>
      <c r="J13" s="844"/>
      <c r="K13" s="844"/>
      <c r="L13" s="844"/>
      <c r="M13" s="844"/>
      <c r="O13" s="463"/>
      <c r="P13" s="293"/>
      <c r="Q13" s="293"/>
      <c r="R13" s="293"/>
      <c r="S13" s="293"/>
      <c r="T13" s="293"/>
      <c r="U13" s="293"/>
      <c r="V13" s="293"/>
      <c r="W13" s="293"/>
      <c r="X13" s="293"/>
      <c r="Y13" s="293"/>
      <c r="Z13" s="293"/>
      <c r="AA13" s="464"/>
      <c r="AC13" s="570" t="s">
        <v>381</v>
      </c>
      <c r="AD13" s="681">
        <f>AO21</f>
        <v>0.5</v>
      </c>
      <c r="AE13" s="672">
        <f>AP21</f>
        <v>0.41666666666666669</v>
      </c>
      <c r="AF13" s="672">
        <f>AQ21</f>
        <v>8.3333333333333329E-2</v>
      </c>
      <c r="AH13" s="570" t="s">
        <v>381</v>
      </c>
      <c r="AI13" s="680">
        <f>AT21</f>
        <v>6</v>
      </c>
      <c r="AJ13" s="680">
        <f>AU21</f>
        <v>5</v>
      </c>
      <c r="AK13" s="680">
        <f>AV21</f>
        <v>1</v>
      </c>
      <c r="AL13" s="680">
        <f>AW21</f>
        <v>12</v>
      </c>
      <c r="AN13" s="8" t="s">
        <v>519</v>
      </c>
      <c r="AO13" s="97">
        <f t="shared" si="0"/>
        <v>0.47619047619047616</v>
      </c>
      <c r="AP13" s="73">
        <f t="shared" si="0"/>
        <v>0.38095238095238093</v>
      </c>
      <c r="AQ13" s="74">
        <f t="shared" si="0"/>
        <v>0.14285714285714285</v>
      </c>
      <c r="AS13" s="8" t="s">
        <v>519</v>
      </c>
      <c r="AT13" s="49">
        <f>+集計・資料①!AP10</f>
        <v>60</v>
      </c>
      <c r="AU13" s="50">
        <f>+集計・資料①!AQ10</f>
        <v>48</v>
      </c>
      <c r="AV13" s="290">
        <f>+集計・資料①!AR10</f>
        <v>18</v>
      </c>
      <c r="AW13" s="255">
        <f t="shared" si="1"/>
        <v>126</v>
      </c>
    </row>
    <row r="14" spans="1:49" ht="11.25" customHeight="1">
      <c r="B14" s="844"/>
      <c r="C14" s="844"/>
      <c r="D14" s="844"/>
      <c r="E14" s="844"/>
      <c r="F14" s="844"/>
      <c r="G14" s="844"/>
      <c r="H14" s="844"/>
      <c r="I14" s="844"/>
      <c r="J14" s="844"/>
      <c r="K14" s="844"/>
      <c r="L14" s="844"/>
      <c r="M14" s="844"/>
      <c r="O14" s="463"/>
      <c r="P14" s="293"/>
      <c r="Q14" s="293"/>
      <c r="R14" s="293"/>
      <c r="S14" s="293"/>
      <c r="T14" s="293"/>
      <c r="U14" s="293"/>
      <c r="V14" s="293"/>
      <c r="W14" s="293"/>
      <c r="X14" s="293"/>
      <c r="Y14" s="293"/>
      <c r="Z14" s="293"/>
      <c r="AA14" s="464"/>
      <c r="AC14" s="674" t="s">
        <v>382</v>
      </c>
      <c r="AD14" s="681">
        <f>AO20</f>
        <v>0.38095238095238093</v>
      </c>
      <c r="AE14" s="672">
        <f>AP20</f>
        <v>0.42857142857142855</v>
      </c>
      <c r="AF14" s="672">
        <f>AQ20</f>
        <v>0.19047619047619047</v>
      </c>
      <c r="AH14" s="674" t="s">
        <v>382</v>
      </c>
      <c r="AI14" s="680">
        <f>AT20</f>
        <v>8</v>
      </c>
      <c r="AJ14" s="680">
        <f>AU20</f>
        <v>9</v>
      </c>
      <c r="AK14" s="680">
        <f>AV20</f>
        <v>4</v>
      </c>
      <c r="AL14" s="680">
        <f>AW20</f>
        <v>21</v>
      </c>
      <c r="AN14" s="8" t="s">
        <v>517</v>
      </c>
      <c r="AO14" s="97">
        <f t="shared" si="0"/>
        <v>0.55172413793103448</v>
      </c>
      <c r="AP14" s="73">
        <f t="shared" si="0"/>
        <v>0.44827586206896552</v>
      </c>
      <c r="AQ14" s="74">
        <f t="shared" si="0"/>
        <v>0</v>
      </c>
      <c r="AS14" s="8" t="s">
        <v>517</v>
      </c>
      <c r="AT14" s="49">
        <f>+集計・資料①!AP12</f>
        <v>16</v>
      </c>
      <c r="AU14" s="50">
        <f>+集計・資料①!AQ12</f>
        <v>13</v>
      </c>
      <c r="AV14" s="290">
        <f>+集計・資料①!AR12</f>
        <v>0</v>
      </c>
      <c r="AW14" s="255">
        <f t="shared" si="1"/>
        <v>29</v>
      </c>
    </row>
    <row r="15" spans="1:49" ht="11.25" customHeight="1">
      <c r="B15" s="844"/>
      <c r="C15" s="844"/>
      <c r="D15" s="844"/>
      <c r="E15" s="844"/>
      <c r="F15" s="844"/>
      <c r="G15" s="844"/>
      <c r="H15" s="844"/>
      <c r="I15" s="844"/>
      <c r="J15" s="844"/>
      <c r="K15" s="844"/>
      <c r="L15" s="844"/>
      <c r="M15" s="844"/>
      <c r="O15" s="465"/>
      <c r="P15" s="466"/>
      <c r="Q15" s="466"/>
      <c r="R15" s="466"/>
      <c r="S15" s="466"/>
      <c r="T15" s="466"/>
      <c r="U15" s="466"/>
      <c r="V15" s="466"/>
      <c r="W15" s="466"/>
      <c r="X15" s="466"/>
      <c r="Y15" s="466"/>
      <c r="Z15" s="466"/>
      <c r="AA15" s="467"/>
      <c r="AC15" s="570" t="s">
        <v>383</v>
      </c>
      <c r="AD15" s="681">
        <f>AO19</f>
        <v>0.42788461538461536</v>
      </c>
      <c r="AE15" s="672">
        <f>AP19</f>
        <v>0.39423076923076922</v>
      </c>
      <c r="AF15" s="672">
        <f>AQ19</f>
        <v>0.17788461538461539</v>
      </c>
      <c r="AH15" s="570" t="s">
        <v>383</v>
      </c>
      <c r="AI15" s="680">
        <f>AT19</f>
        <v>89</v>
      </c>
      <c r="AJ15" s="680">
        <f>AU19</f>
        <v>82</v>
      </c>
      <c r="AK15" s="680">
        <f>AV19</f>
        <v>37</v>
      </c>
      <c r="AL15" s="680">
        <f>AW19</f>
        <v>208</v>
      </c>
      <c r="AN15" s="8" t="s">
        <v>516</v>
      </c>
      <c r="AO15" s="97">
        <f t="shared" si="0"/>
        <v>0.58139534883720934</v>
      </c>
      <c r="AP15" s="73">
        <f t="shared" si="0"/>
        <v>0.36434108527131781</v>
      </c>
      <c r="AQ15" s="74">
        <f t="shared" si="0"/>
        <v>5.4263565891472867E-2</v>
      </c>
      <c r="AS15" s="8" t="s">
        <v>516</v>
      </c>
      <c r="AT15" s="49">
        <f>+集計・資料①!AP14</f>
        <v>75</v>
      </c>
      <c r="AU15" s="50">
        <f>+集計・資料①!AQ14</f>
        <v>47</v>
      </c>
      <c r="AV15" s="290">
        <f>+集計・資料①!AR14</f>
        <v>7</v>
      </c>
      <c r="AW15" s="255">
        <f t="shared" si="1"/>
        <v>129</v>
      </c>
    </row>
    <row r="16" spans="1:49" ht="11.25" customHeight="1">
      <c r="AC16" s="674" t="s">
        <v>384</v>
      </c>
      <c r="AD16" s="681">
        <f>AO18</f>
        <v>0.59090909090909094</v>
      </c>
      <c r="AE16" s="672">
        <f>AP18</f>
        <v>0.22727272727272727</v>
      </c>
      <c r="AF16" s="672">
        <f>AQ18</f>
        <v>0.18181818181818182</v>
      </c>
      <c r="AH16" s="674" t="s">
        <v>384</v>
      </c>
      <c r="AI16" s="680">
        <f>AT18</f>
        <v>13</v>
      </c>
      <c r="AJ16" s="680">
        <f>AU18</f>
        <v>5</v>
      </c>
      <c r="AK16" s="680">
        <f>AV18</f>
        <v>4</v>
      </c>
      <c r="AL16" s="680">
        <f>AW18</f>
        <v>22</v>
      </c>
      <c r="AN16" s="8" t="s">
        <v>515</v>
      </c>
      <c r="AO16" s="97">
        <f t="shared" si="0"/>
        <v>0.22580645161290322</v>
      </c>
      <c r="AP16" s="73">
        <f t="shared" si="0"/>
        <v>0.74193548387096775</v>
      </c>
      <c r="AQ16" s="74">
        <f t="shared" si="0"/>
        <v>3.2258064516129031E-2</v>
      </c>
      <c r="AS16" s="8" t="s">
        <v>515</v>
      </c>
      <c r="AT16" s="49">
        <f>+集計・資料①!AP16</f>
        <v>7</v>
      </c>
      <c r="AU16" s="50">
        <f>+集計・資料①!AQ16</f>
        <v>23</v>
      </c>
      <c r="AV16" s="290">
        <f>+集計・資料①!AR16</f>
        <v>1</v>
      </c>
      <c r="AW16" s="255">
        <f t="shared" si="1"/>
        <v>31</v>
      </c>
    </row>
    <row r="17" spans="1:49" ht="10.5" customHeight="1">
      <c r="A17" s="460"/>
      <c r="B17" s="461"/>
      <c r="C17" s="461"/>
      <c r="D17" s="461"/>
      <c r="E17" s="461"/>
      <c r="F17" s="461"/>
      <c r="G17" s="461"/>
      <c r="H17" s="461"/>
      <c r="I17" s="461"/>
      <c r="J17" s="461"/>
      <c r="K17" s="461"/>
      <c r="L17" s="461"/>
      <c r="M17" s="461"/>
      <c r="N17" s="461"/>
      <c r="O17" s="461"/>
      <c r="P17" s="461"/>
      <c r="Q17" s="461"/>
      <c r="R17" s="461"/>
      <c r="S17" s="461"/>
      <c r="T17" s="461"/>
      <c r="U17" s="461"/>
      <c r="V17" s="461"/>
      <c r="W17" s="461"/>
      <c r="X17" s="461"/>
      <c r="Y17" s="461"/>
      <c r="Z17" s="461"/>
      <c r="AA17" s="462"/>
      <c r="AC17" s="570" t="s">
        <v>385</v>
      </c>
      <c r="AD17" s="681">
        <f>AO17</f>
        <v>7.6923076923076927E-2</v>
      </c>
      <c r="AE17" s="672">
        <f>AP17</f>
        <v>0.46153846153846156</v>
      </c>
      <c r="AF17" s="672">
        <f>AQ17</f>
        <v>0.46153846153846156</v>
      </c>
      <c r="AH17" s="570" t="s">
        <v>385</v>
      </c>
      <c r="AI17" s="680">
        <f>AT17</f>
        <v>1</v>
      </c>
      <c r="AJ17" s="680">
        <f>AU17</f>
        <v>6</v>
      </c>
      <c r="AK17" s="680">
        <f>AV17</f>
        <v>6</v>
      </c>
      <c r="AL17" s="680">
        <f>AW17</f>
        <v>13</v>
      </c>
      <c r="AN17" s="8" t="s">
        <v>520</v>
      </c>
      <c r="AO17" s="97">
        <f t="shared" si="0"/>
        <v>7.6923076923076927E-2</v>
      </c>
      <c r="AP17" s="73">
        <f t="shared" si="0"/>
        <v>0.46153846153846156</v>
      </c>
      <c r="AQ17" s="74">
        <f t="shared" si="0"/>
        <v>0.46153846153846156</v>
      </c>
      <c r="AS17" s="8" t="s">
        <v>520</v>
      </c>
      <c r="AT17" s="49">
        <f>+集計・資料①!AP18</f>
        <v>1</v>
      </c>
      <c r="AU17" s="50">
        <f>+集計・資料①!AQ18</f>
        <v>6</v>
      </c>
      <c r="AV17" s="290">
        <f>+集計・資料①!AR18</f>
        <v>6</v>
      </c>
      <c r="AW17" s="255">
        <f t="shared" si="1"/>
        <v>13</v>
      </c>
    </row>
    <row r="18" spans="1:49" ht="10.5" customHeight="1">
      <c r="A18" s="463"/>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464"/>
      <c r="AC18" s="674" t="s">
        <v>386</v>
      </c>
      <c r="AD18" s="681">
        <f>AO16</f>
        <v>0.22580645161290322</v>
      </c>
      <c r="AE18" s="672">
        <f>AP16</f>
        <v>0.74193548387096775</v>
      </c>
      <c r="AF18" s="672">
        <f>AQ16</f>
        <v>3.2258064516129031E-2</v>
      </c>
      <c r="AH18" s="674" t="s">
        <v>386</v>
      </c>
      <c r="AI18" s="680">
        <f>AT16</f>
        <v>7</v>
      </c>
      <c r="AJ18" s="680">
        <f>AU16</f>
        <v>23</v>
      </c>
      <c r="AK18" s="680">
        <f>AV16</f>
        <v>1</v>
      </c>
      <c r="AL18" s="680">
        <f>AW16</f>
        <v>31</v>
      </c>
      <c r="AN18" s="8" t="s">
        <v>514</v>
      </c>
      <c r="AO18" s="97">
        <f t="shared" si="0"/>
        <v>0.59090909090909094</v>
      </c>
      <c r="AP18" s="73">
        <f t="shared" si="0"/>
        <v>0.22727272727272727</v>
      </c>
      <c r="AQ18" s="74">
        <f t="shared" si="0"/>
        <v>0.18181818181818182</v>
      </c>
      <c r="AS18" s="8" t="s">
        <v>514</v>
      </c>
      <c r="AT18" s="49">
        <f>+集計・資料①!AP20</f>
        <v>13</v>
      </c>
      <c r="AU18" s="50">
        <f>+集計・資料①!AQ20</f>
        <v>5</v>
      </c>
      <c r="AV18" s="290">
        <f>+集計・資料①!AR20</f>
        <v>4</v>
      </c>
      <c r="AW18" s="255">
        <f t="shared" si="1"/>
        <v>22</v>
      </c>
    </row>
    <row r="19" spans="1:49" ht="10.5" customHeight="1">
      <c r="A19" s="463"/>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4"/>
      <c r="AC19" s="570" t="s">
        <v>387</v>
      </c>
      <c r="AD19" s="681">
        <f>AO15</f>
        <v>0.58139534883720934</v>
      </c>
      <c r="AE19" s="672">
        <f>AP15</f>
        <v>0.36434108527131781</v>
      </c>
      <c r="AF19" s="672">
        <f>AQ15</f>
        <v>5.4263565891472867E-2</v>
      </c>
      <c r="AH19" s="570" t="s">
        <v>387</v>
      </c>
      <c r="AI19" s="680">
        <f>AT15</f>
        <v>75</v>
      </c>
      <c r="AJ19" s="680">
        <f>AU15</f>
        <v>47</v>
      </c>
      <c r="AK19" s="680">
        <f>AV15</f>
        <v>7</v>
      </c>
      <c r="AL19" s="680">
        <f>AW15</f>
        <v>129</v>
      </c>
      <c r="AN19" s="8" t="s">
        <v>513</v>
      </c>
      <c r="AO19" s="97">
        <f t="shared" si="0"/>
        <v>0.42788461538461536</v>
      </c>
      <c r="AP19" s="73">
        <f t="shared" si="0"/>
        <v>0.39423076923076922</v>
      </c>
      <c r="AQ19" s="74">
        <f t="shared" si="0"/>
        <v>0.17788461538461539</v>
      </c>
      <c r="AS19" s="8" t="s">
        <v>513</v>
      </c>
      <c r="AT19" s="49">
        <f>+集計・資料①!AP22</f>
        <v>89</v>
      </c>
      <c r="AU19" s="50">
        <f>+集計・資料①!AQ22</f>
        <v>82</v>
      </c>
      <c r="AV19" s="290">
        <f>+集計・資料①!AR22</f>
        <v>37</v>
      </c>
      <c r="AW19" s="255">
        <f t="shared" si="1"/>
        <v>208</v>
      </c>
    </row>
    <row r="20" spans="1:49" ht="10.5" customHeight="1">
      <c r="A20" s="463"/>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4"/>
      <c r="AC20" s="674" t="s">
        <v>388</v>
      </c>
      <c r="AD20" s="752">
        <f>AO14</f>
        <v>0.55172413793103448</v>
      </c>
      <c r="AE20" s="672">
        <f>AP14</f>
        <v>0.44827586206896552</v>
      </c>
      <c r="AF20" s="672">
        <f>AQ14</f>
        <v>0</v>
      </c>
      <c r="AH20" s="674" t="s">
        <v>388</v>
      </c>
      <c r="AI20" s="680">
        <f>AT14</f>
        <v>16</v>
      </c>
      <c r="AJ20" s="680">
        <f>AU14</f>
        <v>13</v>
      </c>
      <c r="AK20" s="680">
        <f>AV14</f>
        <v>0</v>
      </c>
      <c r="AL20" s="680">
        <f>AW14</f>
        <v>29</v>
      </c>
      <c r="AN20" s="8" t="s">
        <v>512</v>
      </c>
      <c r="AO20" s="97">
        <f t="shared" si="0"/>
        <v>0.38095238095238093</v>
      </c>
      <c r="AP20" s="73">
        <f t="shared" si="0"/>
        <v>0.42857142857142855</v>
      </c>
      <c r="AQ20" s="74">
        <f t="shared" si="0"/>
        <v>0.19047619047619047</v>
      </c>
      <c r="AS20" s="8" t="s">
        <v>512</v>
      </c>
      <c r="AT20" s="49">
        <f>+集計・資料①!AP24</f>
        <v>8</v>
      </c>
      <c r="AU20" s="50">
        <f>+集計・資料①!AQ24</f>
        <v>9</v>
      </c>
      <c r="AV20" s="290">
        <f>+集計・資料①!AR24</f>
        <v>4</v>
      </c>
      <c r="AW20" s="255">
        <f t="shared" si="1"/>
        <v>21</v>
      </c>
    </row>
    <row r="21" spans="1:49" ht="10.5" customHeight="1">
      <c r="A21" s="463"/>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4"/>
      <c r="AC21" s="570" t="s">
        <v>389</v>
      </c>
      <c r="AD21" s="681">
        <f>AO13</f>
        <v>0.47619047619047616</v>
      </c>
      <c r="AE21" s="672">
        <f>AP13</f>
        <v>0.38095238095238093</v>
      </c>
      <c r="AF21" s="672">
        <f>AQ13</f>
        <v>0.14285714285714285</v>
      </c>
      <c r="AH21" s="570" t="s">
        <v>389</v>
      </c>
      <c r="AI21" s="680">
        <f>AT13</f>
        <v>60</v>
      </c>
      <c r="AJ21" s="680">
        <f>AU13</f>
        <v>48</v>
      </c>
      <c r="AK21" s="680">
        <f>AV13</f>
        <v>18</v>
      </c>
      <c r="AL21" s="680">
        <f>AW13</f>
        <v>126</v>
      </c>
      <c r="AN21" s="8" t="s">
        <v>511</v>
      </c>
      <c r="AO21" s="295">
        <f t="shared" si="0"/>
        <v>0.5</v>
      </c>
      <c r="AP21" s="296">
        <f t="shared" si="0"/>
        <v>0.41666666666666669</v>
      </c>
      <c r="AQ21" s="297">
        <f t="shared" si="0"/>
        <v>8.3333333333333329E-2</v>
      </c>
      <c r="AS21" s="8" t="s">
        <v>511</v>
      </c>
      <c r="AT21" s="49">
        <f>+集計・資料①!AP26</f>
        <v>6</v>
      </c>
      <c r="AU21" s="50">
        <f>+集計・資料①!AQ26</f>
        <v>5</v>
      </c>
      <c r="AV21" s="290">
        <f>+集計・資料①!AR26</f>
        <v>1</v>
      </c>
      <c r="AW21" s="255">
        <f t="shared" si="1"/>
        <v>12</v>
      </c>
    </row>
    <row r="22" spans="1:49" ht="10.5" customHeight="1">
      <c r="A22" s="463"/>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4"/>
      <c r="AC22" s="674" t="s">
        <v>390</v>
      </c>
      <c r="AD22" s="681">
        <f>AO12</f>
        <v>0.44067796610169491</v>
      </c>
      <c r="AE22" s="672">
        <f>AP12</f>
        <v>0.42372881355932202</v>
      </c>
      <c r="AF22" s="672">
        <f>AQ12</f>
        <v>0.13559322033898305</v>
      </c>
      <c r="AH22" s="674" t="s">
        <v>390</v>
      </c>
      <c r="AI22" s="680">
        <f>AT12</f>
        <v>26</v>
      </c>
      <c r="AJ22" s="680">
        <f>AU12</f>
        <v>25</v>
      </c>
      <c r="AK22" s="680">
        <f>AV12</f>
        <v>8</v>
      </c>
      <c r="AL22" s="680">
        <f>AW12</f>
        <v>59</v>
      </c>
      <c r="AN22" s="17" t="s">
        <v>521</v>
      </c>
      <c r="AO22" s="97">
        <f t="shared" si="0"/>
        <v>0.40909090909090912</v>
      </c>
      <c r="AP22" s="73">
        <f t="shared" si="0"/>
        <v>0.42424242424242425</v>
      </c>
      <c r="AQ22" s="74">
        <f t="shared" si="0"/>
        <v>0.16666666666666666</v>
      </c>
      <c r="AS22" s="17" t="s">
        <v>521</v>
      </c>
      <c r="AT22" s="49">
        <f>+集計・資料①!AP28</f>
        <v>54</v>
      </c>
      <c r="AU22" s="50">
        <f>+集計・資料①!AQ28</f>
        <v>56</v>
      </c>
      <c r="AV22" s="290">
        <f>+集計・資料①!AR28</f>
        <v>22</v>
      </c>
      <c r="AW22" s="255">
        <f t="shared" si="1"/>
        <v>132</v>
      </c>
    </row>
    <row r="23" spans="1:49" ht="11.25" customHeight="1" thickBot="1">
      <c r="A23" s="463"/>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4"/>
      <c r="AC23" s="570" t="s">
        <v>22</v>
      </c>
      <c r="AD23" s="672" t="e">
        <f>AO11</f>
        <v>#DIV/0!</v>
      </c>
      <c r="AE23" s="672" t="e">
        <f>AP11</f>
        <v>#DIV/0!</v>
      </c>
      <c r="AF23" s="672" t="e">
        <f>AQ11</f>
        <v>#DIV/0!</v>
      </c>
      <c r="AH23" s="570" t="s">
        <v>22</v>
      </c>
      <c r="AI23" s="680">
        <f>AT11</f>
        <v>0</v>
      </c>
      <c r="AJ23" s="680">
        <f>AU11</f>
        <v>0</v>
      </c>
      <c r="AK23" s="680">
        <f>AV11</f>
        <v>0</v>
      </c>
      <c r="AL23" s="680">
        <f>AW11</f>
        <v>0</v>
      </c>
      <c r="AN23" s="11" t="s">
        <v>522</v>
      </c>
      <c r="AO23" s="56">
        <f>+AT23/+$AW23</f>
        <v>0.20125786163522014</v>
      </c>
      <c r="AP23" s="57">
        <f>+AU23/+$AW23</f>
        <v>0.49056603773584906</v>
      </c>
      <c r="AQ23" s="58">
        <f>+AV23/+$AW23</f>
        <v>0.3081761006289308</v>
      </c>
      <c r="AS23" s="9" t="s">
        <v>522</v>
      </c>
      <c r="AT23" s="59">
        <f>+集計・資料①!AP30</f>
        <v>32</v>
      </c>
      <c r="AU23" s="60">
        <f>+集計・資料①!AQ30</f>
        <v>78</v>
      </c>
      <c r="AV23" s="291">
        <f>+集計・資料①!AR30</f>
        <v>49</v>
      </c>
      <c r="AW23" s="263">
        <f t="shared" si="1"/>
        <v>159</v>
      </c>
    </row>
    <row r="24" spans="1:49" ht="11.25" customHeight="1" thickBot="1">
      <c r="A24" s="463"/>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4"/>
      <c r="AH24" s="572" t="s">
        <v>530</v>
      </c>
      <c r="AI24" s="695">
        <f>SUM(AI11:AI23)</f>
        <v>387</v>
      </c>
      <c r="AJ24" s="695">
        <f>SUM(AJ11:AJ23)</f>
        <v>397</v>
      </c>
      <c r="AK24" s="695">
        <f>SUM(AK11:AK23)</f>
        <v>157</v>
      </c>
      <c r="AL24" s="695">
        <f>SUM(AL11:AL23)</f>
        <v>941</v>
      </c>
      <c r="AS24" s="34" t="s">
        <v>530</v>
      </c>
      <c r="AT24" s="288">
        <f>+SUM(AT11:AT23)</f>
        <v>387</v>
      </c>
      <c r="AU24" s="289">
        <f>+SUM(AU11:AU23)</f>
        <v>397</v>
      </c>
      <c r="AV24" s="292">
        <f>+SUM(AV11:AV23)</f>
        <v>157</v>
      </c>
      <c r="AW24" s="264">
        <f t="shared" si="1"/>
        <v>941</v>
      </c>
    </row>
    <row r="25" spans="1:49" ht="10.5" customHeight="1">
      <c r="A25" s="463"/>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4"/>
      <c r="AH25" s="256"/>
      <c r="AI25" s="27"/>
      <c r="AJ25" s="27"/>
      <c r="AK25" s="27"/>
      <c r="AL25" s="27"/>
      <c r="AS25" s="256"/>
      <c r="AT25" s="27"/>
      <c r="AU25" s="27"/>
      <c r="AV25" s="27"/>
      <c r="AW25" s="27"/>
    </row>
    <row r="26" spans="1:49" ht="10.5" customHeight="1">
      <c r="A26" s="463"/>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4"/>
      <c r="AC26" s="284" t="s">
        <v>625</v>
      </c>
      <c r="AD26" s="257"/>
      <c r="AE26" s="257"/>
      <c r="AF26" s="257"/>
      <c r="AH26" s="284" t="s">
        <v>626</v>
      </c>
      <c r="AI26" s="257"/>
      <c r="AJ26" s="257"/>
      <c r="AK26" s="257"/>
      <c r="AL26" s="27"/>
      <c r="AN26" s="284" t="s">
        <v>625</v>
      </c>
      <c r="AO26" s="257"/>
      <c r="AP26" s="257"/>
      <c r="AQ26" s="257"/>
      <c r="AS26" s="284" t="s">
        <v>626</v>
      </c>
      <c r="AT26" s="257"/>
      <c r="AU26" s="257"/>
      <c r="AV26" s="257"/>
      <c r="AW26" s="27"/>
    </row>
    <row r="27" spans="1:49" ht="11.25" customHeight="1" thickBot="1">
      <c r="A27" s="463"/>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4"/>
      <c r="AC27" s="256"/>
      <c r="AD27" s="257"/>
      <c r="AE27" s="257"/>
      <c r="AF27" s="257"/>
      <c r="AH27" s="256"/>
      <c r="AI27" s="257"/>
      <c r="AJ27" s="257"/>
      <c r="AK27" s="257"/>
      <c r="AL27" s="27"/>
      <c r="AN27" s="256"/>
      <c r="AO27" s="257"/>
      <c r="AP27" s="257"/>
      <c r="AQ27" s="257"/>
      <c r="AS27" s="256"/>
      <c r="AT27" s="257"/>
      <c r="AU27" s="257"/>
      <c r="AV27" s="257"/>
      <c r="AW27" s="27"/>
    </row>
    <row r="28" spans="1:49" ht="11.25" thickBot="1">
      <c r="A28" s="463"/>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4"/>
      <c r="AC28" s="572" t="s">
        <v>7</v>
      </c>
      <c r="AD28" s="572" t="s">
        <v>360</v>
      </c>
      <c r="AE28" s="572" t="s">
        <v>361</v>
      </c>
      <c r="AF28" s="572" t="s">
        <v>377</v>
      </c>
      <c r="AH28" s="572" t="s">
        <v>7</v>
      </c>
      <c r="AI28" s="572" t="s">
        <v>360</v>
      </c>
      <c r="AJ28" s="572" t="s">
        <v>361</v>
      </c>
      <c r="AK28" s="572" t="s">
        <v>377</v>
      </c>
      <c r="AL28" s="572" t="s">
        <v>532</v>
      </c>
      <c r="AN28" s="32" t="s">
        <v>7</v>
      </c>
      <c r="AO28" s="29" t="s">
        <v>225</v>
      </c>
      <c r="AP28" s="30" t="s">
        <v>226</v>
      </c>
      <c r="AQ28" s="31" t="s">
        <v>377</v>
      </c>
      <c r="AS28" s="32" t="s">
        <v>7</v>
      </c>
      <c r="AT28" s="29" t="s">
        <v>225</v>
      </c>
      <c r="AU28" s="30" t="s">
        <v>288</v>
      </c>
      <c r="AV28" s="44" t="s">
        <v>377</v>
      </c>
      <c r="AW28" s="244" t="s">
        <v>532</v>
      </c>
    </row>
    <row r="29" spans="1:49">
      <c r="A29" s="463"/>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4"/>
      <c r="AC29" s="574" t="s">
        <v>391</v>
      </c>
      <c r="AD29" s="672">
        <f>AO34</f>
        <v>0.20833333333333334</v>
      </c>
      <c r="AE29" s="672">
        <f>AP34</f>
        <v>0.48333333333333334</v>
      </c>
      <c r="AF29" s="672">
        <f>AQ34</f>
        <v>0.30833333333333335</v>
      </c>
      <c r="AH29" s="574" t="s">
        <v>391</v>
      </c>
      <c r="AI29" s="680">
        <f>AT34</f>
        <v>25</v>
      </c>
      <c r="AJ29" s="680">
        <f>AU34</f>
        <v>58</v>
      </c>
      <c r="AK29" s="680">
        <f>AV34</f>
        <v>37</v>
      </c>
      <c r="AL29" s="680">
        <f>AW34</f>
        <v>120</v>
      </c>
      <c r="AN29" s="107" t="s">
        <v>529</v>
      </c>
      <c r="AO29" s="91">
        <f t="shared" ref="AO29:AQ34" si="2">+AT29/+$AW29</f>
        <v>0.92452830188679247</v>
      </c>
      <c r="AP29" s="47">
        <f t="shared" si="2"/>
        <v>5.6603773584905662E-2</v>
      </c>
      <c r="AQ29" s="92">
        <f t="shared" si="2"/>
        <v>1.8867924528301886E-2</v>
      </c>
      <c r="AS29" s="68" t="s">
        <v>529</v>
      </c>
      <c r="AT29" s="49">
        <f>+集計・資料①!AP40</f>
        <v>49</v>
      </c>
      <c r="AU29" s="69">
        <f>+集計・資料①!AQ40</f>
        <v>3</v>
      </c>
      <c r="AV29" s="108">
        <f>+集計・資料①!AR40</f>
        <v>1</v>
      </c>
      <c r="AW29" s="150">
        <f>+SUM(AT29:AV29)</f>
        <v>53</v>
      </c>
    </row>
    <row r="30" spans="1:49">
      <c r="A30" s="463"/>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4"/>
      <c r="AC30" s="574" t="s">
        <v>392</v>
      </c>
      <c r="AD30" s="672">
        <f>AO33</f>
        <v>0.24679487179487181</v>
      </c>
      <c r="AE30" s="672">
        <f>AP33</f>
        <v>0.5608974358974359</v>
      </c>
      <c r="AF30" s="672">
        <f>AQ33</f>
        <v>0.19230769230769232</v>
      </c>
      <c r="AH30" s="574" t="s">
        <v>392</v>
      </c>
      <c r="AI30" s="680">
        <f>AT33</f>
        <v>77</v>
      </c>
      <c r="AJ30" s="680">
        <f>AU33</f>
        <v>175</v>
      </c>
      <c r="AK30" s="680">
        <f>AV33</f>
        <v>60</v>
      </c>
      <c r="AL30" s="680">
        <f>AW33</f>
        <v>312</v>
      </c>
      <c r="AN30" s="109" t="s">
        <v>408</v>
      </c>
      <c r="AO30" s="97">
        <f t="shared" si="2"/>
        <v>0.76190476190476186</v>
      </c>
      <c r="AP30" s="73">
        <f t="shared" si="2"/>
        <v>0.14285714285714285</v>
      </c>
      <c r="AQ30" s="74">
        <f t="shared" si="2"/>
        <v>9.5238095238095233E-2</v>
      </c>
      <c r="AS30" s="71" t="s">
        <v>408</v>
      </c>
      <c r="AT30" s="49">
        <f>+集計・資料①!AP42</f>
        <v>48</v>
      </c>
      <c r="AU30" s="69">
        <f>+集計・資料①!AQ42</f>
        <v>9</v>
      </c>
      <c r="AV30" s="108">
        <f>+集計・資料①!AR42</f>
        <v>6</v>
      </c>
      <c r="AW30" s="55">
        <f t="shared" ref="AW30:AW35" si="3">+SUM(AT30:AV30)</f>
        <v>63</v>
      </c>
    </row>
    <row r="31" spans="1:49">
      <c r="A31" s="463"/>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4"/>
      <c r="AC31" s="574" t="s">
        <v>393</v>
      </c>
      <c r="AD31" s="672">
        <f>AO32</f>
        <v>0.42281879194630873</v>
      </c>
      <c r="AE31" s="672">
        <f>AP32</f>
        <v>0.42953020134228187</v>
      </c>
      <c r="AF31" s="672">
        <f>AQ32</f>
        <v>0.1476510067114094</v>
      </c>
      <c r="AH31" s="574" t="s">
        <v>393</v>
      </c>
      <c r="AI31" s="680">
        <f>AT32</f>
        <v>126</v>
      </c>
      <c r="AJ31" s="680">
        <f>AU32</f>
        <v>128</v>
      </c>
      <c r="AK31" s="680">
        <f>AV32</f>
        <v>44</v>
      </c>
      <c r="AL31" s="680">
        <f>AW32</f>
        <v>298</v>
      </c>
      <c r="AN31" s="109" t="s">
        <v>409</v>
      </c>
      <c r="AO31" s="97">
        <f t="shared" si="2"/>
        <v>0.65263157894736845</v>
      </c>
      <c r="AP31" s="73">
        <f t="shared" si="2"/>
        <v>0.25263157894736843</v>
      </c>
      <c r="AQ31" s="74">
        <f t="shared" si="2"/>
        <v>9.4736842105263161E-2</v>
      </c>
      <c r="AS31" s="71" t="s">
        <v>409</v>
      </c>
      <c r="AT31" s="49">
        <f>+集計・資料①!AP44</f>
        <v>62</v>
      </c>
      <c r="AU31" s="69">
        <f>+集計・資料①!AQ44</f>
        <v>24</v>
      </c>
      <c r="AV31" s="108">
        <f>+集計・資料①!AR44</f>
        <v>9</v>
      </c>
      <c r="AW31" s="55">
        <f t="shared" si="3"/>
        <v>95</v>
      </c>
    </row>
    <row r="32" spans="1:49">
      <c r="A32" s="463"/>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4"/>
      <c r="AC32" s="574" t="s">
        <v>394</v>
      </c>
      <c r="AD32" s="752">
        <f>AO31</f>
        <v>0.65263157894736845</v>
      </c>
      <c r="AE32" s="672">
        <f>AP31</f>
        <v>0.25263157894736843</v>
      </c>
      <c r="AF32" s="672">
        <f>AQ31</f>
        <v>9.4736842105263161E-2</v>
      </c>
      <c r="AH32" s="574" t="s">
        <v>394</v>
      </c>
      <c r="AI32" s="680">
        <f>AT31</f>
        <v>62</v>
      </c>
      <c r="AJ32" s="680">
        <f>AU31</f>
        <v>24</v>
      </c>
      <c r="AK32" s="680">
        <f>AV31</f>
        <v>9</v>
      </c>
      <c r="AL32" s="680">
        <f>AW31</f>
        <v>95</v>
      </c>
      <c r="AN32" s="109" t="s">
        <v>410</v>
      </c>
      <c r="AO32" s="97">
        <f t="shared" si="2"/>
        <v>0.42281879194630873</v>
      </c>
      <c r="AP32" s="73">
        <f t="shared" si="2"/>
        <v>0.42953020134228187</v>
      </c>
      <c r="AQ32" s="74">
        <f t="shared" si="2"/>
        <v>0.1476510067114094</v>
      </c>
      <c r="AS32" s="71" t="s">
        <v>410</v>
      </c>
      <c r="AT32" s="49">
        <f>+集計・資料①!AP46</f>
        <v>126</v>
      </c>
      <c r="AU32" s="69">
        <f>+集計・資料①!AQ46</f>
        <v>128</v>
      </c>
      <c r="AV32" s="108">
        <f>+集計・資料①!AR46</f>
        <v>44</v>
      </c>
      <c r="AW32" s="55">
        <f t="shared" si="3"/>
        <v>298</v>
      </c>
    </row>
    <row r="33" spans="1:49">
      <c r="A33" s="463"/>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4"/>
      <c r="AC33" s="574" t="s">
        <v>395</v>
      </c>
      <c r="AD33" s="752">
        <f>AO30</f>
        <v>0.76190476190476186</v>
      </c>
      <c r="AE33" s="672">
        <f>AP30</f>
        <v>0.14285714285714285</v>
      </c>
      <c r="AF33" s="672">
        <f>AQ30</f>
        <v>9.5238095238095233E-2</v>
      </c>
      <c r="AH33" s="574" t="s">
        <v>395</v>
      </c>
      <c r="AI33" s="680">
        <f>AT30</f>
        <v>48</v>
      </c>
      <c r="AJ33" s="680">
        <f>AU30</f>
        <v>9</v>
      </c>
      <c r="AK33" s="680">
        <f>AV30</f>
        <v>6</v>
      </c>
      <c r="AL33" s="680">
        <f>AW30</f>
        <v>63</v>
      </c>
      <c r="AN33" s="109" t="s">
        <v>411</v>
      </c>
      <c r="AO33" s="97">
        <f t="shared" si="2"/>
        <v>0.24679487179487181</v>
      </c>
      <c r="AP33" s="73">
        <f t="shared" si="2"/>
        <v>0.5608974358974359</v>
      </c>
      <c r="AQ33" s="74">
        <f t="shared" si="2"/>
        <v>0.19230769230769232</v>
      </c>
      <c r="AS33" s="71" t="s">
        <v>411</v>
      </c>
      <c r="AT33" s="49">
        <f>+集計・資料①!AP48</f>
        <v>77</v>
      </c>
      <c r="AU33" s="69">
        <f>+集計・資料①!AQ48</f>
        <v>175</v>
      </c>
      <c r="AV33" s="108">
        <f>+集計・資料①!AR48</f>
        <v>60</v>
      </c>
      <c r="AW33" s="55">
        <f t="shared" si="3"/>
        <v>312</v>
      </c>
    </row>
    <row r="34" spans="1:49" ht="11.25" thickBot="1">
      <c r="A34" s="463"/>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4"/>
      <c r="AC34" s="574" t="s">
        <v>396</v>
      </c>
      <c r="AD34" s="752">
        <f>AO29</f>
        <v>0.92452830188679247</v>
      </c>
      <c r="AE34" s="672">
        <f>AP29</f>
        <v>5.6603773584905662E-2</v>
      </c>
      <c r="AF34" s="672">
        <f>AQ29</f>
        <v>1.8867924528301886E-2</v>
      </c>
      <c r="AH34" s="574" t="s">
        <v>396</v>
      </c>
      <c r="AI34" s="680">
        <f>AT29</f>
        <v>49</v>
      </c>
      <c r="AJ34" s="680">
        <f>AU29</f>
        <v>3</v>
      </c>
      <c r="AK34" s="680">
        <f>AV29</f>
        <v>1</v>
      </c>
      <c r="AL34" s="680">
        <f>AW29</f>
        <v>53</v>
      </c>
      <c r="AN34" s="130" t="s">
        <v>412</v>
      </c>
      <c r="AO34" s="56">
        <f t="shared" si="2"/>
        <v>0.20833333333333334</v>
      </c>
      <c r="AP34" s="57">
        <f t="shared" si="2"/>
        <v>0.48333333333333334</v>
      </c>
      <c r="AQ34" s="58">
        <f t="shared" si="2"/>
        <v>0.30833333333333335</v>
      </c>
      <c r="AS34" s="80" t="s">
        <v>412</v>
      </c>
      <c r="AT34" s="59">
        <f>+集計・資料①!AP50</f>
        <v>25</v>
      </c>
      <c r="AU34" s="81">
        <f>+集計・資料①!AQ50</f>
        <v>58</v>
      </c>
      <c r="AV34" s="139">
        <f>+集計・資料①!AR50</f>
        <v>37</v>
      </c>
      <c r="AW34" s="62">
        <f t="shared" si="3"/>
        <v>120</v>
      </c>
    </row>
    <row r="35" spans="1:49" ht="11.25" thickBot="1">
      <c r="A35" s="463"/>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4"/>
      <c r="AH35" s="572" t="s">
        <v>530</v>
      </c>
      <c r="AI35" s="680">
        <f>SUM(AI29:AI34)</f>
        <v>387</v>
      </c>
      <c r="AJ35" s="680">
        <f>SUM(AJ29:AJ34)</f>
        <v>397</v>
      </c>
      <c r="AK35" s="680">
        <f>SUM(AK29:AK34)</f>
        <v>157</v>
      </c>
      <c r="AL35" s="680">
        <f>SUM(AL29:AL34)</f>
        <v>941</v>
      </c>
      <c r="AS35" s="38" t="s">
        <v>530</v>
      </c>
      <c r="AT35" s="102">
        <f>SUM(AT29:AT34)</f>
        <v>387</v>
      </c>
      <c r="AU35" s="83">
        <f>SUM(AU29:AU34)</f>
        <v>397</v>
      </c>
      <c r="AV35" s="65">
        <f>SUM(AV29:AV34)</f>
        <v>157</v>
      </c>
      <c r="AW35" s="66">
        <f t="shared" si="3"/>
        <v>941</v>
      </c>
    </row>
    <row r="36" spans="1:49">
      <c r="A36" s="463"/>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4"/>
    </row>
    <row r="37" spans="1:49">
      <c r="A37" s="463"/>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4"/>
    </row>
    <row r="38" spans="1:49">
      <c r="A38" s="463"/>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4"/>
    </row>
    <row r="39" spans="1:49">
      <c r="A39" s="463"/>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4"/>
    </row>
    <row r="40" spans="1:49">
      <c r="A40" s="463"/>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4"/>
    </row>
    <row r="41" spans="1:49">
      <c r="A41" s="463"/>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4"/>
    </row>
    <row r="42" spans="1:49">
      <c r="A42" s="46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4"/>
    </row>
    <row r="43" spans="1:49">
      <c r="A43" s="463"/>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4"/>
    </row>
    <row r="44" spans="1:49">
      <c r="A44" s="463"/>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4"/>
    </row>
    <row r="45" spans="1:49">
      <c r="A45" s="463"/>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4"/>
    </row>
    <row r="46" spans="1:49">
      <c r="A46" s="463"/>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4"/>
    </row>
    <row r="47" spans="1:49">
      <c r="A47" s="463"/>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4"/>
    </row>
    <row r="48" spans="1:49">
      <c r="A48" s="463"/>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4"/>
    </row>
    <row r="49" spans="1:27">
      <c r="A49" s="463"/>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4"/>
    </row>
    <row r="50" spans="1:27">
      <c r="A50" s="463"/>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4"/>
    </row>
    <row r="51" spans="1:27">
      <c r="A51" s="463"/>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4"/>
    </row>
    <row r="52" spans="1:27">
      <c r="A52" s="463"/>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4"/>
    </row>
    <row r="53" spans="1:27">
      <c r="A53" s="463"/>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4"/>
    </row>
    <row r="54" spans="1:27">
      <c r="A54" s="465"/>
      <c r="B54" s="466"/>
      <c r="C54" s="466"/>
      <c r="D54" s="466"/>
      <c r="E54" s="466"/>
      <c r="F54" s="466"/>
      <c r="G54" s="466"/>
      <c r="H54" s="466"/>
      <c r="I54" s="466"/>
      <c r="J54" s="466"/>
      <c r="K54" s="466"/>
      <c r="L54" s="466"/>
      <c r="M54" s="466"/>
      <c r="N54" s="466"/>
      <c r="O54" s="466"/>
      <c r="P54" s="466"/>
      <c r="Q54" s="466"/>
      <c r="R54" s="466"/>
      <c r="S54" s="466"/>
      <c r="T54" s="466"/>
      <c r="U54" s="466"/>
      <c r="V54" s="466"/>
      <c r="W54" s="466"/>
      <c r="X54" s="466"/>
      <c r="Y54" s="466"/>
      <c r="Z54" s="466"/>
      <c r="AA54" s="467"/>
    </row>
  </sheetData>
  <mergeCells count="3">
    <mergeCell ref="A1:B1"/>
    <mergeCell ref="V1:AA1"/>
    <mergeCell ref="B3:M15"/>
  </mergeCells>
  <phoneticPr fontId="4"/>
  <conditionalFormatting sqref="AD11:AD22">
    <cfRule type="top10" dxfId="18" priority="1" rank="2"/>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38"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theme="9" tint="0.59999389629810485"/>
  </sheetPr>
  <dimension ref="A1:AW60"/>
  <sheetViews>
    <sheetView showGridLines="0" view="pageBreakPreview" zoomScaleNormal="100" zoomScaleSheetLayoutView="100" workbookViewId="0">
      <selection activeCell="AB1" sqref="AB1"/>
    </sheetView>
  </sheetViews>
  <sheetFormatPr defaultColWidth="10.28515625" defaultRowHeight="10.5"/>
  <cols>
    <col min="1" max="27" width="3.5703125" style="284" customWidth="1"/>
    <col min="28" max="28" width="1.7109375" style="284" customWidth="1"/>
    <col min="29" max="29" width="15.5703125" style="284" customWidth="1"/>
    <col min="30" max="32" width="7" style="284" customWidth="1"/>
    <col min="33" max="33" width="1.7109375" style="284" customWidth="1"/>
    <col min="34" max="34" width="15.5703125" style="284" customWidth="1"/>
    <col min="35" max="38" width="7" style="284" customWidth="1"/>
    <col min="39" max="39" width="1.7109375" style="284" customWidth="1"/>
    <col min="40" max="40" width="15.5703125" style="284" customWidth="1"/>
    <col min="41" max="43" width="7" style="284" customWidth="1"/>
    <col min="44" max="44" width="1.7109375" style="284" customWidth="1"/>
    <col min="45" max="45" width="15.5703125" style="284" customWidth="1"/>
    <col min="46" max="49" width="7" style="284" customWidth="1"/>
    <col min="50" max="16384" width="10.28515625" style="284"/>
  </cols>
  <sheetData>
    <row r="1" spans="1:49" ht="21" customHeight="1" thickBot="1">
      <c r="A1" s="843">
        <v>43</v>
      </c>
      <c r="B1" s="843"/>
      <c r="C1" s="494" t="s">
        <v>119</v>
      </c>
      <c r="D1" s="494"/>
      <c r="E1" s="494"/>
      <c r="F1" s="494"/>
      <c r="G1" s="494"/>
      <c r="H1" s="494"/>
      <c r="I1" s="494"/>
      <c r="J1" s="494"/>
      <c r="K1" s="494"/>
      <c r="L1" s="494"/>
      <c r="M1" s="494"/>
      <c r="N1" s="494"/>
      <c r="O1" s="494"/>
      <c r="P1" s="494"/>
      <c r="Q1" s="494"/>
      <c r="R1" s="494"/>
      <c r="S1" s="494"/>
      <c r="T1" s="494"/>
      <c r="U1" s="494"/>
      <c r="V1" s="846" t="s">
        <v>504</v>
      </c>
      <c r="W1" s="846"/>
      <c r="X1" s="846"/>
      <c r="Y1" s="846"/>
      <c r="Z1" s="846"/>
      <c r="AA1" s="846"/>
      <c r="AC1" s="284" t="s">
        <v>449</v>
      </c>
      <c r="AN1" s="284" t="s">
        <v>449</v>
      </c>
    </row>
    <row r="3" spans="1:49" ht="10.5" customHeight="1">
      <c r="B3" s="844" t="s">
        <v>675</v>
      </c>
      <c r="C3" s="851"/>
      <c r="D3" s="851"/>
      <c r="E3" s="851"/>
      <c r="F3" s="851"/>
      <c r="G3" s="851"/>
      <c r="H3" s="851"/>
      <c r="I3" s="851"/>
      <c r="J3" s="851"/>
      <c r="K3" s="851"/>
      <c r="L3" s="851"/>
      <c r="N3" s="460"/>
      <c r="O3" s="461"/>
      <c r="P3" s="461"/>
      <c r="Q3" s="461"/>
      <c r="R3" s="461"/>
      <c r="S3" s="461"/>
      <c r="T3" s="461"/>
      <c r="U3" s="461"/>
      <c r="V3" s="461"/>
      <c r="W3" s="461"/>
      <c r="X3" s="461"/>
      <c r="Y3" s="461"/>
      <c r="Z3" s="461"/>
      <c r="AA3" s="462"/>
      <c r="AC3" s="284" t="s">
        <v>229</v>
      </c>
      <c r="AD3" s="27"/>
      <c r="AE3" s="27"/>
      <c r="AF3" s="27"/>
      <c r="AH3" s="284" t="s">
        <v>232</v>
      </c>
      <c r="AI3" s="27"/>
      <c r="AJ3" s="27"/>
      <c r="AK3" s="27"/>
      <c r="AL3" s="27"/>
      <c r="AN3" s="284" t="s">
        <v>229</v>
      </c>
      <c r="AO3" s="27"/>
      <c r="AP3" s="27"/>
      <c r="AQ3" s="27"/>
      <c r="AS3" s="284" t="s">
        <v>232</v>
      </c>
      <c r="AT3" s="27"/>
      <c r="AU3" s="27"/>
      <c r="AV3" s="27"/>
      <c r="AW3" s="27"/>
    </row>
    <row r="4" spans="1:49" ht="11.25" thickBot="1">
      <c r="B4" s="851"/>
      <c r="C4" s="851"/>
      <c r="D4" s="851"/>
      <c r="E4" s="851"/>
      <c r="F4" s="851"/>
      <c r="G4" s="851"/>
      <c r="H4" s="851"/>
      <c r="I4" s="851"/>
      <c r="J4" s="851"/>
      <c r="K4" s="851"/>
      <c r="L4" s="851"/>
      <c r="N4" s="463"/>
      <c r="O4" s="293"/>
      <c r="P4" s="293"/>
      <c r="Q4" s="293"/>
      <c r="R4" s="293"/>
      <c r="S4" s="293"/>
      <c r="T4" s="293"/>
      <c r="U4" s="293"/>
      <c r="V4" s="293"/>
      <c r="W4" s="293"/>
      <c r="X4" s="293"/>
      <c r="Y4" s="293"/>
      <c r="Z4" s="293"/>
      <c r="AA4" s="464"/>
      <c r="AC4" s="27"/>
      <c r="AD4" s="27"/>
      <c r="AE4" s="27"/>
      <c r="AF4" s="27"/>
      <c r="AH4" s="27"/>
      <c r="AI4" s="27"/>
      <c r="AJ4" s="27"/>
      <c r="AK4" s="27"/>
      <c r="AL4" s="27"/>
      <c r="AN4" s="27"/>
      <c r="AO4" s="27"/>
      <c r="AP4" s="27"/>
      <c r="AQ4" s="27"/>
      <c r="AS4" s="27"/>
      <c r="AT4" s="27"/>
      <c r="AU4" s="27"/>
      <c r="AV4" s="27"/>
      <c r="AW4" s="27"/>
    </row>
    <row r="5" spans="1:49" ht="11.25" thickBot="1">
      <c r="B5" s="851"/>
      <c r="C5" s="851"/>
      <c r="D5" s="851"/>
      <c r="E5" s="851"/>
      <c r="F5" s="851"/>
      <c r="G5" s="851"/>
      <c r="H5" s="851"/>
      <c r="I5" s="851"/>
      <c r="J5" s="851"/>
      <c r="K5" s="851"/>
      <c r="L5" s="851"/>
      <c r="N5" s="463"/>
      <c r="O5" s="293"/>
      <c r="P5" s="293"/>
      <c r="Q5" s="293"/>
      <c r="R5" s="293"/>
      <c r="S5" s="293"/>
      <c r="T5" s="293"/>
      <c r="U5" s="293"/>
      <c r="V5" s="293"/>
      <c r="W5" s="293"/>
      <c r="X5" s="293"/>
      <c r="Y5" s="293"/>
      <c r="Z5" s="293"/>
      <c r="AA5" s="464"/>
      <c r="AC5" s="575"/>
      <c r="AD5" s="572" t="s">
        <v>225</v>
      </c>
      <c r="AE5" s="572" t="s">
        <v>226</v>
      </c>
      <c r="AF5" s="572" t="s">
        <v>377</v>
      </c>
      <c r="AH5" s="575"/>
      <c r="AI5" s="572" t="s">
        <v>535</v>
      </c>
      <c r="AJ5" s="572" t="s">
        <v>536</v>
      </c>
      <c r="AK5" s="572" t="s">
        <v>377</v>
      </c>
      <c r="AL5" s="572" t="s">
        <v>532</v>
      </c>
      <c r="AN5" s="135"/>
      <c r="AO5" s="29" t="s">
        <v>227</v>
      </c>
      <c r="AP5" s="30" t="s">
        <v>228</v>
      </c>
      <c r="AQ5" s="31" t="s">
        <v>377</v>
      </c>
      <c r="AS5" s="135"/>
      <c r="AT5" s="29" t="s">
        <v>223</v>
      </c>
      <c r="AU5" s="30" t="s">
        <v>224</v>
      </c>
      <c r="AV5" s="44" t="s">
        <v>377</v>
      </c>
      <c r="AW5" s="244" t="s">
        <v>532</v>
      </c>
    </row>
    <row r="6" spans="1:49" ht="11.25" thickBot="1">
      <c r="B6" s="851"/>
      <c r="C6" s="851"/>
      <c r="D6" s="851"/>
      <c r="E6" s="851"/>
      <c r="F6" s="851"/>
      <c r="G6" s="851"/>
      <c r="H6" s="851"/>
      <c r="I6" s="851"/>
      <c r="J6" s="851"/>
      <c r="K6" s="851"/>
      <c r="L6" s="851"/>
      <c r="N6" s="463"/>
      <c r="O6" s="293"/>
      <c r="P6" s="293"/>
      <c r="Q6" s="293"/>
      <c r="R6" s="293"/>
      <c r="S6" s="293"/>
      <c r="T6" s="293"/>
      <c r="U6" s="293"/>
      <c r="V6" s="293"/>
      <c r="W6" s="293"/>
      <c r="X6" s="293"/>
      <c r="Y6" s="293"/>
      <c r="Z6" s="293"/>
      <c r="AA6" s="464"/>
      <c r="AC6" s="572" t="s">
        <v>532</v>
      </c>
      <c r="AD6" s="752">
        <f>AO6</f>
        <v>8.1827842720510094E-2</v>
      </c>
      <c r="AE6" s="672">
        <f>AP6</f>
        <v>0.72369819341126462</v>
      </c>
      <c r="AF6" s="672">
        <f>AQ6</f>
        <v>0.1944739638682253</v>
      </c>
      <c r="AH6" s="572" t="s">
        <v>532</v>
      </c>
      <c r="AI6" s="680">
        <f>AT6</f>
        <v>77</v>
      </c>
      <c r="AJ6" s="680">
        <f>AU6</f>
        <v>681</v>
      </c>
      <c r="AK6" s="680">
        <f>AV6</f>
        <v>183</v>
      </c>
      <c r="AL6" s="680">
        <f>AW6</f>
        <v>941</v>
      </c>
      <c r="AN6" s="32" t="s">
        <v>532</v>
      </c>
      <c r="AO6" s="131">
        <f>+AT6/+$AW6</f>
        <v>8.1827842720510094E-2</v>
      </c>
      <c r="AP6" s="132">
        <f>+AU6/+$AW6</f>
        <v>0.72369819341126462</v>
      </c>
      <c r="AQ6" s="134">
        <f>+AV6/+$AW6</f>
        <v>0.1944739638682253</v>
      </c>
      <c r="AS6" s="32" t="s">
        <v>532</v>
      </c>
      <c r="AT6" s="39">
        <f>+集計・資料①!BP32</f>
        <v>77</v>
      </c>
      <c r="AU6" s="40">
        <f>+集計・資料①!BQ32</f>
        <v>681</v>
      </c>
      <c r="AV6" s="41">
        <f>+集計・資料①!BR32</f>
        <v>183</v>
      </c>
      <c r="AW6" s="42">
        <f>+SUM(AT6:AV6)</f>
        <v>941</v>
      </c>
    </row>
    <row r="7" spans="1:49" ht="13.5" customHeight="1">
      <c r="B7" s="851"/>
      <c r="C7" s="851"/>
      <c r="D7" s="851"/>
      <c r="E7" s="851"/>
      <c r="F7" s="851"/>
      <c r="G7" s="851"/>
      <c r="H7" s="851"/>
      <c r="I7" s="851"/>
      <c r="J7" s="851"/>
      <c r="K7" s="851"/>
      <c r="L7" s="851"/>
      <c r="N7" s="463"/>
      <c r="O7" s="293"/>
      <c r="P7" s="293"/>
      <c r="Q7" s="293"/>
      <c r="R7" s="293"/>
      <c r="S7" s="293"/>
      <c r="T7" s="293"/>
      <c r="U7" s="293"/>
      <c r="V7" s="293"/>
      <c r="W7" s="293"/>
      <c r="X7" s="293"/>
      <c r="Y7" s="293"/>
      <c r="Z7" s="293"/>
      <c r="AA7" s="464"/>
      <c r="AH7" s="27"/>
      <c r="AI7" s="27"/>
      <c r="AJ7" s="27"/>
      <c r="AK7" s="27"/>
      <c r="AL7" s="27"/>
      <c r="AS7" s="27"/>
      <c r="AT7" s="27"/>
      <c r="AU7" s="27"/>
      <c r="AV7" s="27"/>
      <c r="AW7" s="27"/>
    </row>
    <row r="8" spans="1:49">
      <c r="B8" s="851"/>
      <c r="C8" s="851"/>
      <c r="D8" s="851"/>
      <c r="E8" s="851"/>
      <c r="F8" s="851"/>
      <c r="G8" s="851"/>
      <c r="H8" s="851"/>
      <c r="I8" s="851"/>
      <c r="J8" s="851"/>
      <c r="K8" s="851"/>
      <c r="L8" s="851"/>
      <c r="N8" s="463"/>
      <c r="O8" s="293"/>
      <c r="P8" s="293"/>
      <c r="Q8" s="293"/>
      <c r="R8" s="293"/>
      <c r="S8" s="293"/>
      <c r="T8" s="293"/>
      <c r="U8" s="293"/>
      <c r="V8" s="293"/>
      <c r="W8" s="293"/>
      <c r="X8" s="293"/>
      <c r="Y8" s="293"/>
      <c r="Z8" s="293"/>
      <c r="AA8" s="464"/>
      <c r="AC8" s="284" t="s">
        <v>230</v>
      </c>
      <c r="AD8" s="27"/>
      <c r="AE8" s="27"/>
      <c r="AF8" s="27"/>
      <c r="AH8" s="284" t="s">
        <v>233</v>
      </c>
      <c r="AI8" s="27"/>
      <c r="AJ8" s="27"/>
      <c r="AK8" s="27"/>
      <c r="AL8" s="27"/>
      <c r="AN8" s="284" t="s">
        <v>230</v>
      </c>
      <c r="AO8" s="27"/>
      <c r="AP8" s="27"/>
      <c r="AQ8" s="27"/>
      <c r="AS8" s="284" t="s">
        <v>233</v>
      </c>
      <c r="AT8" s="27"/>
      <c r="AU8" s="27"/>
      <c r="AV8" s="27"/>
      <c r="AW8" s="27"/>
    </row>
    <row r="9" spans="1:49" ht="11.25" thickBot="1">
      <c r="B9" s="851"/>
      <c r="C9" s="851"/>
      <c r="D9" s="851"/>
      <c r="E9" s="851"/>
      <c r="F9" s="851"/>
      <c r="G9" s="851"/>
      <c r="H9" s="851"/>
      <c r="I9" s="851"/>
      <c r="J9" s="851"/>
      <c r="K9" s="851"/>
      <c r="L9" s="851"/>
      <c r="N9" s="463"/>
      <c r="O9" s="293"/>
      <c r="P9" s="293"/>
      <c r="Q9" s="293"/>
      <c r="R9" s="293"/>
      <c r="S9" s="293"/>
      <c r="T9" s="293"/>
      <c r="U9" s="293"/>
      <c r="V9" s="293"/>
      <c r="W9" s="293"/>
      <c r="X9" s="293"/>
      <c r="Y9" s="293"/>
      <c r="Z9" s="293"/>
      <c r="AA9" s="464"/>
      <c r="AC9" s="27"/>
      <c r="AD9" s="27"/>
      <c r="AE9" s="27"/>
      <c r="AF9" s="27"/>
      <c r="AH9" s="27"/>
      <c r="AI9" s="27"/>
      <c r="AJ9" s="27"/>
      <c r="AK9" s="27"/>
      <c r="AL9" s="27"/>
      <c r="AN9" s="27"/>
      <c r="AO9" s="27"/>
      <c r="AP9" s="27"/>
      <c r="AQ9" s="27"/>
      <c r="AS9" s="27"/>
      <c r="AT9" s="27"/>
      <c r="AU9" s="27"/>
      <c r="AV9" s="27"/>
      <c r="AW9" s="27"/>
    </row>
    <row r="10" spans="1:49" ht="11.25" thickBot="1">
      <c r="B10" s="851"/>
      <c r="C10" s="851"/>
      <c r="D10" s="851"/>
      <c r="E10" s="851"/>
      <c r="F10" s="851"/>
      <c r="G10" s="851"/>
      <c r="H10" s="851"/>
      <c r="I10" s="851"/>
      <c r="J10" s="851"/>
      <c r="K10" s="851"/>
      <c r="L10" s="851"/>
      <c r="N10" s="463"/>
      <c r="O10" s="293"/>
      <c r="P10" s="293"/>
      <c r="Q10" s="293"/>
      <c r="R10" s="293"/>
      <c r="S10" s="293"/>
      <c r="T10" s="293"/>
      <c r="U10" s="293"/>
      <c r="V10" s="293"/>
      <c r="W10" s="293"/>
      <c r="X10" s="293"/>
      <c r="Y10" s="293"/>
      <c r="Z10" s="293"/>
      <c r="AA10" s="464"/>
      <c r="AC10" s="572" t="s">
        <v>524</v>
      </c>
      <c r="AD10" s="572" t="s">
        <v>567</v>
      </c>
      <c r="AE10" s="572" t="s">
        <v>568</v>
      </c>
      <c r="AF10" s="572" t="s">
        <v>377</v>
      </c>
      <c r="AH10" s="572" t="s">
        <v>524</v>
      </c>
      <c r="AI10" s="572" t="s">
        <v>567</v>
      </c>
      <c r="AJ10" s="572" t="s">
        <v>568</v>
      </c>
      <c r="AK10" s="572" t="s">
        <v>377</v>
      </c>
      <c r="AL10" s="572" t="s">
        <v>532</v>
      </c>
      <c r="AN10" s="28" t="s">
        <v>524</v>
      </c>
      <c r="AO10" s="29" t="s">
        <v>567</v>
      </c>
      <c r="AP10" s="30" t="s">
        <v>568</v>
      </c>
      <c r="AQ10" s="31" t="s">
        <v>377</v>
      </c>
      <c r="AS10" s="28" t="s">
        <v>524</v>
      </c>
      <c r="AT10" s="29" t="s">
        <v>223</v>
      </c>
      <c r="AU10" s="30" t="s">
        <v>224</v>
      </c>
      <c r="AV10" s="44" t="s">
        <v>377</v>
      </c>
      <c r="AW10" s="33" t="s">
        <v>532</v>
      </c>
    </row>
    <row r="11" spans="1:49">
      <c r="B11" s="851"/>
      <c r="C11" s="851"/>
      <c r="D11" s="851"/>
      <c r="E11" s="851"/>
      <c r="F11" s="851"/>
      <c r="G11" s="851"/>
      <c r="H11" s="851"/>
      <c r="I11" s="851"/>
      <c r="J11" s="851"/>
      <c r="K11" s="851"/>
      <c r="L11" s="851"/>
      <c r="N11" s="463"/>
      <c r="O11" s="293"/>
      <c r="P11" s="293"/>
      <c r="Q11" s="293"/>
      <c r="R11" s="293"/>
      <c r="S11" s="293"/>
      <c r="T11" s="293"/>
      <c r="U11" s="293"/>
      <c r="V11" s="293"/>
      <c r="W11" s="293"/>
      <c r="X11" s="293"/>
      <c r="Y11" s="293"/>
      <c r="Z11" s="293"/>
      <c r="AA11" s="464"/>
      <c r="AC11" s="570" t="s">
        <v>379</v>
      </c>
      <c r="AD11" s="681">
        <f>AO23</f>
        <v>8.1761006289308172E-2</v>
      </c>
      <c r="AE11" s="672">
        <f>AP23</f>
        <v>0.52830188679245282</v>
      </c>
      <c r="AF11" s="672">
        <f>AQ23</f>
        <v>0.38993710691823902</v>
      </c>
      <c r="AH11" s="570" t="s">
        <v>379</v>
      </c>
      <c r="AI11" s="680">
        <f>AT23</f>
        <v>13</v>
      </c>
      <c r="AJ11" s="680">
        <f>AU23</f>
        <v>84</v>
      </c>
      <c r="AK11" s="680">
        <f>AV23</f>
        <v>62</v>
      </c>
      <c r="AL11" s="680">
        <f>AW23</f>
        <v>159</v>
      </c>
      <c r="AN11" s="45" t="s">
        <v>531</v>
      </c>
      <c r="AO11" s="53" t="e">
        <f>+AT11/+$AW11</f>
        <v>#DIV/0!</v>
      </c>
      <c r="AP11" s="54" t="e">
        <f>+AU11/+$AW11</f>
        <v>#DIV/0!</v>
      </c>
      <c r="AQ11" s="48" t="e">
        <f>+AV11/+$AW11</f>
        <v>#DIV/0!</v>
      </c>
      <c r="AS11" s="45" t="s">
        <v>531</v>
      </c>
      <c r="AT11" s="49">
        <f>+集計・資料①!BP6</f>
        <v>0</v>
      </c>
      <c r="AU11" s="50">
        <f>+集計・資料①!BQ6</f>
        <v>0</v>
      </c>
      <c r="AV11" s="51">
        <f>+集計・資料①!BR6</f>
        <v>0</v>
      </c>
      <c r="AW11" s="52">
        <f>+SUM(AT11:AV11)</f>
        <v>0</v>
      </c>
    </row>
    <row r="12" spans="1:49">
      <c r="B12" s="851"/>
      <c r="C12" s="851"/>
      <c r="D12" s="851"/>
      <c r="E12" s="851"/>
      <c r="F12" s="851"/>
      <c r="G12" s="851"/>
      <c r="H12" s="851"/>
      <c r="I12" s="851"/>
      <c r="J12" s="851"/>
      <c r="K12" s="851"/>
      <c r="L12" s="851"/>
      <c r="N12" s="463"/>
      <c r="O12" s="293"/>
      <c r="P12" s="293"/>
      <c r="Q12" s="293"/>
      <c r="R12" s="293"/>
      <c r="S12" s="293"/>
      <c r="T12" s="293"/>
      <c r="U12" s="293"/>
      <c r="V12" s="293"/>
      <c r="W12" s="293"/>
      <c r="X12" s="293"/>
      <c r="Y12" s="293"/>
      <c r="Z12" s="293"/>
      <c r="AA12" s="464"/>
      <c r="AC12" s="674" t="s">
        <v>380</v>
      </c>
      <c r="AD12" s="681">
        <f>AO22</f>
        <v>6.8181818181818177E-2</v>
      </c>
      <c r="AE12" s="672">
        <f>AP22</f>
        <v>0.75</v>
      </c>
      <c r="AF12" s="672">
        <f>AQ22</f>
        <v>0.18181818181818182</v>
      </c>
      <c r="AH12" s="674" t="s">
        <v>380</v>
      </c>
      <c r="AI12" s="680">
        <f>AT22</f>
        <v>9</v>
      </c>
      <c r="AJ12" s="680">
        <f>AU22</f>
        <v>99</v>
      </c>
      <c r="AK12" s="680">
        <f>AV22</f>
        <v>24</v>
      </c>
      <c r="AL12" s="680">
        <f>AW22</f>
        <v>132</v>
      </c>
      <c r="AN12" s="8" t="s">
        <v>518</v>
      </c>
      <c r="AO12" s="97">
        <f t="shared" ref="AO12:AO22" si="0">+AT12/+$AW12</f>
        <v>0.10169491525423729</v>
      </c>
      <c r="AP12" s="73">
        <f t="shared" ref="AP12:AP22" si="1">+AU12/+$AW12</f>
        <v>0.74576271186440679</v>
      </c>
      <c r="AQ12" s="74">
        <f t="shared" ref="AQ12:AQ22" si="2">+AV12/+$AW12</f>
        <v>0.15254237288135594</v>
      </c>
      <c r="AS12" s="8" t="s">
        <v>518</v>
      </c>
      <c r="AT12" s="49">
        <f>+集計・資料①!BP8</f>
        <v>6</v>
      </c>
      <c r="AU12" s="50">
        <f>+集計・資料①!BQ8</f>
        <v>44</v>
      </c>
      <c r="AV12" s="51">
        <f>+集計・資料①!BR8</f>
        <v>9</v>
      </c>
      <c r="AW12" s="52">
        <f t="shared" ref="AW12:AW24" si="3">+SUM(AT12:AV12)</f>
        <v>59</v>
      </c>
    </row>
    <row r="13" spans="1:49">
      <c r="B13" s="851"/>
      <c r="C13" s="851"/>
      <c r="D13" s="851"/>
      <c r="E13" s="851"/>
      <c r="F13" s="851"/>
      <c r="G13" s="851"/>
      <c r="H13" s="851"/>
      <c r="I13" s="851"/>
      <c r="J13" s="851"/>
      <c r="K13" s="851"/>
      <c r="L13" s="851"/>
      <c r="N13" s="463"/>
      <c r="O13" s="293"/>
      <c r="P13" s="293"/>
      <c r="Q13" s="293"/>
      <c r="R13" s="293"/>
      <c r="S13" s="293"/>
      <c r="T13" s="293"/>
      <c r="U13" s="293"/>
      <c r="V13" s="293"/>
      <c r="W13" s="293"/>
      <c r="X13" s="293"/>
      <c r="Y13" s="293"/>
      <c r="Z13" s="293"/>
      <c r="AA13" s="464"/>
      <c r="AC13" s="570" t="s">
        <v>381</v>
      </c>
      <c r="AD13" s="681">
        <f>AO21</f>
        <v>0</v>
      </c>
      <c r="AE13" s="672">
        <f>AP21</f>
        <v>0.91666666666666663</v>
      </c>
      <c r="AF13" s="672">
        <f>AQ21</f>
        <v>8.3333333333333329E-2</v>
      </c>
      <c r="AH13" s="570" t="s">
        <v>381</v>
      </c>
      <c r="AI13" s="680">
        <f>AT21</f>
        <v>0</v>
      </c>
      <c r="AJ13" s="680">
        <f>AU21</f>
        <v>11</v>
      </c>
      <c r="AK13" s="680">
        <f>AV21</f>
        <v>1</v>
      </c>
      <c r="AL13" s="680">
        <f>AW21</f>
        <v>12</v>
      </c>
      <c r="AN13" s="8" t="s">
        <v>519</v>
      </c>
      <c r="AO13" s="97">
        <f t="shared" si="0"/>
        <v>2.3809523809523808E-2</v>
      </c>
      <c r="AP13" s="73">
        <f t="shared" si="1"/>
        <v>0.83333333333333337</v>
      </c>
      <c r="AQ13" s="74">
        <f t="shared" si="2"/>
        <v>0.14285714285714285</v>
      </c>
      <c r="AS13" s="8" t="s">
        <v>519</v>
      </c>
      <c r="AT13" s="49">
        <f>+集計・資料①!BP10</f>
        <v>3</v>
      </c>
      <c r="AU13" s="50">
        <f>+集計・資料①!BQ10</f>
        <v>105</v>
      </c>
      <c r="AV13" s="51">
        <f>+集計・資料①!BR10</f>
        <v>18</v>
      </c>
      <c r="AW13" s="52">
        <f t="shared" si="3"/>
        <v>126</v>
      </c>
    </row>
    <row r="14" spans="1:49" ht="11.25" customHeight="1">
      <c r="B14" s="851"/>
      <c r="C14" s="851"/>
      <c r="D14" s="851"/>
      <c r="E14" s="851"/>
      <c r="F14" s="851"/>
      <c r="G14" s="851"/>
      <c r="H14" s="851"/>
      <c r="I14" s="851"/>
      <c r="J14" s="851"/>
      <c r="K14" s="851"/>
      <c r="L14" s="851"/>
      <c r="N14" s="463"/>
      <c r="O14" s="293"/>
      <c r="P14" s="293"/>
      <c r="Q14" s="293"/>
      <c r="R14" s="293"/>
      <c r="S14" s="293"/>
      <c r="T14" s="293"/>
      <c r="U14" s="293"/>
      <c r="V14" s="293"/>
      <c r="W14" s="293"/>
      <c r="X14" s="293"/>
      <c r="Y14" s="293"/>
      <c r="Z14" s="293"/>
      <c r="AA14" s="464"/>
      <c r="AC14" s="674" t="s">
        <v>382</v>
      </c>
      <c r="AD14" s="681">
        <f>AO20</f>
        <v>4.7619047619047616E-2</v>
      </c>
      <c r="AE14" s="672">
        <f>AP20</f>
        <v>0.76190476190476186</v>
      </c>
      <c r="AF14" s="672">
        <f>AQ20</f>
        <v>0.19047619047619047</v>
      </c>
      <c r="AH14" s="674" t="s">
        <v>382</v>
      </c>
      <c r="AI14" s="680">
        <f>AT20</f>
        <v>1</v>
      </c>
      <c r="AJ14" s="680">
        <f>AU20</f>
        <v>16</v>
      </c>
      <c r="AK14" s="680">
        <f>AV20</f>
        <v>4</v>
      </c>
      <c r="AL14" s="680">
        <f>AW20</f>
        <v>21</v>
      </c>
      <c r="AN14" s="8" t="s">
        <v>517</v>
      </c>
      <c r="AO14" s="97">
        <f t="shared" si="0"/>
        <v>6.8965517241379309E-2</v>
      </c>
      <c r="AP14" s="73">
        <f t="shared" si="1"/>
        <v>0.89655172413793105</v>
      </c>
      <c r="AQ14" s="74">
        <f t="shared" si="2"/>
        <v>3.4482758620689655E-2</v>
      </c>
      <c r="AS14" s="8" t="s">
        <v>517</v>
      </c>
      <c r="AT14" s="49">
        <f>+集計・資料①!BP12</f>
        <v>2</v>
      </c>
      <c r="AU14" s="50">
        <f>+集計・資料①!BQ12</f>
        <v>26</v>
      </c>
      <c r="AV14" s="51">
        <f>+集計・資料①!BR12</f>
        <v>1</v>
      </c>
      <c r="AW14" s="52">
        <f t="shared" si="3"/>
        <v>29</v>
      </c>
    </row>
    <row r="15" spans="1:49" ht="10.5" customHeight="1">
      <c r="B15" s="851"/>
      <c r="C15" s="851"/>
      <c r="D15" s="851"/>
      <c r="E15" s="851"/>
      <c r="F15" s="851"/>
      <c r="G15" s="851"/>
      <c r="H15" s="851"/>
      <c r="I15" s="851"/>
      <c r="J15" s="851"/>
      <c r="K15" s="851"/>
      <c r="L15" s="851"/>
      <c r="N15" s="463"/>
      <c r="O15" s="293"/>
      <c r="P15" s="293"/>
      <c r="Q15" s="293"/>
      <c r="R15" s="293"/>
      <c r="S15" s="293"/>
      <c r="T15" s="293"/>
      <c r="U15" s="293"/>
      <c r="V15" s="293"/>
      <c r="W15" s="293"/>
      <c r="X15" s="293"/>
      <c r="Y15" s="293"/>
      <c r="Z15" s="293"/>
      <c r="AA15" s="464"/>
      <c r="AC15" s="570" t="s">
        <v>383</v>
      </c>
      <c r="AD15" s="681">
        <f>AO19</f>
        <v>7.6923076923076927E-2</v>
      </c>
      <c r="AE15" s="672">
        <f>AP19</f>
        <v>0.70192307692307687</v>
      </c>
      <c r="AF15" s="672">
        <f>AQ19</f>
        <v>0.22115384615384615</v>
      </c>
      <c r="AH15" s="570" t="s">
        <v>383</v>
      </c>
      <c r="AI15" s="680">
        <f>AT19</f>
        <v>16</v>
      </c>
      <c r="AJ15" s="680">
        <f>AU19</f>
        <v>146</v>
      </c>
      <c r="AK15" s="680">
        <f>AV19</f>
        <v>46</v>
      </c>
      <c r="AL15" s="680">
        <f>AW19</f>
        <v>208</v>
      </c>
      <c r="AN15" s="8" t="s">
        <v>516</v>
      </c>
      <c r="AO15" s="97">
        <f t="shared" si="0"/>
        <v>0.17054263565891473</v>
      </c>
      <c r="AP15" s="73">
        <f t="shared" si="1"/>
        <v>0.77519379844961245</v>
      </c>
      <c r="AQ15" s="74">
        <f t="shared" si="2"/>
        <v>5.4263565891472867E-2</v>
      </c>
      <c r="AS15" s="8" t="s">
        <v>516</v>
      </c>
      <c r="AT15" s="49">
        <f>+集計・資料①!BP14</f>
        <v>22</v>
      </c>
      <c r="AU15" s="50">
        <f>+集計・資料①!BQ14</f>
        <v>100</v>
      </c>
      <c r="AV15" s="51">
        <f>+集計・資料①!BR14</f>
        <v>7</v>
      </c>
      <c r="AW15" s="52">
        <f t="shared" si="3"/>
        <v>129</v>
      </c>
    </row>
    <row r="16" spans="1:49" ht="11.25" customHeight="1">
      <c r="B16" s="851"/>
      <c r="C16" s="851"/>
      <c r="D16" s="851"/>
      <c r="E16" s="851"/>
      <c r="F16" s="851"/>
      <c r="G16" s="851"/>
      <c r="H16" s="851"/>
      <c r="I16" s="851"/>
      <c r="J16" s="851"/>
      <c r="K16" s="851"/>
      <c r="L16" s="851"/>
      <c r="N16" s="465"/>
      <c r="O16" s="466"/>
      <c r="P16" s="466"/>
      <c r="Q16" s="466"/>
      <c r="R16" s="466"/>
      <c r="S16" s="466"/>
      <c r="T16" s="466"/>
      <c r="U16" s="466"/>
      <c r="V16" s="466"/>
      <c r="W16" s="466"/>
      <c r="X16" s="466"/>
      <c r="Y16" s="466"/>
      <c r="Z16" s="466"/>
      <c r="AA16" s="467"/>
      <c r="AC16" s="674" t="s">
        <v>661</v>
      </c>
      <c r="AD16" s="681">
        <f>AO18</f>
        <v>0.18181818181818182</v>
      </c>
      <c r="AE16" s="672">
        <f>AP18</f>
        <v>0.63636363636363635</v>
      </c>
      <c r="AF16" s="672">
        <f>AQ18</f>
        <v>0.18181818181818182</v>
      </c>
      <c r="AH16" s="674" t="s">
        <v>384</v>
      </c>
      <c r="AI16" s="680">
        <f>AT18</f>
        <v>4</v>
      </c>
      <c r="AJ16" s="680">
        <f>AU18</f>
        <v>14</v>
      </c>
      <c r="AK16" s="680">
        <f>AV18</f>
        <v>4</v>
      </c>
      <c r="AL16" s="680">
        <f>AW18</f>
        <v>22</v>
      </c>
      <c r="AN16" s="8" t="s">
        <v>515</v>
      </c>
      <c r="AO16" s="97">
        <f t="shared" si="0"/>
        <v>3.2258064516129031E-2</v>
      </c>
      <c r="AP16" s="73">
        <f t="shared" si="1"/>
        <v>0.93548387096774188</v>
      </c>
      <c r="AQ16" s="74">
        <f t="shared" si="2"/>
        <v>3.2258064516129031E-2</v>
      </c>
      <c r="AS16" s="8" t="s">
        <v>515</v>
      </c>
      <c r="AT16" s="49">
        <f>+集計・資料①!BP16</f>
        <v>1</v>
      </c>
      <c r="AU16" s="50">
        <f>+集計・資料①!BQ16</f>
        <v>29</v>
      </c>
      <c r="AV16" s="51">
        <f>+集計・資料①!BR16</f>
        <v>1</v>
      </c>
      <c r="AW16" s="52">
        <f t="shared" si="3"/>
        <v>31</v>
      </c>
    </row>
    <row r="17" spans="1:49" ht="10.5" customHeight="1">
      <c r="AC17" s="570" t="s">
        <v>385</v>
      </c>
      <c r="AD17" s="681">
        <f>AO17</f>
        <v>0</v>
      </c>
      <c r="AE17" s="672">
        <f>AP17</f>
        <v>0.53846153846153844</v>
      </c>
      <c r="AF17" s="672">
        <f>AQ17</f>
        <v>0.46153846153846156</v>
      </c>
      <c r="AH17" s="570" t="s">
        <v>385</v>
      </c>
      <c r="AI17" s="680">
        <f>AT17</f>
        <v>0</v>
      </c>
      <c r="AJ17" s="680">
        <f>AU17</f>
        <v>7</v>
      </c>
      <c r="AK17" s="680">
        <f>AV17</f>
        <v>6</v>
      </c>
      <c r="AL17" s="680">
        <f>AW17</f>
        <v>13</v>
      </c>
      <c r="AN17" s="8" t="s">
        <v>520</v>
      </c>
      <c r="AO17" s="97">
        <f t="shared" si="0"/>
        <v>0</v>
      </c>
      <c r="AP17" s="73">
        <f t="shared" si="1"/>
        <v>0.53846153846153844</v>
      </c>
      <c r="AQ17" s="74">
        <f t="shared" si="2"/>
        <v>0.46153846153846156</v>
      </c>
      <c r="AS17" s="8" t="s">
        <v>520</v>
      </c>
      <c r="AT17" s="49">
        <f>+集計・資料①!BP18</f>
        <v>0</v>
      </c>
      <c r="AU17" s="50">
        <f>+集計・資料①!BQ18</f>
        <v>7</v>
      </c>
      <c r="AV17" s="51">
        <f>+集計・資料①!BR18</f>
        <v>6</v>
      </c>
      <c r="AW17" s="52">
        <f t="shared" si="3"/>
        <v>13</v>
      </c>
    </row>
    <row r="18" spans="1:49" ht="10.5" customHeight="1">
      <c r="A18" s="460"/>
      <c r="B18" s="461"/>
      <c r="C18" s="461"/>
      <c r="D18" s="461"/>
      <c r="E18" s="461"/>
      <c r="F18" s="461"/>
      <c r="G18" s="461"/>
      <c r="H18" s="461"/>
      <c r="I18" s="461"/>
      <c r="J18" s="461"/>
      <c r="K18" s="461"/>
      <c r="L18" s="461"/>
      <c r="M18" s="461"/>
      <c r="N18" s="461"/>
      <c r="O18" s="461"/>
      <c r="P18" s="461"/>
      <c r="Q18" s="461"/>
      <c r="R18" s="461"/>
      <c r="S18" s="461"/>
      <c r="T18" s="461"/>
      <c r="U18" s="461"/>
      <c r="V18" s="461"/>
      <c r="W18" s="461"/>
      <c r="X18" s="461"/>
      <c r="Y18" s="461"/>
      <c r="Z18" s="461"/>
      <c r="AA18" s="462"/>
      <c r="AC18" s="674" t="s">
        <v>386</v>
      </c>
      <c r="AD18" s="681">
        <f>AO16</f>
        <v>3.2258064516129031E-2</v>
      </c>
      <c r="AE18" s="672">
        <f>AP16</f>
        <v>0.93548387096774188</v>
      </c>
      <c r="AF18" s="672">
        <f>AQ16</f>
        <v>3.2258064516129031E-2</v>
      </c>
      <c r="AH18" s="674" t="s">
        <v>386</v>
      </c>
      <c r="AI18" s="680">
        <f>AT16</f>
        <v>1</v>
      </c>
      <c r="AJ18" s="680">
        <f>AU16</f>
        <v>29</v>
      </c>
      <c r="AK18" s="680">
        <f>AV16</f>
        <v>1</v>
      </c>
      <c r="AL18" s="680">
        <f>AW16</f>
        <v>31</v>
      </c>
      <c r="AN18" s="8" t="s">
        <v>514</v>
      </c>
      <c r="AO18" s="97">
        <f t="shared" si="0"/>
        <v>0.18181818181818182</v>
      </c>
      <c r="AP18" s="73">
        <f t="shared" si="1"/>
        <v>0.63636363636363635</v>
      </c>
      <c r="AQ18" s="74">
        <f t="shared" si="2"/>
        <v>0.18181818181818182</v>
      </c>
      <c r="AS18" s="8" t="s">
        <v>514</v>
      </c>
      <c r="AT18" s="49">
        <f>+集計・資料①!BP20</f>
        <v>4</v>
      </c>
      <c r="AU18" s="50">
        <f>+集計・資料①!BQ20</f>
        <v>14</v>
      </c>
      <c r="AV18" s="51">
        <f>+集計・資料①!BR20</f>
        <v>4</v>
      </c>
      <c r="AW18" s="52">
        <f t="shared" si="3"/>
        <v>22</v>
      </c>
    </row>
    <row r="19" spans="1:49" ht="10.5" customHeight="1">
      <c r="A19" s="463"/>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4"/>
      <c r="AC19" s="570" t="s">
        <v>387</v>
      </c>
      <c r="AD19" s="681">
        <f>AO15</f>
        <v>0.17054263565891473</v>
      </c>
      <c r="AE19" s="672">
        <f>AP15</f>
        <v>0.77519379844961245</v>
      </c>
      <c r="AF19" s="672">
        <f>AQ15</f>
        <v>5.4263565891472867E-2</v>
      </c>
      <c r="AH19" s="570" t="s">
        <v>387</v>
      </c>
      <c r="AI19" s="680">
        <f>AT15</f>
        <v>22</v>
      </c>
      <c r="AJ19" s="680">
        <f>AU15</f>
        <v>100</v>
      </c>
      <c r="AK19" s="680">
        <f>AV15</f>
        <v>7</v>
      </c>
      <c r="AL19" s="680">
        <f>AW15</f>
        <v>129</v>
      </c>
      <c r="AN19" s="8" t="s">
        <v>513</v>
      </c>
      <c r="AO19" s="97">
        <f t="shared" si="0"/>
        <v>7.6923076923076927E-2</v>
      </c>
      <c r="AP19" s="73">
        <f t="shared" si="1"/>
        <v>0.70192307692307687</v>
      </c>
      <c r="AQ19" s="74">
        <f t="shared" si="2"/>
        <v>0.22115384615384615</v>
      </c>
      <c r="AS19" s="8" t="s">
        <v>513</v>
      </c>
      <c r="AT19" s="49">
        <f>+集計・資料①!BP22</f>
        <v>16</v>
      </c>
      <c r="AU19" s="50">
        <f>+集計・資料①!BQ22</f>
        <v>146</v>
      </c>
      <c r="AV19" s="51">
        <f>+集計・資料①!BR22</f>
        <v>46</v>
      </c>
      <c r="AW19" s="52">
        <f t="shared" si="3"/>
        <v>208</v>
      </c>
    </row>
    <row r="20" spans="1:49" ht="10.5" customHeight="1">
      <c r="A20" s="463"/>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4"/>
      <c r="AC20" s="674" t="s">
        <v>388</v>
      </c>
      <c r="AD20" s="681">
        <f>AO14</f>
        <v>6.8965517241379309E-2</v>
      </c>
      <c r="AE20" s="672">
        <f>AP14</f>
        <v>0.89655172413793105</v>
      </c>
      <c r="AF20" s="672">
        <f>AQ14</f>
        <v>3.4482758620689655E-2</v>
      </c>
      <c r="AH20" s="674" t="s">
        <v>388</v>
      </c>
      <c r="AI20" s="680">
        <f>AT14</f>
        <v>2</v>
      </c>
      <c r="AJ20" s="680">
        <f>AU14</f>
        <v>26</v>
      </c>
      <c r="AK20" s="680">
        <f>AV14</f>
        <v>1</v>
      </c>
      <c r="AL20" s="680">
        <f>AW14</f>
        <v>29</v>
      </c>
      <c r="AN20" s="8" t="s">
        <v>512</v>
      </c>
      <c r="AO20" s="97">
        <f t="shared" si="0"/>
        <v>4.7619047619047616E-2</v>
      </c>
      <c r="AP20" s="73">
        <f t="shared" si="1"/>
        <v>0.76190476190476186</v>
      </c>
      <c r="AQ20" s="74">
        <f t="shared" si="2"/>
        <v>0.19047619047619047</v>
      </c>
      <c r="AS20" s="8" t="s">
        <v>512</v>
      </c>
      <c r="AT20" s="49">
        <f>+集計・資料①!BP24</f>
        <v>1</v>
      </c>
      <c r="AU20" s="50">
        <f>+集計・資料①!BQ24</f>
        <v>16</v>
      </c>
      <c r="AV20" s="51">
        <f>+集計・資料①!BR24</f>
        <v>4</v>
      </c>
      <c r="AW20" s="52">
        <f t="shared" si="3"/>
        <v>21</v>
      </c>
    </row>
    <row r="21" spans="1:49" ht="10.5" customHeight="1">
      <c r="A21" s="463"/>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4"/>
      <c r="AC21" s="570" t="s">
        <v>389</v>
      </c>
      <c r="AD21" s="681">
        <f>AO13</f>
        <v>2.3809523809523808E-2</v>
      </c>
      <c r="AE21" s="672">
        <f>AP13</f>
        <v>0.83333333333333337</v>
      </c>
      <c r="AF21" s="672">
        <f>AQ13</f>
        <v>0.14285714285714285</v>
      </c>
      <c r="AH21" s="570" t="s">
        <v>389</v>
      </c>
      <c r="AI21" s="680">
        <f>AT13</f>
        <v>3</v>
      </c>
      <c r="AJ21" s="680">
        <f>AU13</f>
        <v>105</v>
      </c>
      <c r="AK21" s="680">
        <f>AV13</f>
        <v>18</v>
      </c>
      <c r="AL21" s="680">
        <f>AW13</f>
        <v>126</v>
      </c>
      <c r="AN21" s="8" t="s">
        <v>511</v>
      </c>
      <c r="AO21" s="97">
        <f t="shared" si="0"/>
        <v>0</v>
      </c>
      <c r="AP21" s="73">
        <f t="shared" si="1"/>
        <v>0.91666666666666663</v>
      </c>
      <c r="AQ21" s="74">
        <f t="shared" si="2"/>
        <v>8.3333333333333329E-2</v>
      </c>
      <c r="AS21" s="8" t="s">
        <v>511</v>
      </c>
      <c r="AT21" s="49">
        <f>+集計・資料①!BP26</f>
        <v>0</v>
      </c>
      <c r="AU21" s="50">
        <f>+集計・資料①!BQ26</f>
        <v>11</v>
      </c>
      <c r="AV21" s="51">
        <f>+集計・資料①!BR26</f>
        <v>1</v>
      </c>
      <c r="AW21" s="52">
        <f t="shared" si="3"/>
        <v>12</v>
      </c>
    </row>
    <row r="22" spans="1:49" ht="10.5" customHeight="1">
      <c r="A22" s="463"/>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4"/>
      <c r="AC22" s="674" t="s">
        <v>390</v>
      </c>
      <c r="AD22" s="681">
        <f>AO12</f>
        <v>0.10169491525423729</v>
      </c>
      <c r="AE22" s="672">
        <f>AP12</f>
        <v>0.74576271186440679</v>
      </c>
      <c r="AF22" s="672">
        <f>AQ12</f>
        <v>0.15254237288135594</v>
      </c>
      <c r="AH22" s="674" t="s">
        <v>390</v>
      </c>
      <c r="AI22" s="680">
        <f>AT12</f>
        <v>6</v>
      </c>
      <c r="AJ22" s="680">
        <f>AU12</f>
        <v>44</v>
      </c>
      <c r="AK22" s="680">
        <f>AV12</f>
        <v>9</v>
      </c>
      <c r="AL22" s="680">
        <f>AW12</f>
        <v>59</v>
      </c>
      <c r="AN22" s="17" t="s">
        <v>521</v>
      </c>
      <c r="AO22" s="97">
        <f t="shared" si="0"/>
        <v>6.8181818181818177E-2</v>
      </c>
      <c r="AP22" s="73">
        <f t="shared" si="1"/>
        <v>0.75</v>
      </c>
      <c r="AQ22" s="74">
        <f t="shared" si="2"/>
        <v>0.18181818181818182</v>
      </c>
      <c r="AS22" s="17" t="s">
        <v>521</v>
      </c>
      <c r="AT22" s="49">
        <f>+集計・資料①!BP28</f>
        <v>9</v>
      </c>
      <c r="AU22" s="50">
        <f>+集計・資料①!BQ28</f>
        <v>99</v>
      </c>
      <c r="AV22" s="51">
        <f>+集計・資料①!BR28</f>
        <v>24</v>
      </c>
      <c r="AW22" s="52">
        <f t="shared" si="3"/>
        <v>132</v>
      </c>
    </row>
    <row r="23" spans="1:49" ht="14.25" customHeight="1" thickBot="1">
      <c r="A23" s="463"/>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4"/>
      <c r="AC23" s="570" t="s">
        <v>22</v>
      </c>
      <c r="AD23" s="672" t="e">
        <f>AO11</f>
        <v>#DIV/0!</v>
      </c>
      <c r="AE23" s="672" t="e">
        <f>AP11</f>
        <v>#DIV/0!</v>
      </c>
      <c r="AF23" s="672" t="e">
        <f>AQ11</f>
        <v>#DIV/0!</v>
      </c>
      <c r="AH23" s="570" t="s">
        <v>22</v>
      </c>
      <c r="AI23" s="680">
        <f>AT11</f>
        <v>0</v>
      </c>
      <c r="AJ23" s="680">
        <f>AU11</f>
        <v>0</v>
      </c>
      <c r="AK23" s="680">
        <f>AV11</f>
        <v>0</v>
      </c>
      <c r="AL23" s="680">
        <f>AW11</f>
        <v>0</v>
      </c>
      <c r="AN23" s="11" t="s">
        <v>522</v>
      </c>
      <c r="AO23" s="56">
        <f>AT23/AW23</f>
        <v>8.1761006289308172E-2</v>
      </c>
      <c r="AP23" s="57">
        <f>AU23/AW23</f>
        <v>0.52830188679245282</v>
      </c>
      <c r="AQ23" s="58">
        <f>AV23/AW23</f>
        <v>0.38993710691823902</v>
      </c>
      <c r="AS23" s="9" t="s">
        <v>522</v>
      </c>
      <c r="AT23" s="59">
        <f>+集計・資料①!BP30</f>
        <v>13</v>
      </c>
      <c r="AU23" s="60">
        <f>+集計・資料①!BQ30</f>
        <v>84</v>
      </c>
      <c r="AV23" s="61">
        <f>+集計・資料①!BR30</f>
        <v>62</v>
      </c>
      <c r="AW23" s="62">
        <f t="shared" si="3"/>
        <v>159</v>
      </c>
    </row>
    <row r="24" spans="1:49" ht="12" customHeight="1" thickTop="1" thickBot="1">
      <c r="A24" s="463"/>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4"/>
      <c r="AH24" s="572" t="s">
        <v>530</v>
      </c>
      <c r="AI24" s="695">
        <f>SUM(AI11:AI23)</f>
        <v>77</v>
      </c>
      <c r="AJ24" s="695">
        <f>SUM(AJ11:AJ23)</f>
        <v>681</v>
      </c>
      <c r="AK24" s="695">
        <f>SUM(AK11:AK23)</f>
        <v>183</v>
      </c>
      <c r="AL24" s="695">
        <f>SUM(AL11:AL23)</f>
        <v>941</v>
      </c>
      <c r="AS24" s="34" t="s">
        <v>530</v>
      </c>
      <c r="AT24" s="484">
        <f>+SUM(AT11:AT23)</f>
        <v>77</v>
      </c>
      <c r="AU24" s="485">
        <f>+SUM(AU11:AU23)</f>
        <v>681</v>
      </c>
      <c r="AV24" s="330">
        <f>+SUM(AV11:AV23)</f>
        <v>183</v>
      </c>
      <c r="AW24" s="66">
        <f t="shared" si="3"/>
        <v>941</v>
      </c>
    </row>
    <row r="25" spans="1:49" ht="10.5" customHeight="1">
      <c r="A25" s="463"/>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4"/>
      <c r="AH25" s="256"/>
      <c r="AI25" s="27"/>
      <c r="AJ25" s="27"/>
      <c r="AK25" s="27"/>
      <c r="AL25" s="27"/>
      <c r="AS25" s="256"/>
      <c r="AT25" s="27"/>
      <c r="AU25" s="27"/>
      <c r="AV25" s="27"/>
      <c r="AW25" s="27"/>
    </row>
    <row r="26" spans="1:49" ht="10.5" customHeight="1">
      <c r="A26" s="463"/>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4"/>
      <c r="AC26" s="284" t="s">
        <v>231</v>
      </c>
      <c r="AD26" s="257"/>
      <c r="AE26" s="257"/>
      <c r="AF26" s="257"/>
      <c r="AH26" s="284" t="s">
        <v>234</v>
      </c>
      <c r="AI26" s="257"/>
      <c r="AJ26" s="257"/>
      <c r="AK26" s="257"/>
      <c r="AL26" s="27"/>
      <c r="AN26" s="284" t="s">
        <v>231</v>
      </c>
      <c r="AO26" s="257"/>
      <c r="AP26" s="257"/>
      <c r="AQ26" s="257"/>
      <c r="AS26" s="284" t="s">
        <v>234</v>
      </c>
      <c r="AT26" s="257"/>
      <c r="AU26" s="257"/>
      <c r="AV26" s="257"/>
      <c r="AW26" s="27"/>
    </row>
    <row r="27" spans="1:49" ht="11.25" customHeight="1" thickBot="1">
      <c r="A27" s="463"/>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4"/>
      <c r="AC27" s="256"/>
      <c r="AD27" s="257"/>
      <c r="AE27" s="257"/>
      <c r="AF27" s="257"/>
      <c r="AH27" s="256"/>
      <c r="AI27" s="257"/>
      <c r="AJ27" s="257"/>
      <c r="AK27" s="257"/>
      <c r="AL27" s="27"/>
      <c r="AN27" s="256"/>
      <c r="AO27" s="257"/>
      <c r="AP27" s="257"/>
      <c r="AQ27" s="257"/>
      <c r="AS27" s="256"/>
      <c r="AT27" s="257"/>
      <c r="AU27" s="257"/>
      <c r="AV27" s="257"/>
      <c r="AW27" s="27"/>
    </row>
    <row r="28" spans="1:49" ht="11.25" thickBot="1">
      <c r="A28" s="463"/>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4"/>
      <c r="AC28" s="572" t="s">
        <v>7</v>
      </c>
      <c r="AD28" s="572" t="s">
        <v>360</v>
      </c>
      <c r="AE28" s="572" t="s">
        <v>361</v>
      </c>
      <c r="AF28" s="572" t="s">
        <v>377</v>
      </c>
      <c r="AH28" s="572" t="s">
        <v>7</v>
      </c>
      <c r="AI28" s="572" t="s">
        <v>360</v>
      </c>
      <c r="AJ28" s="572" t="s">
        <v>361</v>
      </c>
      <c r="AK28" s="572" t="s">
        <v>377</v>
      </c>
      <c r="AL28" s="572" t="s">
        <v>532</v>
      </c>
      <c r="AN28" s="32" t="s">
        <v>7</v>
      </c>
      <c r="AO28" s="29" t="s">
        <v>360</v>
      </c>
      <c r="AP28" s="30" t="s">
        <v>361</v>
      </c>
      <c r="AQ28" s="31" t="s">
        <v>377</v>
      </c>
      <c r="AS28" s="32" t="s">
        <v>7</v>
      </c>
      <c r="AT28" s="265" t="s">
        <v>223</v>
      </c>
      <c r="AU28" s="294" t="s">
        <v>224</v>
      </c>
      <c r="AV28" s="105" t="s">
        <v>377</v>
      </c>
      <c r="AW28" s="244" t="s">
        <v>532</v>
      </c>
    </row>
    <row r="29" spans="1:49">
      <c r="A29" s="463"/>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4"/>
      <c r="AC29" s="574" t="s">
        <v>391</v>
      </c>
      <c r="AD29" s="672">
        <f>AO34</f>
        <v>6.6666666666666666E-2</v>
      </c>
      <c r="AE29" s="672">
        <f>AP34</f>
        <v>0.57499999999999996</v>
      </c>
      <c r="AF29" s="672">
        <f>AQ34</f>
        <v>0.35833333333333334</v>
      </c>
      <c r="AH29" s="574" t="s">
        <v>391</v>
      </c>
      <c r="AI29" s="680">
        <f>AT34</f>
        <v>8</v>
      </c>
      <c r="AJ29" s="680">
        <f>AU34</f>
        <v>69</v>
      </c>
      <c r="AK29" s="680">
        <f>AV34</f>
        <v>43</v>
      </c>
      <c r="AL29" s="680">
        <f>AW34</f>
        <v>120</v>
      </c>
      <c r="AN29" s="107" t="s">
        <v>529</v>
      </c>
      <c r="AO29" s="53">
        <f t="shared" ref="AO29:AQ34" si="4">+AT29/+$AW29</f>
        <v>7.5471698113207544E-2</v>
      </c>
      <c r="AP29" s="54">
        <f t="shared" si="4"/>
        <v>0.90566037735849059</v>
      </c>
      <c r="AQ29" s="48">
        <f t="shared" si="4"/>
        <v>1.8867924528301886E-2</v>
      </c>
      <c r="AS29" s="107" t="s">
        <v>529</v>
      </c>
      <c r="AT29" s="93">
        <f>+集計・資料①!BP40</f>
        <v>4</v>
      </c>
      <c r="AU29" s="94">
        <f>+集計・資料①!BQ40</f>
        <v>48</v>
      </c>
      <c r="AV29" s="95">
        <f>+集計・資料①!BR40</f>
        <v>1</v>
      </c>
      <c r="AW29" s="150">
        <f t="shared" ref="AW29:AW35" si="5">+SUM(AT29:AV29)</f>
        <v>53</v>
      </c>
    </row>
    <row r="30" spans="1:49">
      <c r="A30" s="463"/>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4"/>
      <c r="AC30" s="574" t="s">
        <v>392</v>
      </c>
      <c r="AD30" s="752">
        <f>AO33</f>
        <v>0.10256410256410256</v>
      </c>
      <c r="AE30" s="672">
        <f>AP33</f>
        <v>0.63782051282051277</v>
      </c>
      <c r="AF30" s="672">
        <f>AQ33</f>
        <v>0.25961538461538464</v>
      </c>
      <c r="AH30" s="574" t="s">
        <v>392</v>
      </c>
      <c r="AI30" s="680">
        <f>AT33</f>
        <v>32</v>
      </c>
      <c r="AJ30" s="680">
        <f>AU33</f>
        <v>199</v>
      </c>
      <c r="AK30" s="680">
        <f>AV33</f>
        <v>81</v>
      </c>
      <c r="AL30" s="680">
        <f>AW33</f>
        <v>312</v>
      </c>
      <c r="AN30" s="109" t="s">
        <v>408</v>
      </c>
      <c r="AO30" s="97">
        <f t="shared" si="4"/>
        <v>4.7619047619047616E-2</v>
      </c>
      <c r="AP30" s="73">
        <f t="shared" si="4"/>
        <v>0.88888888888888884</v>
      </c>
      <c r="AQ30" s="74">
        <f t="shared" si="4"/>
        <v>6.3492063492063489E-2</v>
      </c>
      <c r="AS30" s="109" t="s">
        <v>408</v>
      </c>
      <c r="AT30" s="98">
        <f>+集計・資料①!BP42</f>
        <v>3</v>
      </c>
      <c r="AU30" s="76">
        <f>+集計・資料①!BQ42</f>
        <v>56</v>
      </c>
      <c r="AV30" s="99">
        <f>+集計・資料①!BR42</f>
        <v>4</v>
      </c>
      <c r="AW30" s="55">
        <f t="shared" si="5"/>
        <v>63</v>
      </c>
    </row>
    <row r="31" spans="1:49">
      <c r="A31" s="463"/>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4"/>
      <c r="AC31" s="574" t="s">
        <v>393</v>
      </c>
      <c r="AD31" s="681">
        <f>AO32</f>
        <v>7.7181208053691275E-2</v>
      </c>
      <c r="AE31" s="672">
        <f>AP32</f>
        <v>0.77516778523489938</v>
      </c>
      <c r="AF31" s="672">
        <f>AQ32</f>
        <v>0.1476510067114094</v>
      </c>
      <c r="AH31" s="574" t="s">
        <v>393</v>
      </c>
      <c r="AI31" s="680">
        <f>AT32</f>
        <v>23</v>
      </c>
      <c r="AJ31" s="680">
        <f>AU32</f>
        <v>231</v>
      </c>
      <c r="AK31" s="680">
        <f>AV32</f>
        <v>44</v>
      </c>
      <c r="AL31" s="680">
        <f>AW32</f>
        <v>298</v>
      </c>
      <c r="AN31" s="109" t="s">
        <v>409</v>
      </c>
      <c r="AO31" s="97">
        <f t="shared" si="4"/>
        <v>7.3684210526315783E-2</v>
      </c>
      <c r="AP31" s="73">
        <f t="shared" si="4"/>
        <v>0.82105263157894737</v>
      </c>
      <c r="AQ31" s="74">
        <f t="shared" si="4"/>
        <v>0.10526315789473684</v>
      </c>
      <c r="AS31" s="109" t="s">
        <v>409</v>
      </c>
      <c r="AT31" s="98">
        <f>+集計・資料①!BP44</f>
        <v>7</v>
      </c>
      <c r="AU31" s="76">
        <f>+集計・資料①!BQ44</f>
        <v>78</v>
      </c>
      <c r="AV31" s="99">
        <f>+集計・資料①!BR44</f>
        <v>10</v>
      </c>
      <c r="AW31" s="55">
        <f t="shared" si="5"/>
        <v>95</v>
      </c>
    </row>
    <row r="32" spans="1:49">
      <c r="A32" s="463"/>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4"/>
      <c r="AC32" s="574" t="s">
        <v>394</v>
      </c>
      <c r="AD32" s="672">
        <f>AO31</f>
        <v>7.3684210526315783E-2</v>
      </c>
      <c r="AE32" s="672">
        <f>AP31</f>
        <v>0.82105263157894737</v>
      </c>
      <c r="AF32" s="672">
        <f>AQ31</f>
        <v>0.10526315789473684</v>
      </c>
      <c r="AH32" s="574" t="s">
        <v>394</v>
      </c>
      <c r="AI32" s="680">
        <f>AT31</f>
        <v>7</v>
      </c>
      <c r="AJ32" s="680">
        <f>AU31</f>
        <v>78</v>
      </c>
      <c r="AK32" s="680">
        <f>AV31</f>
        <v>10</v>
      </c>
      <c r="AL32" s="680">
        <f>AW31</f>
        <v>95</v>
      </c>
      <c r="AN32" s="109" t="s">
        <v>410</v>
      </c>
      <c r="AO32" s="97">
        <f t="shared" si="4"/>
        <v>7.7181208053691275E-2</v>
      </c>
      <c r="AP32" s="73">
        <f t="shared" si="4"/>
        <v>0.77516778523489938</v>
      </c>
      <c r="AQ32" s="74">
        <f t="shared" si="4"/>
        <v>0.1476510067114094</v>
      </c>
      <c r="AS32" s="109" t="s">
        <v>410</v>
      </c>
      <c r="AT32" s="98">
        <f>+集計・資料①!BP46</f>
        <v>23</v>
      </c>
      <c r="AU32" s="76">
        <f>+集計・資料①!BQ46</f>
        <v>231</v>
      </c>
      <c r="AV32" s="99">
        <f>+集計・資料①!BR46</f>
        <v>44</v>
      </c>
      <c r="AW32" s="55">
        <f t="shared" si="5"/>
        <v>298</v>
      </c>
    </row>
    <row r="33" spans="1:49">
      <c r="A33" s="463"/>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4"/>
      <c r="AC33" s="574" t="s">
        <v>395</v>
      </c>
      <c r="AD33" s="672">
        <f>AO30</f>
        <v>4.7619047619047616E-2</v>
      </c>
      <c r="AE33" s="672">
        <f>AP30</f>
        <v>0.88888888888888884</v>
      </c>
      <c r="AF33" s="672">
        <f>AQ30</f>
        <v>6.3492063492063489E-2</v>
      </c>
      <c r="AH33" s="574" t="s">
        <v>395</v>
      </c>
      <c r="AI33" s="680">
        <f>AT30</f>
        <v>3</v>
      </c>
      <c r="AJ33" s="680">
        <f>AU30</f>
        <v>56</v>
      </c>
      <c r="AK33" s="680">
        <f>AV30</f>
        <v>4</v>
      </c>
      <c r="AL33" s="680">
        <f>AW30</f>
        <v>63</v>
      </c>
      <c r="AN33" s="109" t="s">
        <v>411</v>
      </c>
      <c r="AO33" s="97">
        <f t="shared" si="4"/>
        <v>0.10256410256410256</v>
      </c>
      <c r="AP33" s="73">
        <f t="shared" si="4"/>
        <v>0.63782051282051277</v>
      </c>
      <c r="AQ33" s="74">
        <f t="shared" si="4"/>
        <v>0.25961538461538464</v>
      </c>
      <c r="AS33" s="109" t="s">
        <v>411</v>
      </c>
      <c r="AT33" s="98">
        <f>+集計・資料①!BP48</f>
        <v>32</v>
      </c>
      <c r="AU33" s="76">
        <f>+集計・資料①!BQ48</f>
        <v>199</v>
      </c>
      <c r="AV33" s="99">
        <f>+集計・資料①!BR48</f>
        <v>81</v>
      </c>
      <c r="AW33" s="55">
        <f t="shared" si="5"/>
        <v>312</v>
      </c>
    </row>
    <row r="34" spans="1:49" ht="11.25" thickBot="1">
      <c r="A34" s="463"/>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4"/>
      <c r="AC34" s="574" t="s">
        <v>396</v>
      </c>
      <c r="AD34" s="681">
        <f>AO29</f>
        <v>7.5471698113207544E-2</v>
      </c>
      <c r="AE34" s="672">
        <f>AP29</f>
        <v>0.90566037735849059</v>
      </c>
      <c r="AF34" s="672">
        <f>AQ29</f>
        <v>1.8867924528301886E-2</v>
      </c>
      <c r="AH34" s="574" t="s">
        <v>396</v>
      </c>
      <c r="AI34" s="680">
        <f>AT29</f>
        <v>4</v>
      </c>
      <c r="AJ34" s="680">
        <f>AU29</f>
        <v>48</v>
      </c>
      <c r="AK34" s="680">
        <f>AV29</f>
        <v>1</v>
      </c>
      <c r="AL34" s="680">
        <f>AW29</f>
        <v>53</v>
      </c>
      <c r="AN34" s="130" t="s">
        <v>412</v>
      </c>
      <c r="AO34" s="56">
        <f t="shared" si="4"/>
        <v>6.6666666666666666E-2</v>
      </c>
      <c r="AP34" s="57">
        <f t="shared" si="4"/>
        <v>0.57499999999999996</v>
      </c>
      <c r="AQ34" s="58">
        <f t="shared" si="4"/>
        <v>0.35833333333333334</v>
      </c>
      <c r="AS34" s="111" t="s">
        <v>412</v>
      </c>
      <c r="AT34" s="59">
        <f>+集計・資料①!BP50</f>
        <v>8</v>
      </c>
      <c r="AU34" s="60">
        <f>+集計・資料①!BQ50</f>
        <v>69</v>
      </c>
      <c r="AV34" s="61">
        <f>+集計・資料①!BR50</f>
        <v>43</v>
      </c>
      <c r="AW34" s="62">
        <f t="shared" si="5"/>
        <v>120</v>
      </c>
    </row>
    <row r="35" spans="1:49" ht="11.25" thickBot="1">
      <c r="A35" s="463"/>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4"/>
      <c r="AH35" s="572" t="s">
        <v>530</v>
      </c>
      <c r="AI35" s="680">
        <f>SUM(AI29:AI34)</f>
        <v>77</v>
      </c>
      <c r="AJ35" s="680">
        <f>SUM(AJ29:AJ34)</f>
        <v>681</v>
      </c>
      <c r="AK35" s="680">
        <f>SUM(AK29:AK34)</f>
        <v>183</v>
      </c>
      <c r="AL35" s="680">
        <f>SUM(AL29:AL34)</f>
        <v>941</v>
      </c>
      <c r="AS35" s="34" t="s">
        <v>530</v>
      </c>
      <c r="AT35" s="102">
        <f>+集計・資料①!BP52</f>
        <v>77</v>
      </c>
      <c r="AU35" s="84">
        <f>+集計・資料①!BQ52</f>
        <v>681</v>
      </c>
      <c r="AV35" s="85">
        <f>+集計・資料①!BR52</f>
        <v>183</v>
      </c>
      <c r="AW35" s="66">
        <f t="shared" si="5"/>
        <v>941</v>
      </c>
    </row>
    <row r="36" spans="1:49">
      <c r="A36" s="463"/>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4"/>
    </row>
    <row r="37" spans="1:49">
      <c r="A37" s="463"/>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4"/>
      <c r="AL37" s="684"/>
      <c r="AW37" s="129"/>
    </row>
    <row r="38" spans="1:49">
      <c r="A38" s="463"/>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4"/>
      <c r="AI38" s="684"/>
      <c r="AJ38" s="684"/>
      <c r="AK38" s="684"/>
      <c r="AL38" s="684"/>
      <c r="AT38" s="129"/>
      <c r="AU38" s="129"/>
      <c r="AV38" s="129"/>
      <c r="AW38" s="129"/>
    </row>
    <row r="39" spans="1:49">
      <c r="A39" s="463"/>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4"/>
      <c r="AI39" s="293"/>
      <c r="AJ39" s="293"/>
      <c r="AK39" s="293"/>
      <c r="AL39" s="684"/>
      <c r="AT39" s="293"/>
      <c r="AU39" s="293"/>
      <c r="AV39" s="293"/>
      <c r="AW39" s="129"/>
    </row>
    <row r="40" spans="1:49">
      <c r="A40" s="463"/>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4"/>
      <c r="AI40" s="684"/>
      <c r="AJ40" s="684"/>
      <c r="AK40" s="684"/>
      <c r="AL40" s="684"/>
      <c r="AT40" s="129"/>
      <c r="AU40" s="129"/>
      <c r="AV40" s="129"/>
      <c r="AW40" s="129"/>
    </row>
    <row r="41" spans="1:49">
      <c r="A41" s="463"/>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4"/>
      <c r="AL41" s="684"/>
      <c r="AW41" s="129"/>
    </row>
    <row r="42" spans="1:49">
      <c r="A42" s="46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4"/>
      <c r="AL42" s="684"/>
      <c r="AW42" s="129"/>
    </row>
    <row r="43" spans="1:49">
      <c r="A43" s="463"/>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4"/>
    </row>
    <row r="44" spans="1:49">
      <c r="A44" s="463"/>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4"/>
    </row>
    <row r="45" spans="1:49">
      <c r="A45" s="463"/>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4"/>
    </row>
    <row r="46" spans="1:49">
      <c r="A46" s="463"/>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4"/>
    </row>
    <row r="47" spans="1:49">
      <c r="A47" s="463"/>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4"/>
    </row>
    <row r="48" spans="1:49">
      <c r="A48" s="463"/>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4"/>
    </row>
    <row r="49" spans="1:27">
      <c r="A49" s="463"/>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4"/>
    </row>
    <row r="50" spans="1:27">
      <c r="A50" s="463"/>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4"/>
    </row>
    <row r="51" spans="1:27">
      <c r="A51" s="463"/>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4"/>
    </row>
    <row r="52" spans="1:27">
      <c r="A52" s="463"/>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4"/>
    </row>
    <row r="53" spans="1:27">
      <c r="A53" s="463"/>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4"/>
    </row>
    <row r="54" spans="1:27">
      <c r="A54" s="463"/>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464"/>
    </row>
    <row r="55" spans="1:27">
      <c r="A55" s="463"/>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464"/>
    </row>
    <row r="56" spans="1:27">
      <c r="A56" s="463"/>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464"/>
    </row>
    <row r="57" spans="1:27">
      <c r="A57" s="463"/>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464"/>
    </row>
    <row r="58" spans="1:27">
      <c r="A58" s="463"/>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464"/>
    </row>
    <row r="59" spans="1:27">
      <c r="A59" s="463"/>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464"/>
    </row>
    <row r="60" spans="1:27">
      <c r="A60" s="465"/>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7"/>
    </row>
  </sheetData>
  <mergeCells count="3">
    <mergeCell ref="A1:B1"/>
    <mergeCell ref="V1:AA1"/>
    <mergeCell ref="B3:L16"/>
  </mergeCells>
  <phoneticPr fontId="4"/>
  <conditionalFormatting sqref="AD11:AD22">
    <cfRule type="top10" dxfId="17" priority="2" rank="2"/>
  </conditionalFormatting>
  <conditionalFormatting sqref="AD35:AD3429">
    <cfRule type="top10" dxfId="16" priority="1" rank="1"/>
  </conditionalFormatting>
  <printOptions horizontalCentered="1" verticalCentered="1"/>
  <pageMargins left="0.39370078740157483" right="0.39370078740157483" top="0.78740157480314965" bottom="0.39370078740157483" header="0.51181102362204722" footer="0.51181102362204722"/>
  <pageSetup paperSize="9" orientation="portrait" r:id="rId1"/>
  <headerFooter alignWithMargins="0"/>
  <colBreaks count="2" manualBreakCount="2">
    <brk id="27" max="59" man="1"/>
    <brk id="38"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9" tint="0.59999389629810485"/>
  </sheetPr>
  <dimension ref="A1:AW62"/>
  <sheetViews>
    <sheetView showGridLines="0" view="pageBreakPreview" zoomScaleNormal="100" zoomScaleSheetLayoutView="100" workbookViewId="0">
      <selection activeCell="AB1" sqref="AB1"/>
    </sheetView>
  </sheetViews>
  <sheetFormatPr defaultColWidth="10.28515625" defaultRowHeight="10.5"/>
  <cols>
    <col min="1" max="27" width="3.5703125" style="338" customWidth="1"/>
    <col min="28" max="28" width="1.7109375" style="338" customWidth="1"/>
    <col min="29" max="29" width="14.85546875" style="338" customWidth="1"/>
    <col min="30" max="32" width="6.7109375" style="338" customWidth="1"/>
    <col min="33" max="33" width="1.7109375" style="338" customWidth="1"/>
    <col min="34" max="34" width="15.42578125" style="338" customWidth="1"/>
    <col min="35" max="38" width="6.7109375" style="338" customWidth="1"/>
    <col min="39" max="39" width="1.7109375" style="338" customWidth="1"/>
    <col min="40" max="40" width="14.85546875" style="338" customWidth="1"/>
    <col min="41" max="43" width="6.7109375" style="338" customWidth="1"/>
    <col min="44" max="44" width="1.7109375" style="338" customWidth="1"/>
    <col min="45" max="45" width="15.42578125" style="338" customWidth="1"/>
    <col min="46" max="49" width="6.7109375" style="338" customWidth="1"/>
    <col min="50" max="16384" width="10.28515625" style="338"/>
  </cols>
  <sheetData>
    <row r="1" spans="1:49" ht="21" customHeight="1" thickBot="1">
      <c r="A1" s="787">
        <v>26</v>
      </c>
      <c r="B1" s="787"/>
      <c r="C1" s="492" t="s">
        <v>235</v>
      </c>
      <c r="D1" s="492"/>
      <c r="E1" s="492"/>
      <c r="F1" s="492"/>
      <c r="G1" s="492"/>
      <c r="H1" s="492"/>
      <c r="I1" s="492"/>
      <c r="J1" s="492"/>
      <c r="K1" s="492"/>
      <c r="L1" s="492"/>
      <c r="M1" s="492"/>
      <c r="N1" s="492"/>
      <c r="O1" s="492"/>
      <c r="P1" s="492"/>
      <c r="Q1" s="492"/>
      <c r="R1" s="492"/>
      <c r="S1" s="492"/>
      <c r="T1" s="492"/>
      <c r="U1" s="492"/>
      <c r="V1" s="793" t="s">
        <v>495</v>
      </c>
      <c r="W1" s="793"/>
      <c r="X1" s="793"/>
      <c r="Y1" s="793"/>
      <c r="Z1" s="793"/>
      <c r="AA1" s="793"/>
      <c r="AC1" s="338" t="s">
        <v>443</v>
      </c>
      <c r="AN1" s="338" t="s">
        <v>243</v>
      </c>
    </row>
    <row r="3" spans="1:49">
      <c r="B3" s="796" t="s">
        <v>666</v>
      </c>
      <c r="C3" s="797"/>
      <c r="D3" s="797"/>
      <c r="E3" s="797"/>
      <c r="F3" s="797"/>
      <c r="G3" s="797"/>
      <c r="H3" s="797"/>
      <c r="I3" s="797"/>
      <c r="J3" s="797"/>
      <c r="K3" s="797"/>
      <c r="L3" s="797"/>
      <c r="N3" s="407"/>
      <c r="O3" s="408"/>
      <c r="P3" s="408"/>
      <c r="Q3" s="408"/>
      <c r="R3" s="408"/>
      <c r="S3" s="408"/>
      <c r="T3" s="408"/>
      <c r="U3" s="408"/>
      <c r="V3" s="408"/>
      <c r="W3" s="408"/>
      <c r="X3" s="408"/>
      <c r="Y3" s="408"/>
      <c r="Z3" s="408"/>
      <c r="AA3" s="409"/>
      <c r="AC3" s="338" t="s">
        <v>236</v>
      </c>
      <c r="AH3" s="338" t="s">
        <v>241</v>
      </c>
      <c r="AN3" s="338" t="s">
        <v>236</v>
      </c>
      <c r="AS3" s="338" t="s">
        <v>241</v>
      </c>
    </row>
    <row r="4" spans="1:49" ht="11.25" thickBot="1">
      <c r="B4" s="797"/>
      <c r="C4" s="797"/>
      <c r="D4" s="797"/>
      <c r="E4" s="797"/>
      <c r="F4" s="797"/>
      <c r="G4" s="797"/>
      <c r="H4" s="797"/>
      <c r="I4" s="797"/>
      <c r="J4" s="797"/>
      <c r="K4" s="797"/>
      <c r="L4" s="797"/>
      <c r="N4" s="411"/>
      <c r="O4" s="390"/>
      <c r="P4" s="390"/>
      <c r="Q4" s="390"/>
      <c r="R4" s="390"/>
      <c r="S4" s="390"/>
      <c r="T4" s="390"/>
      <c r="U4" s="390"/>
      <c r="V4" s="390"/>
      <c r="W4" s="390"/>
      <c r="X4" s="390"/>
      <c r="Y4" s="390"/>
      <c r="Z4" s="390"/>
      <c r="AA4" s="412"/>
    </row>
    <row r="5" spans="1:49" ht="11.25" thickBot="1">
      <c r="B5" s="797"/>
      <c r="C5" s="797"/>
      <c r="D5" s="797"/>
      <c r="E5" s="797"/>
      <c r="F5" s="797"/>
      <c r="G5" s="797"/>
      <c r="H5" s="797"/>
      <c r="I5" s="797"/>
      <c r="J5" s="797"/>
      <c r="K5" s="797"/>
      <c r="L5" s="797"/>
      <c r="N5" s="411"/>
      <c r="O5" s="390"/>
      <c r="P5" s="390"/>
      <c r="Q5" s="390"/>
      <c r="R5" s="390"/>
      <c r="S5" s="390"/>
      <c r="T5" s="390"/>
      <c r="U5" s="390"/>
      <c r="V5" s="390"/>
      <c r="W5" s="390"/>
      <c r="X5" s="390"/>
      <c r="Y5" s="390"/>
      <c r="Z5" s="390"/>
      <c r="AA5" s="412"/>
      <c r="AC5" s="576"/>
      <c r="AD5" s="576" t="s">
        <v>114</v>
      </c>
      <c r="AE5" s="576" t="s">
        <v>115</v>
      </c>
      <c r="AF5" s="576" t="s">
        <v>22</v>
      </c>
      <c r="AG5" s="343"/>
      <c r="AH5" s="576"/>
      <c r="AI5" s="576" t="s">
        <v>114</v>
      </c>
      <c r="AJ5" s="576" t="s">
        <v>115</v>
      </c>
      <c r="AK5" s="576" t="s">
        <v>22</v>
      </c>
      <c r="AL5" s="579" t="s">
        <v>530</v>
      </c>
      <c r="AN5" s="339"/>
      <c r="AO5" s="340" t="s">
        <v>114</v>
      </c>
      <c r="AP5" s="341" t="s">
        <v>115</v>
      </c>
      <c r="AQ5" s="342" t="s">
        <v>22</v>
      </c>
      <c r="AR5" s="343"/>
      <c r="AS5" s="339"/>
      <c r="AT5" s="344" t="s">
        <v>114</v>
      </c>
      <c r="AU5" s="341" t="s">
        <v>115</v>
      </c>
      <c r="AV5" s="345" t="s">
        <v>22</v>
      </c>
      <c r="AW5" s="346" t="s">
        <v>530</v>
      </c>
    </row>
    <row r="6" spans="1:49" ht="11.25" thickBot="1">
      <c r="B6" s="797"/>
      <c r="C6" s="797"/>
      <c r="D6" s="797"/>
      <c r="E6" s="797"/>
      <c r="F6" s="797"/>
      <c r="G6" s="797"/>
      <c r="H6" s="797"/>
      <c r="I6" s="797"/>
      <c r="J6" s="797"/>
      <c r="K6" s="797"/>
      <c r="L6" s="797"/>
      <c r="N6" s="411"/>
      <c r="O6" s="390"/>
      <c r="P6" s="390"/>
      <c r="Q6" s="390"/>
      <c r="R6" s="390"/>
      <c r="S6" s="390"/>
      <c r="T6" s="390"/>
      <c r="U6" s="390"/>
      <c r="V6" s="390"/>
      <c r="W6" s="390"/>
      <c r="X6" s="390"/>
      <c r="Y6" s="390"/>
      <c r="Z6" s="390"/>
      <c r="AA6" s="412"/>
      <c r="AC6" s="576" t="s">
        <v>532</v>
      </c>
      <c r="AD6" s="678">
        <f>AO6</f>
        <v>0.64718384697130715</v>
      </c>
      <c r="AE6" s="678">
        <f>AP6</f>
        <v>4.3570669500531352E-2</v>
      </c>
      <c r="AF6" s="678">
        <f>AQ6</f>
        <v>0.30924548352816156</v>
      </c>
      <c r="AG6" s="343"/>
      <c r="AH6" s="576" t="s">
        <v>532</v>
      </c>
      <c r="AI6" s="673">
        <f>AT6</f>
        <v>609</v>
      </c>
      <c r="AJ6" s="673">
        <f>AU6</f>
        <v>41</v>
      </c>
      <c r="AK6" s="673">
        <f>AV6</f>
        <v>291</v>
      </c>
      <c r="AL6" s="673">
        <f>AW6</f>
        <v>941</v>
      </c>
      <c r="AN6" s="347" t="s">
        <v>532</v>
      </c>
      <c r="AO6" s="348">
        <f>+AT6/$AW6</f>
        <v>0.64718384697130715</v>
      </c>
      <c r="AP6" s="349">
        <f>+AU6/$AW6</f>
        <v>4.3570669500531352E-2</v>
      </c>
      <c r="AQ6" s="350">
        <f>+AV6/$AW6</f>
        <v>0.30924548352816156</v>
      </c>
      <c r="AR6" s="343"/>
      <c r="AS6" s="347" t="s">
        <v>532</v>
      </c>
      <c r="AT6" s="351">
        <f>+集計・資料①!AX32</f>
        <v>609</v>
      </c>
      <c r="AU6" s="352">
        <f>+集計・資料①!BC32</f>
        <v>41</v>
      </c>
      <c r="AV6" s="353">
        <f>+集計・資料①!BD32</f>
        <v>291</v>
      </c>
      <c r="AW6" s="354">
        <f>+SUM(AT6:AV6)</f>
        <v>941</v>
      </c>
    </row>
    <row r="7" spans="1:49">
      <c r="B7" s="797"/>
      <c r="C7" s="797"/>
      <c r="D7" s="797"/>
      <c r="E7" s="797"/>
      <c r="F7" s="797"/>
      <c r="G7" s="797"/>
      <c r="H7" s="797"/>
      <c r="I7" s="797"/>
      <c r="J7" s="797"/>
      <c r="K7" s="797"/>
      <c r="L7" s="797"/>
      <c r="N7" s="411"/>
      <c r="O7" s="390"/>
      <c r="P7" s="390"/>
      <c r="Q7" s="390"/>
      <c r="R7" s="390"/>
      <c r="S7" s="390"/>
      <c r="T7" s="390"/>
      <c r="U7" s="390"/>
      <c r="V7" s="390"/>
      <c r="W7" s="390"/>
      <c r="X7" s="390"/>
      <c r="Y7" s="390"/>
      <c r="Z7" s="390"/>
      <c r="AA7" s="412"/>
      <c r="AC7" s="343"/>
      <c r="AD7" s="343"/>
      <c r="AE7" s="343"/>
      <c r="AF7" s="343"/>
      <c r="AG7" s="343"/>
      <c r="AH7" s="343"/>
      <c r="AI7" s="343"/>
      <c r="AJ7" s="343"/>
      <c r="AK7" s="343"/>
      <c r="AN7" s="343"/>
      <c r="AO7" s="343"/>
      <c r="AP7" s="343"/>
      <c r="AQ7" s="343"/>
      <c r="AR7" s="343"/>
      <c r="AS7" s="343"/>
      <c r="AT7" s="343"/>
      <c r="AU7" s="343"/>
      <c r="AV7" s="343"/>
    </row>
    <row r="8" spans="1:49">
      <c r="B8" s="797"/>
      <c r="C8" s="797"/>
      <c r="D8" s="797"/>
      <c r="E8" s="797"/>
      <c r="F8" s="797"/>
      <c r="G8" s="797"/>
      <c r="H8" s="797"/>
      <c r="I8" s="797"/>
      <c r="J8" s="797"/>
      <c r="K8" s="797"/>
      <c r="L8" s="797"/>
      <c r="N8" s="411"/>
      <c r="O8" s="390"/>
      <c r="P8" s="390"/>
      <c r="Q8" s="390"/>
      <c r="R8" s="390"/>
      <c r="S8" s="390"/>
      <c r="T8" s="390"/>
      <c r="U8" s="390"/>
      <c r="V8" s="390"/>
      <c r="W8" s="390"/>
      <c r="X8" s="390"/>
      <c r="Y8" s="390"/>
      <c r="Z8" s="390"/>
      <c r="AA8" s="412"/>
      <c r="AC8" s="338" t="s">
        <v>237</v>
      </c>
      <c r="AH8" s="338" t="s">
        <v>240</v>
      </c>
      <c r="AN8" s="338" t="s">
        <v>237</v>
      </c>
      <c r="AS8" s="338" t="s">
        <v>240</v>
      </c>
    </row>
    <row r="9" spans="1:49" ht="11.25" thickBot="1">
      <c r="B9" s="797"/>
      <c r="C9" s="797"/>
      <c r="D9" s="797"/>
      <c r="E9" s="797"/>
      <c r="F9" s="797"/>
      <c r="G9" s="797"/>
      <c r="H9" s="797"/>
      <c r="I9" s="797"/>
      <c r="J9" s="797"/>
      <c r="K9" s="797"/>
      <c r="L9" s="797"/>
      <c r="N9" s="411"/>
      <c r="O9" s="390"/>
      <c r="P9" s="390"/>
      <c r="Q9" s="390"/>
      <c r="R9" s="390"/>
      <c r="S9" s="390"/>
      <c r="T9" s="390"/>
      <c r="U9" s="390"/>
      <c r="V9" s="390"/>
      <c r="W9" s="390"/>
      <c r="X9" s="390"/>
      <c r="Y9" s="390"/>
      <c r="Z9" s="390"/>
      <c r="AA9" s="412"/>
    </row>
    <row r="10" spans="1:49" ht="12" customHeight="1" thickBot="1">
      <c r="B10" s="797"/>
      <c r="C10" s="797"/>
      <c r="D10" s="797"/>
      <c r="E10" s="797"/>
      <c r="F10" s="797"/>
      <c r="G10" s="797"/>
      <c r="H10" s="797"/>
      <c r="I10" s="797"/>
      <c r="J10" s="797"/>
      <c r="K10" s="797"/>
      <c r="L10" s="797"/>
      <c r="N10" s="411"/>
      <c r="O10" s="390"/>
      <c r="P10" s="390"/>
      <c r="Q10" s="390"/>
      <c r="R10" s="390"/>
      <c r="S10" s="390"/>
      <c r="T10" s="390"/>
      <c r="U10" s="390"/>
      <c r="V10" s="390"/>
      <c r="W10" s="390"/>
      <c r="X10" s="390"/>
      <c r="Y10" s="390"/>
      <c r="Z10" s="390"/>
      <c r="AA10" s="412"/>
      <c r="AC10" s="579" t="s">
        <v>524</v>
      </c>
      <c r="AD10" s="576" t="s">
        <v>114</v>
      </c>
      <c r="AE10" s="576" t="s">
        <v>115</v>
      </c>
      <c r="AF10" s="576" t="s">
        <v>22</v>
      </c>
      <c r="AG10" s="343"/>
      <c r="AH10" s="579" t="s">
        <v>524</v>
      </c>
      <c r="AI10" s="576" t="s">
        <v>114</v>
      </c>
      <c r="AJ10" s="576" t="s">
        <v>115</v>
      </c>
      <c r="AK10" s="576" t="s">
        <v>22</v>
      </c>
      <c r="AL10" s="579" t="s">
        <v>530</v>
      </c>
      <c r="AN10" s="43" t="s">
        <v>524</v>
      </c>
      <c r="AO10" s="355" t="s">
        <v>114</v>
      </c>
      <c r="AP10" s="356" t="s">
        <v>115</v>
      </c>
      <c r="AQ10" s="357" t="s">
        <v>22</v>
      </c>
      <c r="AR10" s="343"/>
      <c r="AS10" s="43" t="s">
        <v>524</v>
      </c>
      <c r="AT10" s="340" t="s">
        <v>114</v>
      </c>
      <c r="AU10" s="341" t="s">
        <v>115</v>
      </c>
      <c r="AV10" s="345" t="s">
        <v>22</v>
      </c>
      <c r="AW10" s="346" t="s">
        <v>530</v>
      </c>
    </row>
    <row r="11" spans="1:49" ht="12" customHeight="1">
      <c r="B11" s="797"/>
      <c r="C11" s="797"/>
      <c r="D11" s="797"/>
      <c r="E11" s="797"/>
      <c r="F11" s="797"/>
      <c r="G11" s="797"/>
      <c r="H11" s="797"/>
      <c r="I11" s="797"/>
      <c r="J11" s="797"/>
      <c r="K11" s="797"/>
      <c r="L11" s="797"/>
      <c r="N11" s="411"/>
      <c r="O11" s="390"/>
      <c r="P11" s="390"/>
      <c r="Q11" s="390"/>
      <c r="R11" s="390"/>
      <c r="S11" s="390"/>
      <c r="T11" s="390"/>
      <c r="U11" s="390"/>
      <c r="V11" s="390"/>
      <c r="W11" s="390"/>
      <c r="X11" s="390"/>
      <c r="Y11" s="390"/>
      <c r="Z11" s="390"/>
      <c r="AA11" s="412"/>
      <c r="AC11" s="570" t="s">
        <v>379</v>
      </c>
      <c r="AD11" s="681">
        <f>AO23</f>
        <v>0.65408805031446537</v>
      </c>
      <c r="AE11" s="748">
        <f>AP23</f>
        <v>3.7735849056603772E-2</v>
      </c>
      <c r="AF11" s="672">
        <f>AQ23</f>
        <v>0.3081761006289308</v>
      </c>
      <c r="AG11" s="343"/>
      <c r="AH11" s="570" t="s">
        <v>379</v>
      </c>
      <c r="AI11" s="673">
        <f>AT23</f>
        <v>104</v>
      </c>
      <c r="AJ11" s="673">
        <f>AU23</f>
        <v>6</v>
      </c>
      <c r="AK11" s="673">
        <f>AV23</f>
        <v>49</v>
      </c>
      <c r="AL11" s="673">
        <f>AW23</f>
        <v>159</v>
      </c>
      <c r="AN11" s="45" t="s">
        <v>531</v>
      </c>
      <c r="AO11" s="358" t="e">
        <f t="shared" ref="AO11:AO23" si="0">+AT11/$AW11</f>
        <v>#DIV/0!</v>
      </c>
      <c r="AP11" s="359" t="e">
        <f t="shared" ref="AP11:AP23" si="1">+AU11/$AW11</f>
        <v>#DIV/0!</v>
      </c>
      <c r="AQ11" s="360" t="e">
        <f t="shared" ref="AQ11:AQ23" si="2">+AV11/$AW11</f>
        <v>#DIV/0!</v>
      </c>
      <c r="AR11" s="343"/>
      <c r="AS11" s="45" t="s">
        <v>531</v>
      </c>
      <c r="AT11" s="361">
        <f>+集計・資料①!AX6</f>
        <v>0</v>
      </c>
      <c r="AU11" s="362">
        <f>+集計・資料①!BC6</f>
        <v>0</v>
      </c>
      <c r="AV11" s="363">
        <f>+集計・資料①!BD6</f>
        <v>0</v>
      </c>
      <c r="AW11" s="364">
        <f t="shared" ref="AW11:AW24" si="3">+SUM(AT11:AV11)</f>
        <v>0</v>
      </c>
    </row>
    <row r="12" spans="1:49" ht="12" customHeight="1">
      <c r="B12" s="797"/>
      <c r="C12" s="797"/>
      <c r="D12" s="797"/>
      <c r="E12" s="797"/>
      <c r="F12" s="797"/>
      <c r="G12" s="797"/>
      <c r="H12" s="797"/>
      <c r="I12" s="797"/>
      <c r="J12" s="797"/>
      <c r="K12" s="797"/>
      <c r="L12" s="797"/>
      <c r="N12" s="411"/>
      <c r="O12" s="390"/>
      <c r="P12" s="390"/>
      <c r="Q12" s="390"/>
      <c r="R12" s="390"/>
      <c r="S12" s="390"/>
      <c r="T12" s="390"/>
      <c r="U12" s="390"/>
      <c r="V12" s="390"/>
      <c r="W12" s="390"/>
      <c r="X12" s="390"/>
      <c r="Y12" s="390"/>
      <c r="Z12" s="390"/>
      <c r="AA12" s="412"/>
      <c r="AC12" s="674" t="s">
        <v>380</v>
      </c>
      <c r="AD12" s="681">
        <f>AO22</f>
        <v>0.6742424242424242</v>
      </c>
      <c r="AE12" s="748">
        <f>AP22</f>
        <v>6.0606060606060608E-2</v>
      </c>
      <c r="AF12" s="672">
        <f>AQ22</f>
        <v>0.26515151515151514</v>
      </c>
      <c r="AG12" s="343"/>
      <c r="AH12" s="674" t="s">
        <v>380</v>
      </c>
      <c r="AI12" s="673">
        <f>AT22</f>
        <v>89</v>
      </c>
      <c r="AJ12" s="673">
        <f>AU22</f>
        <v>8</v>
      </c>
      <c r="AK12" s="673">
        <f>AV22</f>
        <v>35</v>
      </c>
      <c r="AL12" s="673">
        <f>AW22</f>
        <v>132</v>
      </c>
      <c r="AN12" s="8" t="s">
        <v>518</v>
      </c>
      <c r="AO12" s="365">
        <f t="shared" si="0"/>
        <v>0.55932203389830504</v>
      </c>
      <c r="AP12" s="366">
        <f t="shared" si="1"/>
        <v>5.0847457627118647E-2</v>
      </c>
      <c r="AQ12" s="367">
        <f t="shared" si="2"/>
        <v>0.38983050847457629</v>
      </c>
      <c r="AR12" s="343"/>
      <c r="AS12" s="8" t="s">
        <v>518</v>
      </c>
      <c r="AT12" s="368">
        <f>+集計・資料①!AX8</f>
        <v>33</v>
      </c>
      <c r="AU12" s="369">
        <f>+集計・資料①!BC8</f>
        <v>3</v>
      </c>
      <c r="AV12" s="370">
        <f>+集計・資料①!BD8</f>
        <v>23</v>
      </c>
      <c r="AW12" s="371">
        <f t="shared" si="3"/>
        <v>59</v>
      </c>
    </row>
    <row r="13" spans="1:49" ht="10.5" customHeight="1">
      <c r="B13" s="797"/>
      <c r="C13" s="797"/>
      <c r="D13" s="797"/>
      <c r="E13" s="797"/>
      <c r="F13" s="797"/>
      <c r="G13" s="797"/>
      <c r="H13" s="797"/>
      <c r="I13" s="797"/>
      <c r="J13" s="797"/>
      <c r="K13" s="797"/>
      <c r="L13" s="797"/>
      <c r="N13" s="411"/>
      <c r="O13" s="390"/>
      <c r="P13" s="390"/>
      <c r="Q13" s="390"/>
      <c r="R13" s="390"/>
      <c r="S13" s="390"/>
      <c r="T13" s="390"/>
      <c r="U13" s="390"/>
      <c r="V13" s="390"/>
      <c r="W13" s="390"/>
      <c r="X13" s="390"/>
      <c r="Y13" s="390"/>
      <c r="Z13" s="390"/>
      <c r="AA13" s="412"/>
      <c r="AC13" s="570" t="s">
        <v>381</v>
      </c>
      <c r="AD13" s="681">
        <f>AO21</f>
        <v>0.75</v>
      </c>
      <c r="AE13" s="748">
        <f>AP21</f>
        <v>0</v>
      </c>
      <c r="AF13" s="672">
        <f>AQ21</f>
        <v>0.25</v>
      </c>
      <c r="AG13" s="343"/>
      <c r="AH13" s="570" t="s">
        <v>381</v>
      </c>
      <c r="AI13" s="673">
        <f>AT21</f>
        <v>9</v>
      </c>
      <c r="AJ13" s="673">
        <f>AU21</f>
        <v>0</v>
      </c>
      <c r="AK13" s="673">
        <f>AV21</f>
        <v>3</v>
      </c>
      <c r="AL13" s="673">
        <f>AW21</f>
        <v>12</v>
      </c>
      <c r="AN13" s="8" t="s">
        <v>519</v>
      </c>
      <c r="AO13" s="365">
        <f t="shared" si="0"/>
        <v>0.6428571428571429</v>
      </c>
      <c r="AP13" s="366">
        <f t="shared" si="1"/>
        <v>1.5873015873015872E-2</v>
      </c>
      <c r="AQ13" s="367">
        <f t="shared" si="2"/>
        <v>0.34126984126984128</v>
      </c>
      <c r="AR13" s="343"/>
      <c r="AS13" s="8" t="s">
        <v>519</v>
      </c>
      <c r="AT13" s="368">
        <f>+集計・資料①!AX10</f>
        <v>81</v>
      </c>
      <c r="AU13" s="369">
        <f>+集計・資料①!BC10</f>
        <v>2</v>
      </c>
      <c r="AV13" s="370">
        <f>+集計・資料①!BD10</f>
        <v>43</v>
      </c>
      <c r="AW13" s="371">
        <f t="shared" si="3"/>
        <v>126</v>
      </c>
    </row>
    <row r="14" spans="1:49" ht="10.5" customHeight="1">
      <c r="B14" s="797"/>
      <c r="C14" s="797"/>
      <c r="D14" s="797"/>
      <c r="E14" s="797"/>
      <c r="F14" s="797"/>
      <c r="G14" s="797"/>
      <c r="H14" s="797"/>
      <c r="I14" s="797"/>
      <c r="J14" s="797"/>
      <c r="K14" s="797"/>
      <c r="L14" s="797"/>
      <c r="N14" s="411"/>
      <c r="O14" s="390"/>
      <c r="P14" s="390"/>
      <c r="Q14" s="390"/>
      <c r="R14" s="390"/>
      <c r="S14" s="390"/>
      <c r="T14" s="390"/>
      <c r="U14" s="390"/>
      <c r="V14" s="390"/>
      <c r="W14" s="390"/>
      <c r="X14" s="390"/>
      <c r="Y14" s="390"/>
      <c r="Z14" s="390"/>
      <c r="AA14" s="412"/>
      <c r="AC14" s="674" t="s">
        <v>382</v>
      </c>
      <c r="AD14" s="681">
        <f>AO20</f>
        <v>0.7142857142857143</v>
      </c>
      <c r="AE14" s="748">
        <f>AP20</f>
        <v>4.7619047619047616E-2</v>
      </c>
      <c r="AF14" s="672">
        <f>AQ20</f>
        <v>0.23809523809523808</v>
      </c>
      <c r="AG14" s="343"/>
      <c r="AH14" s="674" t="s">
        <v>382</v>
      </c>
      <c r="AI14" s="673">
        <f>AT20</f>
        <v>15</v>
      </c>
      <c r="AJ14" s="673">
        <f>AU20</f>
        <v>1</v>
      </c>
      <c r="AK14" s="673">
        <f>AV20</f>
        <v>5</v>
      </c>
      <c r="AL14" s="673">
        <f>AW20</f>
        <v>21</v>
      </c>
      <c r="AN14" s="8" t="s">
        <v>517</v>
      </c>
      <c r="AO14" s="365">
        <f t="shared" si="0"/>
        <v>0.75862068965517238</v>
      </c>
      <c r="AP14" s="366">
        <f t="shared" si="1"/>
        <v>3.4482758620689655E-2</v>
      </c>
      <c r="AQ14" s="367">
        <f t="shared" si="2"/>
        <v>0.20689655172413793</v>
      </c>
      <c r="AR14" s="343"/>
      <c r="AS14" s="8" t="s">
        <v>517</v>
      </c>
      <c r="AT14" s="368">
        <f>+集計・資料①!AX12</f>
        <v>22</v>
      </c>
      <c r="AU14" s="369">
        <f>+集計・資料①!BC12</f>
        <v>1</v>
      </c>
      <c r="AV14" s="370">
        <f>+集計・資料①!BD12</f>
        <v>6</v>
      </c>
      <c r="AW14" s="371">
        <f t="shared" si="3"/>
        <v>29</v>
      </c>
    </row>
    <row r="15" spans="1:49" ht="10.5" customHeight="1">
      <c r="B15" s="797"/>
      <c r="C15" s="797"/>
      <c r="D15" s="797"/>
      <c r="E15" s="797"/>
      <c r="F15" s="797"/>
      <c r="G15" s="797"/>
      <c r="H15" s="797"/>
      <c r="I15" s="797"/>
      <c r="J15" s="797"/>
      <c r="K15" s="797"/>
      <c r="L15" s="797"/>
      <c r="N15" s="411"/>
      <c r="O15" s="390"/>
      <c r="P15" s="390"/>
      <c r="Q15" s="390"/>
      <c r="R15" s="390"/>
      <c r="S15" s="390"/>
      <c r="T15" s="390"/>
      <c r="U15" s="390"/>
      <c r="V15" s="390"/>
      <c r="W15" s="390"/>
      <c r="X15" s="390"/>
      <c r="Y15" s="390"/>
      <c r="Z15" s="390"/>
      <c r="AA15" s="412"/>
      <c r="AC15" s="570" t="s">
        <v>383</v>
      </c>
      <c r="AD15" s="681">
        <f>AO19</f>
        <v>0.67788461538461542</v>
      </c>
      <c r="AE15" s="748">
        <f>AP19</f>
        <v>4.807692307692308E-2</v>
      </c>
      <c r="AF15" s="672">
        <f>AQ19</f>
        <v>0.27403846153846156</v>
      </c>
      <c r="AG15" s="343"/>
      <c r="AH15" s="570" t="s">
        <v>383</v>
      </c>
      <c r="AI15" s="673">
        <f>AT19</f>
        <v>141</v>
      </c>
      <c r="AJ15" s="673">
        <f>AU19</f>
        <v>10</v>
      </c>
      <c r="AK15" s="673">
        <f>AV19</f>
        <v>57</v>
      </c>
      <c r="AL15" s="673">
        <f>AW19</f>
        <v>208</v>
      </c>
      <c r="AN15" s="8" t="s">
        <v>516</v>
      </c>
      <c r="AO15" s="365">
        <f t="shared" si="0"/>
        <v>0.62015503875968991</v>
      </c>
      <c r="AP15" s="366">
        <f t="shared" si="1"/>
        <v>6.9767441860465115E-2</v>
      </c>
      <c r="AQ15" s="367">
        <f t="shared" si="2"/>
        <v>0.31007751937984496</v>
      </c>
      <c r="AR15" s="343"/>
      <c r="AS15" s="8" t="s">
        <v>516</v>
      </c>
      <c r="AT15" s="368">
        <f>+集計・資料①!AX14</f>
        <v>80</v>
      </c>
      <c r="AU15" s="369">
        <f>+集計・資料①!BC14</f>
        <v>9</v>
      </c>
      <c r="AV15" s="370">
        <f>+集計・資料①!BD14</f>
        <v>40</v>
      </c>
      <c r="AW15" s="371">
        <f t="shared" si="3"/>
        <v>129</v>
      </c>
    </row>
    <row r="16" spans="1:49" ht="10.5" customHeight="1">
      <c r="B16" s="797"/>
      <c r="C16" s="797"/>
      <c r="D16" s="797"/>
      <c r="E16" s="797"/>
      <c r="F16" s="797"/>
      <c r="G16" s="797"/>
      <c r="H16" s="797"/>
      <c r="I16" s="797"/>
      <c r="J16" s="797"/>
      <c r="K16" s="797"/>
      <c r="L16" s="797"/>
      <c r="N16" s="411"/>
      <c r="O16" s="390"/>
      <c r="P16" s="390"/>
      <c r="Q16" s="390"/>
      <c r="R16" s="390"/>
      <c r="S16" s="390"/>
      <c r="T16" s="390"/>
      <c r="U16" s="390"/>
      <c r="V16" s="390"/>
      <c r="W16" s="390"/>
      <c r="X16" s="390"/>
      <c r="Y16" s="390"/>
      <c r="Z16" s="390"/>
      <c r="AA16" s="412"/>
      <c r="AC16" s="674" t="s">
        <v>384</v>
      </c>
      <c r="AD16" s="681">
        <f>AO18</f>
        <v>0.77272727272727271</v>
      </c>
      <c r="AE16" s="748">
        <f>AP18</f>
        <v>4.5454545454545456E-2</v>
      </c>
      <c r="AF16" s="672">
        <f>AQ18</f>
        <v>0.18181818181818182</v>
      </c>
      <c r="AG16" s="343"/>
      <c r="AH16" s="674" t="s">
        <v>384</v>
      </c>
      <c r="AI16" s="673">
        <f>AT18</f>
        <v>17</v>
      </c>
      <c r="AJ16" s="673">
        <f>AU18</f>
        <v>1</v>
      </c>
      <c r="AK16" s="673">
        <f>AV18</f>
        <v>4</v>
      </c>
      <c r="AL16" s="673">
        <f>AW18</f>
        <v>22</v>
      </c>
      <c r="AN16" s="8" t="s">
        <v>515</v>
      </c>
      <c r="AO16" s="365">
        <f t="shared" si="0"/>
        <v>0.32258064516129031</v>
      </c>
      <c r="AP16" s="366">
        <f t="shared" si="1"/>
        <v>0</v>
      </c>
      <c r="AQ16" s="367">
        <f t="shared" si="2"/>
        <v>0.67741935483870963</v>
      </c>
      <c r="AR16" s="343"/>
      <c r="AS16" s="8" t="s">
        <v>515</v>
      </c>
      <c r="AT16" s="368">
        <f>+集計・資料①!AX16</f>
        <v>10</v>
      </c>
      <c r="AU16" s="369">
        <f>+集計・資料①!BC16</f>
        <v>0</v>
      </c>
      <c r="AV16" s="370">
        <f>+集計・資料①!BD16</f>
        <v>21</v>
      </c>
      <c r="AW16" s="371">
        <f t="shared" si="3"/>
        <v>31</v>
      </c>
    </row>
    <row r="17" spans="1:49" ht="10.5" customHeight="1">
      <c r="B17" s="797"/>
      <c r="C17" s="797"/>
      <c r="D17" s="797"/>
      <c r="E17" s="797"/>
      <c r="F17" s="797"/>
      <c r="G17" s="797"/>
      <c r="H17" s="797"/>
      <c r="I17" s="797"/>
      <c r="J17" s="797"/>
      <c r="K17" s="797"/>
      <c r="L17" s="797"/>
      <c r="N17" s="428"/>
      <c r="O17" s="429"/>
      <c r="P17" s="429"/>
      <c r="Q17" s="429"/>
      <c r="R17" s="429"/>
      <c r="S17" s="429"/>
      <c r="T17" s="429"/>
      <c r="U17" s="429"/>
      <c r="V17" s="429"/>
      <c r="W17" s="429"/>
      <c r="X17" s="429"/>
      <c r="Y17" s="429"/>
      <c r="Z17" s="429"/>
      <c r="AA17" s="430"/>
      <c r="AC17" s="570" t="s">
        <v>385</v>
      </c>
      <c r="AD17" s="681">
        <f>AO17</f>
        <v>0.61538461538461542</v>
      </c>
      <c r="AE17" s="748">
        <f>AP17</f>
        <v>0</v>
      </c>
      <c r="AF17" s="672">
        <f>AQ17</f>
        <v>0.38461538461538464</v>
      </c>
      <c r="AG17" s="343"/>
      <c r="AH17" s="570" t="s">
        <v>385</v>
      </c>
      <c r="AI17" s="673">
        <f>AT17</f>
        <v>8</v>
      </c>
      <c r="AJ17" s="673">
        <f>AU17</f>
        <v>0</v>
      </c>
      <c r="AK17" s="673">
        <f>AV17</f>
        <v>5</v>
      </c>
      <c r="AL17" s="673">
        <f>AW17</f>
        <v>13</v>
      </c>
      <c r="AN17" s="8" t="s">
        <v>520</v>
      </c>
      <c r="AO17" s="365">
        <f t="shared" si="0"/>
        <v>0.61538461538461542</v>
      </c>
      <c r="AP17" s="366">
        <f t="shared" si="1"/>
        <v>0</v>
      </c>
      <c r="AQ17" s="367">
        <f t="shared" si="2"/>
        <v>0.38461538461538464</v>
      </c>
      <c r="AR17" s="343"/>
      <c r="AS17" s="8" t="s">
        <v>520</v>
      </c>
      <c r="AT17" s="368">
        <f>+集計・資料①!AX18</f>
        <v>8</v>
      </c>
      <c r="AU17" s="369">
        <f>+集計・資料①!BC18</f>
        <v>0</v>
      </c>
      <c r="AV17" s="370">
        <f>+集計・資料①!BD18</f>
        <v>5</v>
      </c>
      <c r="AW17" s="371">
        <f t="shared" si="3"/>
        <v>13</v>
      </c>
    </row>
    <row r="18" spans="1:49" ht="10.5" customHeight="1">
      <c r="AC18" s="674" t="s">
        <v>386</v>
      </c>
      <c r="AD18" s="681">
        <f>AO16</f>
        <v>0.32258064516129031</v>
      </c>
      <c r="AE18" s="748">
        <f>AP16</f>
        <v>0</v>
      </c>
      <c r="AF18" s="672">
        <f>AQ16</f>
        <v>0.67741935483870963</v>
      </c>
      <c r="AG18" s="343"/>
      <c r="AH18" s="674" t="s">
        <v>386</v>
      </c>
      <c r="AI18" s="673">
        <f>AT16</f>
        <v>10</v>
      </c>
      <c r="AJ18" s="673">
        <f>AU16</f>
        <v>0</v>
      </c>
      <c r="AK18" s="673">
        <f>AV16</f>
        <v>21</v>
      </c>
      <c r="AL18" s="673">
        <f>AW16</f>
        <v>31</v>
      </c>
      <c r="AN18" s="8" t="s">
        <v>514</v>
      </c>
      <c r="AO18" s="365">
        <f t="shared" si="0"/>
        <v>0.77272727272727271</v>
      </c>
      <c r="AP18" s="366">
        <f t="shared" si="1"/>
        <v>4.5454545454545456E-2</v>
      </c>
      <c r="AQ18" s="367">
        <f t="shared" si="2"/>
        <v>0.18181818181818182</v>
      </c>
      <c r="AR18" s="343"/>
      <c r="AS18" s="8" t="s">
        <v>514</v>
      </c>
      <c r="AT18" s="368">
        <f>+集計・資料①!AX20</f>
        <v>17</v>
      </c>
      <c r="AU18" s="369">
        <f>+集計・資料①!BC20</f>
        <v>1</v>
      </c>
      <c r="AV18" s="370">
        <f>+集計・資料①!BD20</f>
        <v>4</v>
      </c>
      <c r="AW18" s="371">
        <f t="shared" si="3"/>
        <v>22</v>
      </c>
    </row>
    <row r="19" spans="1:49" ht="10.5" customHeight="1">
      <c r="A19" s="407"/>
      <c r="B19" s="408"/>
      <c r="C19" s="408"/>
      <c r="D19" s="408"/>
      <c r="E19" s="408"/>
      <c r="F19" s="408"/>
      <c r="G19" s="408"/>
      <c r="H19" s="408"/>
      <c r="I19" s="408"/>
      <c r="J19" s="408"/>
      <c r="K19" s="408"/>
      <c r="L19" s="408"/>
      <c r="M19" s="408"/>
      <c r="N19" s="408"/>
      <c r="O19" s="408"/>
      <c r="P19" s="408"/>
      <c r="Q19" s="408"/>
      <c r="R19" s="408"/>
      <c r="S19" s="408"/>
      <c r="T19" s="408"/>
      <c r="U19" s="408"/>
      <c r="V19" s="408"/>
      <c r="W19" s="408"/>
      <c r="X19" s="408"/>
      <c r="Y19" s="408"/>
      <c r="Z19" s="408"/>
      <c r="AA19" s="409"/>
      <c r="AC19" s="570" t="s">
        <v>387</v>
      </c>
      <c r="AD19" s="681">
        <f>AO15</f>
        <v>0.62015503875968991</v>
      </c>
      <c r="AE19" s="748">
        <f>AP15</f>
        <v>6.9767441860465115E-2</v>
      </c>
      <c r="AF19" s="672">
        <f>AQ15</f>
        <v>0.31007751937984496</v>
      </c>
      <c r="AG19" s="343"/>
      <c r="AH19" s="570" t="s">
        <v>387</v>
      </c>
      <c r="AI19" s="673">
        <f>AT15</f>
        <v>80</v>
      </c>
      <c r="AJ19" s="673">
        <f>AU15</f>
        <v>9</v>
      </c>
      <c r="AK19" s="673">
        <f>AV15</f>
        <v>40</v>
      </c>
      <c r="AL19" s="673">
        <f>AW15</f>
        <v>129</v>
      </c>
      <c r="AN19" s="8" t="s">
        <v>513</v>
      </c>
      <c r="AO19" s="365">
        <f t="shared" si="0"/>
        <v>0.67788461538461542</v>
      </c>
      <c r="AP19" s="366">
        <f t="shared" si="1"/>
        <v>4.807692307692308E-2</v>
      </c>
      <c r="AQ19" s="367">
        <f t="shared" si="2"/>
        <v>0.27403846153846156</v>
      </c>
      <c r="AR19" s="343"/>
      <c r="AS19" s="8" t="s">
        <v>513</v>
      </c>
      <c r="AT19" s="368">
        <f>+集計・資料①!AX22</f>
        <v>141</v>
      </c>
      <c r="AU19" s="369">
        <f>+集計・資料①!BC22</f>
        <v>10</v>
      </c>
      <c r="AV19" s="370">
        <f>+集計・資料①!BD22</f>
        <v>57</v>
      </c>
      <c r="AW19" s="371">
        <f t="shared" si="3"/>
        <v>208</v>
      </c>
    </row>
    <row r="20" spans="1:49" ht="10.5" customHeight="1">
      <c r="A20" s="411"/>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412"/>
      <c r="AC20" s="674" t="s">
        <v>388</v>
      </c>
      <c r="AD20" s="681">
        <f>AO14</f>
        <v>0.75862068965517238</v>
      </c>
      <c r="AE20" s="748">
        <f>AP14</f>
        <v>3.4482758620689655E-2</v>
      </c>
      <c r="AF20" s="672">
        <f>AQ14</f>
        <v>0.20689655172413793</v>
      </c>
      <c r="AH20" s="674" t="s">
        <v>388</v>
      </c>
      <c r="AI20" s="673">
        <f>AT14</f>
        <v>22</v>
      </c>
      <c r="AJ20" s="673">
        <f>AU14</f>
        <v>1</v>
      </c>
      <c r="AK20" s="673">
        <f>AV14</f>
        <v>6</v>
      </c>
      <c r="AL20" s="673">
        <f>AW14</f>
        <v>29</v>
      </c>
      <c r="AN20" s="8" t="s">
        <v>512</v>
      </c>
      <c r="AO20" s="365">
        <f t="shared" si="0"/>
        <v>0.7142857142857143</v>
      </c>
      <c r="AP20" s="366">
        <f t="shared" si="1"/>
        <v>4.7619047619047616E-2</v>
      </c>
      <c r="AQ20" s="367">
        <f t="shared" si="2"/>
        <v>0.23809523809523808</v>
      </c>
      <c r="AS20" s="8" t="s">
        <v>512</v>
      </c>
      <c r="AT20" s="368">
        <f>+集計・資料①!AX24</f>
        <v>15</v>
      </c>
      <c r="AU20" s="369">
        <f>+集計・資料①!BC24</f>
        <v>1</v>
      </c>
      <c r="AV20" s="370">
        <f>+集計・資料①!BD24</f>
        <v>5</v>
      </c>
      <c r="AW20" s="371">
        <f t="shared" si="3"/>
        <v>21</v>
      </c>
    </row>
    <row r="21" spans="1:49" ht="10.5" customHeight="1">
      <c r="A21" s="411"/>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412"/>
      <c r="AC21" s="570" t="s">
        <v>389</v>
      </c>
      <c r="AD21" s="681">
        <f>AO13</f>
        <v>0.6428571428571429</v>
      </c>
      <c r="AE21" s="748">
        <f>AP13</f>
        <v>1.5873015873015872E-2</v>
      </c>
      <c r="AF21" s="672">
        <f>AQ13</f>
        <v>0.34126984126984128</v>
      </c>
      <c r="AH21" s="570" t="s">
        <v>389</v>
      </c>
      <c r="AI21" s="673">
        <f>AT13</f>
        <v>81</v>
      </c>
      <c r="AJ21" s="673">
        <f>AU13</f>
        <v>2</v>
      </c>
      <c r="AK21" s="673">
        <f>AV13</f>
        <v>43</v>
      </c>
      <c r="AL21" s="673">
        <f>AW13</f>
        <v>126</v>
      </c>
      <c r="AN21" s="8" t="s">
        <v>511</v>
      </c>
      <c r="AO21" s="365">
        <f t="shared" si="0"/>
        <v>0.75</v>
      </c>
      <c r="AP21" s="366">
        <f t="shared" si="1"/>
        <v>0</v>
      </c>
      <c r="AQ21" s="367">
        <f t="shared" si="2"/>
        <v>0.25</v>
      </c>
      <c r="AS21" s="8" t="s">
        <v>511</v>
      </c>
      <c r="AT21" s="368">
        <f>+集計・資料①!AX26</f>
        <v>9</v>
      </c>
      <c r="AU21" s="369">
        <f>+集計・資料①!BC26</f>
        <v>0</v>
      </c>
      <c r="AV21" s="370">
        <f>+集計・資料①!BD26</f>
        <v>3</v>
      </c>
      <c r="AW21" s="371">
        <f t="shared" si="3"/>
        <v>12</v>
      </c>
    </row>
    <row r="22" spans="1:49" ht="10.5" customHeight="1">
      <c r="A22" s="411"/>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412"/>
      <c r="AC22" s="674" t="s">
        <v>390</v>
      </c>
      <c r="AD22" s="681">
        <f>AO12</f>
        <v>0.55932203389830504</v>
      </c>
      <c r="AE22" s="748">
        <f>AP12</f>
        <v>5.0847457627118647E-2</v>
      </c>
      <c r="AF22" s="672">
        <f>AQ12</f>
        <v>0.38983050847457629</v>
      </c>
      <c r="AH22" s="674" t="s">
        <v>390</v>
      </c>
      <c r="AI22" s="673">
        <f>AT12</f>
        <v>33</v>
      </c>
      <c r="AJ22" s="673">
        <f>AU12</f>
        <v>3</v>
      </c>
      <c r="AK22" s="673">
        <f>AV12</f>
        <v>23</v>
      </c>
      <c r="AL22" s="673">
        <f>AW12</f>
        <v>59</v>
      </c>
      <c r="AN22" s="8" t="s">
        <v>521</v>
      </c>
      <c r="AO22" s="365">
        <f t="shared" si="0"/>
        <v>0.6742424242424242</v>
      </c>
      <c r="AP22" s="366">
        <f t="shared" si="1"/>
        <v>6.0606060606060608E-2</v>
      </c>
      <c r="AQ22" s="367">
        <f t="shared" si="2"/>
        <v>0.26515151515151514</v>
      </c>
      <c r="AS22" s="8" t="s">
        <v>521</v>
      </c>
      <c r="AT22" s="368">
        <f>+集計・資料①!AX28</f>
        <v>89</v>
      </c>
      <c r="AU22" s="369">
        <f>+集計・資料①!BC28</f>
        <v>8</v>
      </c>
      <c r="AV22" s="370">
        <f>+集計・資料①!BD28</f>
        <v>35</v>
      </c>
      <c r="AW22" s="371">
        <f t="shared" si="3"/>
        <v>132</v>
      </c>
    </row>
    <row r="23" spans="1:49" ht="10.5" customHeight="1" thickBot="1">
      <c r="A23" s="411"/>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412"/>
      <c r="AC23" s="570" t="s">
        <v>22</v>
      </c>
      <c r="AD23" s="672" t="e">
        <f>AO11</f>
        <v>#DIV/0!</v>
      </c>
      <c r="AE23" s="672" t="e">
        <f>AP11</f>
        <v>#DIV/0!</v>
      </c>
      <c r="AF23" s="672" t="e">
        <f>AQ11</f>
        <v>#DIV/0!</v>
      </c>
      <c r="AH23" s="570" t="s">
        <v>22</v>
      </c>
      <c r="AI23" s="673">
        <f>AT11</f>
        <v>0</v>
      </c>
      <c r="AJ23" s="673">
        <f>AU11</f>
        <v>0</v>
      </c>
      <c r="AK23" s="673">
        <f>AV11</f>
        <v>0</v>
      </c>
      <c r="AL23" s="673">
        <f>AW11</f>
        <v>0</v>
      </c>
      <c r="AN23" s="11" t="s">
        <v>522</v>
      </c>
      <c r="AO23" s="372">
        <f t="shared" si="0"/>
        <v>0.65408805031446537</v>
      </c>
      <c r="AP23" s="373">
        <f t="shared" si="1"/>
        <v>3.7735849056603772E-2</v>
      </c>
      <c r="AQ23" s="374">
        <f t="shared" si="2"/>
        <v>0.3081761006289308</v>
      </c>
      <c r="AS23" s="9" t="s">
        <v>522</v>
      </c>
      <c r="AT23" s="375">
        <f>+集計・資料①!AX30</f>
        <v>104</v>
      </c>
      <c r="AU23" s="376">
        <f>+集計・資料①!BC30</f>
        <v>6</v>
      </c>
      <c r="AV23" s="377">
        <f>+集計・資料①!BD30</f>
        <v>49</v>
      </c>
      <c r="AW23" s="378">
        <f t="shared" si="3"/>
        <v>159</v>
      </c>
    </row>
    <row r="24" spans="1:49" ht="10.5" customHeight="1" thickBot="1">
      <c r="A24" s="411"/>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412"/>
      <c r="AH24" s="579" t="s">
        <v>530</v>
      </c>
      <c r="AI24" s="673">
        <f>SUM(AI11:AI23)</f>
        <v>609</v>
      </c>
      <c r="AJ24" s="673">
        <f>SUM(AJ11:AJ23)</f>
        <v>41</v>
      </c>
      <c r="AK24" s="673">
        <f>SUM(AK11:AK23)</f>
        <v>291</v>
      </c>
      <c r="AL24" s="673">
        <f>SUM(AL11:AL23)</f>
        <v>941</v>
      </c>
      <c r="AS24" s="325" t="s">
        <v>530</v>
      </c>
      <c r="AT24" s="379">
        <f>+集計・資料①!AX32</f>
        <v>609</v>
      </c>
      <c r="AU24" s="352">
        <f>+集計・資料①!BC32</f>
        <v>41</v>
      </c>
      <c r="AV24" s="353">
        <f>+集計・資料①!BD32</f>
        <v>291</v>
      </c>
      <c r="AW24" s="354">
        <f t="shared" si="3"/>
        <v>941</v>
      </c>
    </row>
    <row r="25" spans="1:49" ht="10.5" customHeight="1">
      <c r="A25" s="411"/>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412"/>
    </row>
    <row r="26" spans="1:49" ht="10.5" customHeight="1">
      <c r="A26" s="411"/>
      <c r="B26" s="390"/>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412"/>
      <c r="AC26" s="338" t="s">
        <v>238</v>
      </c>
      <c r="AH26" s="338" t="s">
        <v>239</v>
      </c>
      <c r="AN26" s="338" t="s">
        <v>238</v>
      </c>
      <c r="AS26" s="338" t="s">
        <v>239</v>
      </c>
    </row>
    <row r="27" spans="1:49" ht="11.25" customHeight="1" thickBot="1">
      <c r="A27" s="411"/>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412"/>
      <c r="AH27" s="429"/>
      <c r="AI27" s="429"/>
      <c r="AJ27" s="429"/>
      <c r="AK27" s="429"/>
      <c r="AL27" s="429"/>
    </row>
    <row r="28" spans="1:49" ht="11.25" thickBot="1">
      <c r="A28" s="411"/>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412"/>
      <c r="AC28" s="576" t="s">
        <v>525</v>
      </c>
      <c r="AD28" s="576" t="s">
        <v>114</v>
      </c>
      <c r="AE28" s="576" t="s">
        <v>115</v>
      </c>
      <c r="AF28" s="576" t="s">
        <v>22</v>
      </c>
      <c r="AG28" s="343"/>
      <c r="AH28" s="576" t="s">
        <v>525</v>
      </c>
      <c r="AI28" s="576" t="s">
        <v>114</v>
      </c>
      <c r="AJ28" s="576" t="s">
        <v>115</v>
      </c>
      <c r="AK28" s="576" t="s">
        <v>22</v>
      </c>
      <c r="AL28" s="579" t="s">
        <v>530</v>
      </c>
      <c r="AN28" s="380" t="s">
        <v>525</v>
      </c>
      <c r="AO28" s="355" t="s">
        <v>114</v>
      </c>
      <c r="AP28" s="356" t="s">
        <v>115</v>
      </c>
      <c r="AQ28" s="357" t="s">
        <v>22</v>
      </c>
      <c r="AR28" s="343"/>
      <c r="AS28" s="380" t="s">
        <v>525</v>
      </c>
      <c r="AT28" s="340" t="s">
        <v>114</v>
      </c>
      <c r="AU28" s="341" t="s">
        <v>115</v>
      </c>
      <c r="AV28" s="345" t="s">
        <v>22</v>
      </c>
      <c r="AW28" s="346" t="s">
        <v>530</v>
      </c>
    </row>
    <row r="29" spans="1:49">
      <c r="A29" s="411"/>
      <c r="B29" s="390"/>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412"/>
      <c r="AC29" s="574" t="s">
        <v>391</v>
      </c>
      <c r="AD29" s="672">
        <f>AO34</f>
        <v>0.4</v>
      </c>
      <c r="AE29" s="672">
        <f>AP34</f>
        <v>4.1666666666666664E-2</v>
      </c>
      <c r="AF29" s="672">
        <f>AQ34</f>
        <v>0.55833333333333335</v>
      </c>
      <c r="AG29" s="343"/>
      <c r="AH29" s="574" t="s">
        <v>391</v>
      </c>
      <c r="AI29" s="673">
        <f>AT34</f>
        <v>48</v>
      </c>
      <c r="AJ29" s="673">
        <f>AU34</f>
        <v>5</v>
      </c>
      <c r="AK29" s="673">
        <f>AV34</f>
        <v>67</v>
      </c>
      <c r="AL29" s="673">
        <f>AW34</f>
        <v>120</v>
      </c>
      <c r="AN29" s="107" t="s">
        <v>529</v>
      </c>
      <c r="AO29" s="358">
        <f t="shared" ref="AO29:AQ34" si="4">+AT29/$AW29</f>
        <v>0.98113207547169812</v>
      </c>
      <c r="AP29" s="359">
        <f t="shared" si="4"/>
        <v>1.8867924528301886E-2</v>
      </c>
      <c r="AQ29" s="360">
        <f t="shared" si="4"/>
        <v>0</v>
      </c>
      <c r="AR29" s="343"/>
      <c r="AS29" s="107" t="s">
        <v>529</v>
      </c>
      <c r="AT29" s="368">
        <f>+集計・資料①!AX40</f>
        <v>52</v>
      </c>
      <c r="AU29" s="369">
        <f>+集計・資料①!BC40</f>
        <v>1</v>
      </c>
      <c r="AV29" s="370">
        <f>+集計・資料①!BD40</f>
        <v>0</v>
      </c>
      <c r="AW29" s="364">
        <f t="shared" ref="AW29:AW35" si="5">SUM(AT29:AV29)</f>
        <v>53</v>
      </c>
    </row>
    <row r="30" spans="1:49">
      <c r="A30" s="411"/>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412"/>
      <c r="AC30" s="574" t="s">
        <v>392</v>
      </c>
      <c r="AD30" s="672">
        <f>AO33</f>
        <v>0.47115384615384615</v>
      </c>
      <c r="AE30" s="672">
        <f>AP33</f>
        <v>5.4487179487179488E-2</v>
      </c>
      <c r="AF30" s="672">
        <f>AQ33</f>
        <v>0.47435897435897434</v>
      </c>
      <c r="AG30" s="343"/>
      <c r="AH30" s="574" t="s">
        <v>392</v>
      </c>
      <c r="AI30" s="673">
        <f>AT33</f>
        <v>147</v>
      </c>
      <c r="AJ30" s="673">
        <f>AU33</f>
        <v>17</v>
      </c>
      <c r="AK30" s="673">
        <f>AV33</f>
        <v>148</v>
      </c>
      <c r="AL30" s="673">
        <f>AW33</f>
        <v>312</v>
      </c>
      <c r="AN30" s="109" t="s">
        <v>408</v>
      </c>
      <c r="AO30" s="365">
        <f t="shared" si="4"/>
        <v>0.98412698412698407</v>
      </c>
      <c r="AP30" s="366">
        <f t="shared" si="4"/>
        <v>1.5873015873015872E-2</v>
      </c>
      <c r="AQ30" s="367">
        <f t="shared" si="4"/>
        <v>0</v>
      </c>
      <c r="AR30" s="343"/>
      <c r="AS30" s="109" t="s">
        <v>408</v>
      </c>
      <c r="AT30" s="368">
        <f>+集計・資料①!AX42</f>
        <v>62</v>
      </c>
      <c r="AU30" s="369">
        <f>+集計・資料①!BC42</f>
        <v>1</v>
      </c>
      <c r="AV30" s="370">
        <f>+集計・資料①!BD42</f>
        <v>0</v>
      </c>
      <c r="AW30" s="364">
        <f t="shared" si="5"/>
        <v>63</v>
      </c>
    </row>
    <row r="31" spans="1:49">
      <c r="A31" s="411"/>
      <c r="B31" s="390"/>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412"/>
      <c r="AC31" s="574" t="s">
        <v>393</v>
      </c>
      <c r="AD31" s="672">
        <f>AO32</f>
        <v>0.70469798657718119</v>
      </c>
      <c r="AE31" s="672">
        <f>AP32</f>
        <v>5.0335570469798654E-2</v>
      </c>
      <c r="AF31" s="672">
        <f>AQ32</f>
        <v>0.24496644295302014</v>
      </c>
      <c r="AG31" s="343"/>
      <c r="AH31" s="574" t="s">
        <v>393</v>
      </c>
      <c r="AI31" s="673">
        <f>AT32</f>
        <v>210</v>
      </c>
      <c r="AJ31" s="673">
        <f>AU32</f>
        <v>15</v>
      </c>
      <c r="AK31" s="673">
        <f>AV32</f>
        <v>73</v>
      </c>
      <c r="AL31" s="673">
        <f>AW32</f>
        <v>298</v>
      </c>
      <c r="AN31" s="109" t="s">
        <v>409</v>
      </c>
      <c r="AO31" s="365">
        <f t="shared" si="4"/>
        <v>0.94736842105263153</v>
      </c>
      <c r="AP31" s="366">
        <f t="shared" si="4"/>
        <v>2.1052631578947368E-2</v>
      </c>
      <c r="AQ31" s="367">
        <f t="shared" si="4"/>
        <v>3.1578947368421054E-2</v>
      </c>
      <c r="AR31" s="343"/>
      <c r="AS31" s="109" t="s">
        <v>409</v>
      </c>
      <c r="AT31" s="368">
        <f>+集計・資料①!AX44</f>
        <v>90</v>
      </c>
      <c r="AU31" s="369">
        <f>+集計・資料①!BC44</f>
        <v>2</v>
      </c>
      <c r="AV31" s="370">
        <f>+集計・資料①!BD44</f>
        <v>3</v>
      </c>
      <c r="AW31" s="364">
        <f t="shared" si="5"/>
        <v>95</v>
      </c>
    </row>
    <row r="32" spans="1:49">
      <c r="A32" s="411"/>
      <c r="B32" s="390"/>
      <c r="C32" s="390"/>
      <c r="D32" s="390"/>
      <c r="E32" s="390"/>
      <c r="F32" s="390"/>
      <c r="G32" s="390"/>
      <c r="H32" s="390"/>
      <c r="I32" s="390"/>
      <c r="J32" s="390"/>
      <c r="K32" s="390"/>
      <c r="L32" s="390"/>
      <c r="M32" s="390"/>
      <c r="N32" s="390"/>
      <c r="O32" s="390"/>
      <c r="P32" s="390"/>
      <c r="Q32" s="390"/>
      <c r="R32" s="390"/>
      <c r="S32" s="390"/>
      <c r="T32" s="390"/>
      <c r="U32" s="390"/>
      <c r="V32" s="390"/>
      <c r="W32" s="390"/>
      <c r="X32" s="390"/>
      <c r="Y32" s="390"/>
      <c r="Z32" s="390"/>
      <c r="AA32" s="412"/>
      <c r="AC32" s="574" t="s">
        <v>394</v>
      </c>
      <c r="AD32" s="672">
        <f>AO31</f>
        <v>0.94736842105263153</v>
      </c>
      <c r="AE32" s="672">
        <f>AP31</f>
        <v>2.1052631578947368E-2</v>
      </c>
      <c r="AF32" s="672">
        <f>AQ31</f>
        <v>3.1578947368421054E-2</v>
      </c>
      <c r="AG32" s="343"/>
      <c r="AH32" s="574" t="s">
        <v>394</v>
      </c>
      <c r="AI32" s="673">
        <f>AT31</f>
        <v>90</v>
      </c>
      <c r="AJ32" s="673">
        <f>AU31</f>
        <v>2</v>
      </c>
      <c r="AK32" s="673">
        <f>AV31</f>
        <v>3</v>
      </c>
      <c r="AL32" s="673">
        <f>AW31</f>
        <v>95</v>
      </c>
      <c r="AN32" s="109" t="s">
        <v>410</v>
      </c>
      <c r="AO32" s="365">
        <f t="shared" si="4"/>
        <v>0.70469798657718119</v>
      </c>
      <c r="AP32" s="366">
        <f t="shared" si="4"/>
        <v>5.0335570469798654E-2</v>
      </c>
      <c r="AQ32" s="367">
        <f t="shared" si="4"/>
        <v>0.24496644295302014</v>
      </c>
      <c r="AR32" s="343"/>
      <c r="AS32" s="109" t="s">
        <v>410</v>
      </c>
      <c r="AT32" s="368">
        <f>+集計・資料①!AX46</f>
        <v>210</v>
      </c>
      <c r="AU32" s="369">
        <f>+集計・資料①!BC46</f>
        <v>15</v>
      </c>
      <c r="AV32" s="370">
        <f>+集計・資料①!BD46</f>
        <v>73</v>
      </c>
      <c r="AW32" s="364">
        <f t="shared" si="5"/>
        <v>298</v>
      </c>
    </row>
    <row r="33" spans="1:49">
      <c r="A33" s="411"/>
      <c r="B33" s="390"/>
      <c r="C33" s="390"/>
      <c r="D33" s="390"/>
      <c r="E33" s="390"/>
      <c r="F33" s="390"/>
      <c r="G33" s="390"/>
      <c r="H33" s="390"/>
      <c r="I33" s="390"/>
      <c r="J33" s="390"/>
      <c r="K33" s="390"/>
      <c r="L33" s="390"/>
      <c r="M33" s="390"/>
      <c r="N33" s="390"/>
      <c r="O33" s="390"/>
      <c r="P33" s="390"/>
      <c r="Q33" s="390"/>
      <c r="R33" s="390"/>
      <c r="S33" s="390"/>
      <c r="T33" s="390"/>
      <c r="U33" s="390"/>
      <c r="V33" s="390"/>
      <c r="W33" s="390"/>
      <c r="X33" s="390"/>
      <c r="Y33" s="390"/>
      <c r="Z33" s="390"/>
      <c r="AA33" s="412"/>
      <c r="AC33" s="574" t="s">
        <v>395</v>
      </c>
      <c r="AD33" s="672">
        <f>AO30</f>
        <v>0.98412698412698407</v>
      </c>
      <c r="AE33" s="672">
        <f>AP30</f>
        <v>1.5873015873015872E-2</v>
      </c>
      <c r="AF33" s="672">
        <f>AQ30</f>
        <v>0</v>
      </c>
      <c r="AG33" s="343"/>
      <c r="AH33" s="574" t="s">
        <v>395</v>
      </c>
      <c r="AI33" s="673">
        <f>AT30</f>
        <v>62</v>
      </c>
      <c r="AJ33" s="673">
        <f>AU30</f>
        <v>1</v>
      </c>
      <c r="AK33" s="673">
        <f>AV30</f>
        <v>0</v>
      </c>
      <c r="AL33" s="673">
        <f>AW30</f>
        <v>63</v>
      </c>
      <c r="AN33" s="181" t="s">
        <v>411</v>
      </c>
      <c r="AO33" s="365">
        <f t="shared" si="4"/>
        <v>0.47115384615384615</v>
      </c>
      <c r="AP33" s="366">
        <f t="shared" si="4"/>
        <v>5.4487179487179488E-2</v>
      </c>
      <c r="AQ33" s="367">
        <f t="shared" si="4"/>
        <v>0.47435897435897434</v>
      </c>
      <c r="AR33" s="343"/>
      <c r="AS33" s="181" t="s">
        <v>411</v>
      </c>
      <c r="AT33" s="381">
        <f>+集計・資料①!AX48</f>
        <v>147</v>
      </c>
      <c r="AU33" s="382">
        <f>+集計・資料①!BC48</f>
        <v>17</v>
      </c>
      <c r="AV33" s="383">
        <f>+集計・資料①!BD48</f>
        <v>148</v>
      </c>
      <c r="AW33" s="371">
        <f t="shared" si="5"/>
        <v>312</v>
      </c>
    </row>
    <row r="34" spans="1:49" ht="11.25" thickBot="1">
      <c r="A34" s="411"/>
      <c r="B34" s="390"/>
      <c r="C34" s="390"/>
      <c r="D34" s="390"/>
      <c r="E34" s="390"/>
      <c r="F34" s="390"/>
      <c r="G34" s="390"/>
      <c r="H34" s="390"/>
      <c r="I34" s="390"/>
      <c r="J34" s="390"/>
      <c r="K34" s="390"/>
      <c r="L34" s="390"/>
      <c r="M34" s="390"/>
      <c r="N34" s="390"/>
      <c r="O34" s="390"/>
      <c r="P34" s="390"/>
      <c r="Q34" s="390"/>
      <c r="R34" s="390"/>
      <c r="S34" s="390"/>
      <c r="T34" s="390"/>
      <c r="U34" s="390"/>
      <c r="V34" s="390"/>
      <c r="W34" s="390"/>
      <c r="X34" s="390"/>
      <c r="Y34" s="390"/>
      <c r="Z34" s="390"/>
      <c r="AA34" s="412"/>
      <c r="AC34" s="574" t="s">
        <v>396</v>
      </c>
      <c r="AD34" s="672">
        <f>AO29</f>
        <v>0.98113207547169812</v>
      </c>
      <c r="AE34" s="672">
        <f>AP29</f>
        <v>1.8867924528301886E-2</v>
      </c>
      <c r="AF34" s="672">
        <f>AQ29</f>
        <v>0</v>
      </c>
      <c r="AG34" s="343"/>
      <c r="AH34" s="574" t="s">
        <v>396</v>
      </c>
      <c r="AI34" s="673">
        <f>AT29</f>
        <v>52</v>
      </c>
      <c r="AJ34" s="673">
        <f>AU29</f>
        <v>1</v>
      </c>
      <c r="AK34" s="673">
        <f>AV29</f>
        <v>0</v>
      </c>
      <c r="AL34" s="673">
        <f>AW29</f>
        <v>53</v>
      </c>
      <c r="AN34" s="130" t="s">
        <v>412</v>
      </c>
      <c r="AO34" s="372">
        <f t="shared" si="4"/>
        <v>0.4</v>
      </c>
      <c r="AP34" s="373">
        <f t="shared" si="4"/>
        <v>4.1666666666666664E-2</v>
      </c>
      <c r="AQ34" s="374">
        <f t="shared" si="4"/>
        <v>0.55833333333333335</v>
      </c>
      <c r="AR34" s="343"/>
      <c r="AS34" s="111" t="s">
        <v>412</v>
      </c>
      <c r="AT34" s="384">
        <f>+集計・資料①!AX50</f>
        <v>48</v>
      </c>
      <c r="AU34" s="385">
        <f>+集計・資料①!BC50</f>
        <v>5</v>
      </c>
      <c r="AV34" s="386">
        <f>+集計・資料①!BD50</f>
        <v>67</v>
      </c>
      <c r="AW34" s="387">
        <f t="shared" si="5"/>
        <v>120</v>
      </c>
    </row>
    <row r="35" spans="1:49" ht="11.25" thickBot="1">
      <c r="A35" s="411"/>
      <c r="B35" s="390"/>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412"/>
      <c r="AH35" s="579" t="s">
        <v>530</v>
      </c>
      <c r="AI35" s="673">
        <f>SUM(AI29:AI34)</f>
        <v>609</v>
      </c>
      <c r="AJ35" s="673">
        <f>SUM(AJ29:AJ34)</f>
        <v>41</v>
      </c>
      <c r="AK35" s="673">
        <f>SUM(AK29:AK34)</f>
        <v>291</v>
      </c>
      <c r="AL35" s="673">
        <f>SUM(AL29:AL34)</f>
        <v>941</v>
      </c>
      <c r="AS35" s="325" t="s">
        <v>530</v>
      </c>
      <c r="AT35" s="379">
        <f>+集計・資料①!AX52</f>
        <v>609</v>
      </c>
      <c r="AU35" s="352">
        <f>+集計・資料①!BC52</f>
        <v>41</v>
      </c>
      <c r="AV35" s="353">
        <f>+集計・資料①!BD52</f>
        <v>291</v>
      </c>
      <c r="AW35" s="354">
        <f t="shared" si="5"/>
        <v>941</v>
      </c>
    </row>
    <row r="36" spans="1:49">
      <c r="A36" s="411"/>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412"/>
      <c r="AI36" s="675"/>
      <c r="AJ36" s="675"/>
      <c r="AK36" s="675"/>
      <c r="AL36" s="679"/>
      <c r="AT36" s="388"/>
      <c r="AU36" s="388"/>
      <c r="AV36" s="388"/>
      <c r="AW36" s="389"/>
    </row>
    <row r="37" spans="1:49">
      <c r="A37" s="411"/>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412"/>
      <c r="AI37" s="390"/>
      <c r="AJ37" s="390"/>
      <c r="AK37" s="390"/>
      <c r="AL37" s="390"/>
      <c r="AT37" s="390"/>
      <c r="AU37" s="390"/>
      <c r="AV37" s="390"/>
      <c r="AW37" s="390"/>
    </row>
    <row r="38" spans="1:49">
      <c r="A38" s="411"/>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412"/>
      <c r="AI38" s="675"/>
      <c r="AJ38" s="675"/>
      <c r="AK38" s="675"/>
      <c r="AL38" s="679"/>
      <c r="AT38" s="388"/>
      <c r="AU38" s="388"/>
      <c r="AV38" s="388"/>
      <c r="AW38" s="389"/>
    </row>
    <row r="39" spans="1:49">
      <c r="A39" s="411"/>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412"/>
      <c r="AI39" s="390"/>
      <c r="AJ39" s="390"/>
      <c r="AK39" s="390"/>
      <c r="AL39" s="390"/>
      <c r="AT39" s="390"/>
      <c r="AU39" s="390"/>
      <c r="AV39" s="390"/>
      <c r="AW39" s="390"/>
    </row>
    <row r="40" spans="1:49">
      <c r="A40" s="411"/>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412"/>
      <c r="AI40" s="675"/>
      <c r="AJ40" s="675"/>
      <c r="AK40" s="675"/>
      <c r="AL40" s="679"/>
      <c r="AT40" s="388"/>
      <c r="AU40" s="388"/>
      <c r="AV40" s="388"/>
      <c r="AW40" s="389"/>
    </row>
    <row r="41" spans="1:49">
      <c r="A41" s="411"/>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412"/>
      <c r="AI41" s="675"/>
      <c r="AJ41" s="675"/>
      <c r="AK41" s="675"/>
      <c r="AL41" s="679"/>
      <c r="AT41" s="388"/>
      <c r="AU41" s="388"/>
      <c r="AV41" s="388"/>
      <c r="AW41" s="389"/>
    </row>
    <row r="42" spans="1:49">
      <c r="A42" s="411"/>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412"/>
    </row>
    <row r="43" spans="1:49">
      <c r="A43" s="411"/>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412"/>
    </row>
    <row r="44" spans="1:49">
      <c r="A44" s="411"/>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412"/>
    </row>
    <row r="45" spans="1:49">
      <c r="A45" s="411"/>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412"/>
    </row>
    <row r="46" spans="1:49">
      <c r="A46" s="411"/>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412"/>
    </row>
    <row r="47" spans="1:49">
      <c r="A47" s="411"/>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412"/>
    </row>
    <row r="48" spans="1:49">
      <c r="A48" s="411"/>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412"/>
    </row>
    <row r="49" spans="1:27">
      <c r="A49" s="411"/>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412"/>
    </row>
    <row r="50" spans="1:27">
      <c r="A50" s="411"/>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412"/>
    </row>
    <row r="51" spans="1:27">
      <c r="A51" s="411"/>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412"/>
    </row>
    <row r="52" spans="1:27">
      <c r="A52" s="411"/>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412"/>
    </row>
    <row r="53" spans="1:27">
      <c r="A53" s="411"/>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412"/>
    </row>
    <row r="54" spans="1:27">
      <c r="A54" s="411"/>
      <c r="B54" s="390"/>
      <c r="C54" s="390"/>
      <c r="D54" s="390"/>
      <c r="E54" s="390"/>
      <c r="F54" s="390"/>
      <c r="G54" s="390"/>
      <c r="H54" s="390"/>
      <c r="I54" s="390"/>
      <c r="J54" s="390"/>
      <c r="K54" s="390"/>
      <c r="L54" s="390"/>
      <c r="M54" s="390"/>
      <c r="N54" s="390"/>
      <c r="O54" s="390"/>
      <c r="P54" s="390"/>
      <c r="Q54" s="390"/>
      <c r="R54" s="390"/>
      <c r="S54" s="390"/>
      <c r="T54" s="390"/>
      <c r="U54" s="390"/>
      <c r="V54" s="390"/>
      <c r="W54" s="390"/>
      <c r="X54" s="390"/>
      <c r="Y54" s="390"/>
      <c r="Z54" s="390"/>
      <c r="AA54" s="412"/>
    </row>
    <row r="55" spans="1:27">
      <c r="A55" s="411"/>
      <c r="B55" s="390"/>
      <c r="C55" s="390"/>
      <c r="D55" s="390"/>
      <c r="E55" s="390"/>
      <c r="F55" s="390"/>
      <c r="G55" s="390"/>
      <c r="H55" s="390"/>
      <c r="I55" s="390"/>
      <c r="J55" s="390"/>
      <c r="K55" s="390"/>
      <c r="L55" s="390"/>
      <c r="M55" s="390"/>
      <c r="N55" s="390"/>
      <c r="O55" s="390"/>
      <c r="P55" s="390"/>
      <c r="Q55" s="390"/>
      <c r="R55" s="390"/>
      <c r="S55" s="390"/>
      <c r="T55" s="390"/>
      <c r="U55" s="390"/>
      <c r="V55" s="390"/>
      <c r="W55" s="390"/>
      <c r="X55" s="390"/>
      <c r="Y55" s="390"/>
      <c r="Z55" s="390"/>
      <c r="AA55" s="412"/>
    </row>
    <row r="56" spans="1:27">
      <c r="A56" s="411"/>
      <c r="B56" s="390"/>
      <c r="C56" s="390"/>
      <c r="D56" s="390"/>
      <c r="E56" s="390"/>
      <c r="F56" s="390"/>
      <c r="G56" s="390"/>
      <c r="H56" s="390"/>
      <c r="I56" s="390"/>
      <c r="J56" s="390"/>
      <c r="K56" s="390"/>
      <c r="L56" s="390"/>
      <c r="M56" s="390"/>
      <c r="N56" s="390"/>
      <c r="O56" s="390"/>
      <c r="P56" s="390"/>
      <c r="Q56" s="390"/>
      <c r="R56" s="390"/>
      <c r="S56" s="390"/>
      <c r="T56" s="390"/>
      <c r="U56" s="390"/>
      <c r="V56" s="390"/>
      <c r="W56" s="390"/>
      <c r="X56" s="390"/>
      <c r="Y56" s="390"/>
      <c r="Z56" s="390"/>
      <c r="AA56" s="412"/>
    </row>
    <row r="57" spans="1:27">
      <c r="A57" s="411"/>
      <c r="B57" s="390"/>
      <c r="C57" s="390"/>
      <c r="D57" s="390"/>
      <c r="E57" s="390"/>
      <c r="F57" s="390"/>
      <c r="G57" s="390"/>
      <c r="H57" s="390"/>
      <c r="I57" s="390"/>
      <c r="J57" s="390"/>
      <c r="K57" s="390"/>
      <c r="L57" s="390"/>
      <c r="M57" s="390"/>
      <c r="N57" s="390"/>
      <c r="O57" s="390"/>
      <c r="P57" s="390"/>
      <c r="Q57" s="390"/>
      <c r="R57" s="390"/>
      <c r="S57" s="390"/>
      <c r="T57" s="390"/>
      <c r="U57" s="390"/>
      <c r="V57" s="390"/>
      <c r="W57" s="390"/>
      <c r="X57" s="390"/>
      <c r="Y57" s="390"/>
      <c r="Z57" s="390"/>
      <c r="AA57" s="412"/>
    </row>
    <row r="58" spans="1:27">
      <c r="A58" s="411"/>
      <c r="B58" s="390"/>
      <c r="C58" s="390"/>
      <c r="D58" s="390"/>
      <c r="E58" s="390"/>
      <c r="F58" s="390"/>
      <c r="G58" s="390"/>
      <c r="H58" s="390"/>
      <c r="I58" s="390"/>
      <c r="J58" s="390"/>
      <c r="K58" s="390"/>
      <c r="L58" s="390"/>
      <c r="M58" s="390"/>
      <c r="N58" s="390"/>
      <c r="O58" s="390"/>
      <c r="P58" s="390"/>
      <c r="Q58" s="390"/>
      <c r="R58" s="390"/>
      <c r="S58" s="390"/>
      <c r="T58" s="390"/>
      <c r="U58" s="390"/>
      <c r="V58" s="390"/>
      <c r="W58" s="390"/>
      <c r="X58" s="390"/>
      <c r="Y58" s="390"/>
      <c r="Z58" s="390"/>
      <c r="AA58" s="412"/>
    </row>
    <row r="59" spans="1:27">
      <c r="A59" s="411"/>
      <c r="B59" s="390"/>
      <c r="C59" s="390"/>
      <c r="D59" s="390"/>
      <c r="E59" s="390"/>
      <c r="F59" s="390"/>
      <c r="G59" s="390"/>
      <c r="H59" s="390"/>
      <c r="I59" s="390"/>
      <c r="J59" s="390"/>
      <c r="K59" s="390"/>
      <c r="L59" s="390"/>
      <c r="M59" s="390"/>
      <c r="N59" s="390"/>
      <c r="O59" s="390"/>
      <c r="P59" s="390"/>
      <c r="Q59" s="390"/>
      <c r="R59" s="390"/>
      <c r="S59" s="390"/>
      <c r="T59" s="390"/>
      <c r="U59" s="390"/>
      <c r="V59" s="390"/>
      <c r="W59" s="390"/>
      <c r="X59" s="390"/>
      <c r="Y59" s="390"/>
      <c r="Z59" s="390"/>
      <c r="AA59" s="412"/>
    </row>
    <row r="60" spans="1:27">
      <c r="A60" s="411"/>
      <c r="B60" s="390"/>
      <c r="C60" s="390"/>
      <c r="D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412"/>
    </row>
    <row r="61" spans="1:27">
      <c r="A61" s="411"/>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412"/>
    </row>
    <row r="62" spans="1:27">
      <c r="A62" s="428"/>
      <c r="B62" s="429"/>
      <c r="C62" s="429"/>
      <c r="D62" s="429"/>
      <c r="E62" s="429"/>
      <c r="F62" s="429"/>
      <c r="G62" s="429"/>
      <c r="H62" s="429"/>
      <c r="I62" s="429"/>
      <c r="J62" s="429"/>
      <c r="K62" s="429"/>
      <c r="L62" s="429"/>
      <c r="M62" s="429"/>
      <c r="N62" s="429"/>
      <c r="O62" s="429"/>
      <c r="P62" s="429"/>
      <c r="Q62" s="429"/>
      <c r="R62" s="429"/>
      <c r="S62" s="429"/>
      <c r="T62" s="429"/>
      <c r="U62" s="429"/>
      <c r="V62" s="429"/>
      <c r="W62" s="429"/>
      <c r="X62" s="429"/>
      <c r="Y62" s="429"/>
      <c r="Z62" s="429"/>
      <c r="AA62" s="430"/>
    </row>
  </sheetData>
  <mergeCells count="3">
    <mergeCell ref="A1:B1"/>
    <mergeCell ref="V1:AA1"/>
    <mergeCell ref="B3:L17"/>
  </mergeCells>
  <phoneticPr fontId="4"/>
  <conditionalFormatting sqref="AD11:AD23">
    <cfRule type="top10" dxfId="47" priority="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38"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theme="9" tint="0.59999389629810485"/>
  </sheetPr>
  <dimension ref="A1:BE60"/>
  <sheetViews>
    <sheetView showGridLines="0" view="pageBreakPreview" zoomScaleNormal="100" zoomScaleSheetLayoutView="100" workbookViewId="0">
      <selection activeCell="AB1" sqref="AB1"/>
    </sheetView>
  </sheetViews>
  <sheetFormatPr defaultColWidth="10.28515625" defaultRowHeight="10.5"/>
  <cols>
    <col min="1" max="27" width="3.5703125" style="284" customWidth="1"/>
    <col min="28" max="28" width="1.7109375" style="284" customWidth="1"/>
    <col min="29" max="29" width="14.7109375" style="284" customWidth="1"/>
    <col min="30" max="34" width="6.5703125" style="284" customWidth="1"/>
    <col min="35" max="35" width="1.7109375" style="284" customWidth="1"/>
    <col min="36" max="36" width="14.7109375" style="284" customWidth="1"/>
    <col min="37" max="42" width="6.5703125" style="284" customWidth="1"/>
    <col min="43" max="43" width="1.7109375" style="284" customWidth="1"/>
    <col min="44" max="44" width="14.7109375" style="284" customWidth="1"/>
    <col min="45" max="49" width="6.5703125" style="284" customWidth="1"/>
    <col min="50" max="50" width="1.7109375" style="284" customWidth="1"/>
    <col min="51" max="51" width="14.7109375" style="284" customWidth="1"/>
    <col min="52" max="57" width="6.5703125" style="284" customWidth="1"/>
    <col min="58" max="16384" width="10.28515625" style="284"/>
  </cols>
  <sheetData>
    <row r="1" spans="1:57" ht="21" customHeight="1" thickBot="1">
      <c r="A1" s="843">
        <v>44</v>
      </c>
      <c r="B1" s="843"/>
      <c r="C1" s="494" t="s">
        <v>71</v>
      </c>
      <c r="D1" s="494"/>
      <c r="E1" s="494"/>
      <c r="F1" s="494"/>
      <c r="G1" s="494"/>
      <c r="H1" s="494"/>
      <c r="I1" s="494"/>
      <c r="J1" s="494"/>
      <c r="K1" s="494"/>
      <c r="L1" s="494"/>
      <c r="M1" s="494"/>
      <c r="N1" s="494"/>
      <c r="O1" s="494"/>
      <c r="P1" s="494"/>
      <c r="Q1" s="494"/>
      <c r="R1" s="494"/>
      <c r="S1" s="494"/>
      <c r="T1" s="494"/>
      <c r="U1" s="494"/>
      <c r="V1" s="845" t="s">
        <v>508</v>
      </c>
      <c r="W1" s="846"/>
      <c r="X1" s="846"/>
      <c r="Y1" s="846"/>
      <c r="Z1" s="846"/>
      <c r="AA1" s="846"/>
      <c r="AC1" s="284" t="s">
        <v>448</v>
      </c>
      <c r="AR1" s="284" t="s">
        <v>448</v>
      </c>
    </row>
    <row r="3" spans="1:57" ht="10.5" customHeight="1">
      <c r="B3" s="852" t="s">
        <v>676</v>
      </c>
      <c r="C3" s="852"/>
      <c r="D3" s="852"/>
      <c r="E3" s="852"/>
      <c r="F3" s="852"/>
      <c r="G3" s="852"/>
      <c r="H3" s="852"/>
      <c r="I3" s="852"/>
      <c r="J3" s="852"/>
      <c r="K3" s="852"/>
      <c r="L3" s="852"/>
      <c r="M3" s="852"/>
      <c r="O3" s="460"/>
      <c r="P3" s="461"/>
      <c r="Q3" s="461"/>
      <c r="R3" s="461"/>
      <c r="S3" s="461"/>
      <c r="T3" s="461"/>
      <c r="U3" s="461"/>
      <c r="V3" s="461"/>
      <c r="W3" s="461"/>
      <c r="X3" s="461"/>
      <c r="Y3" s="461"/>
      <c r="Z3" s="461"/>
      <c r="AA3" s="462"/>
      <c r="AC3" s="284" t="s">
        <v>278</v>
      </c>
      <c r="AJ3" s="284" t="s">
        <v>279</v>
      </c>
      <c r="AR3" s="284" t="s">
        <v>278</v>
      </c>
      <c r="AY3" s="284" t="s">
        <v>279</v>
      </c>
    </row>
    <row r="4" spans="1:57" ht="11.25" customHeight="1" thickBot="1">
      <c r="B4" s="852"/>
      <c r="C4" s="852"/>
      <c r="D4" s="852"/>
      <c r="E4" s="852"/>
      <c r="F4" s="852"/>
      <c r="G4" s="852"/>
      <c r="H4" s="852"/>
      <c r="I4" s="852"/>
      <c r="J4" s="852"/>
      <c r="K4" s="852"/>
      <c r="L4" s="852"/>
      <c r="M4" s="852"/>
      <c r="O4" s="463"/>
      <c r="P4" s="293"/>
      <c r="Q4" s="293"/>
      <c r="R4" s="293"/>
      <c r="S4" s="293"/>
      <c r="T4" s="293"/>
      <c r="U4" s="293"/>
      <c r="V4" s="293"/>
      <c r="W4" s="293"/>
      <c r="X4" s="293"/>
      <c r="Y4" s="293"/>
      <c r="Z4" s="293"/>
      <c r="AA4" s="464"/>
    </row>
    <row r="5" spans="1:57" ht="11.25" customHeight="1" thickBot="1">
      <c r="B5" s="852"/>
      <c r="C5" s="852"/>
      <c r="D5" s="852"/>
      <c r="E5" s="852"/>
      <c r="F5" s="852"/>
      <c r="G5" s="852"/>
      <c r="H5" s="852"/>
      <c r="I5" s="852"/>
      <c r="J5" s="852"/>
      <c r="K5" s="852"/>
      <c r="L5" s="852"/>
      <c r="M5" s="852"/>
      <c r="O5" s="463"/>
      <c r="P5" s="293"/>
      <c r="Q5" s="293"/>
      <c r="R5" s="293"/>
      <c r="S5" s="293"/>
      <c r="T5" s="293"/>
      <c r="U5" s="293"/>
      <c r="V5" s="293"/>
      <c r="W5" s="293"/>
      <c r="X5" s="293"/>
      <c r="Y5" s="293"/>
      <c r="Z5" s="293"/>
      <c r="AA5" s="464"/>
      <c r="AC5" s="587"/>
      <c r="AD5" s="715" t="s">
        <v>274</v>
      </c>
      <c r="AE5" s="715" t="s">
        <v>275</v>
      </c>
      <c r="AF5" s="588" t="s">
        <v>276</v>
      </c>
      <c r="AG5" s="588" t="s">
        <v>277</v>
      </c>
      <c r="AH5" s="586" t="s">
        <v>22</v>
      </c>
      <c r="AJ5" s="587"/>
      <c r="AK5" s="588" t="s">
        <v>274</v>
      </c>
      <c r="AL5" s="588" t="s">
        <v>275</v>
      </c>
      <c r="AM5" s="588" t="s">
        <v>276</v>
      </c>
      <c r="AN5" s="588" t="s">
        <v>277</v>
      </c>
      <c r="AO5" s="586" t="s">
        <v>22</v>
      </c>
      <c r="AP5" s="586" t="s">
        <v>530</v>
      </c>
      <c r="AR5" s="299"/>
      <c r="AS5" s="326" t="s">
        <v>274</v>
      </c>
      <c r="AT5" s="324" t="s">
        <v>275</v>
      </c>
      <c r="AU5" s="491" t="s">
        <v>276</v>
      </c>
      <c r="AV5" s="491" t="s">
        <v>277</v>
      </c>
      <c r="AW5" s="478" t="s">
        <v>22</v>
      </c>
      <c r="AY5" s="299"/>
      <c r="AZ5" s="326" t="s">
        <v>274</v>
      </c>
      <c r="BA5" s="324" t="s">
        <v>275</v>
      </c>
      <c r="BB5" s="491" t="s">
        <v>276</v>
      </c>
      <c r="BC5" s="491" t="s">
        <v>277</v>
      </c>
      <c r="BD5" s="480" t="s">
        <v>22</v>
      </c>
      <c r="BE5" s="398" t="s">
        <v>530</v>
      </c>
    </row>
    <row r="6" spans="1:57" ht="12" customHeight="1" thickTop="1" thickBot="1">
      <c r="B6" s="852"/>
      <c r="C6" s="852"/>
      <c r="D6" s="852"/>
      <c r="E6" s="852"/>
      <c r="F6" s="852"/>
      <c r="G6" s="852"/>
      <c r="H6" s="852"/>
      <c r="I6" s="852"/>
      <c r="J6" s="852"/>
      <c r="K6" s="852"/>
      <c r="L6" s="852"/>
      <c r="M6" s="852"/>
      <c r="O6" s="463"/>
      <c r="P6" s="293"/>
      <c r="Q6" s="293"/>
      <c r="R6" s="293"/>
      <c r="S6" s="293"/>
      <c r="T6" s="293"/>
      <c r="U6" s="293"/>
      <c r="V6" s="293"/>
      <c r="W6" s="293"/>
      <c r="X6" s="293"/>
      <c r="Y6" s="293"/>
      <c r="Z6" s="293"/>
      <c r="AA6" s="464"/>
      <c r="AC6" s="714" t="s">
        <v>532</v>
      </c>
      <c r="AD6" s="710">
        <f>AS6</f>
        <v>7.3326248671625932E-2</v>
      </c>
      <c r="AE6" s="712">
        <f>AT6</f>
        <v>5.6323060573857602E-2</v>
      </c>
      <c r="AF6" s="704">
        <f>AU6</f>
        <v>0.35600425079702447</v>
      </c>
      <c r="AG6" s="672">
        <f>AV6</f>
        <v>0.44952178533475029</v>
      </c>
      <c r="AH6" s="672">
        <f>AW6</f>
        <v>6.482465462274177E-2</v>
      </c>
      <c r="AJ6" s="586" t="s">
        <v>532</v>
      </c>
      <c r="AK6" s="695">
        <f t="shared" ref="AK6:AP6" si="0">AZ6</f>
        <v>69</v>
      </c>
      <c r="AL6" s="695">
        <f t="shared" si="0"/>
        <v>53</v>
      </c>
      <c r="AM6" s="695">
        <f t="shared" si="0"/>
        <v>335</v>
      </c>
      <c r="AN6" s="695">
        <f t="shared" si="0"/>
        <v>423</v>
      </c>
      <c r="AO6" s="695">
        <f t="shared" si="0"/>
        <v>61</v>
      </c>
      <c r="AP6" s="695">
        <f t="shared" si="0"/>
        <v>941</v>
      </c>
      <c r="AR6" s="319" t="s">
        <v>532</v>
      </c>
      <c r="AS6" s="90">
        <f>+AZ6/+$BE6</f>
        <v>7.3326248671625932E-2</v>
      </c>
      <c r="AT6" s="36">
        <f>+BA6/+$BE6</f>
        <v>5.6323060573857602E-2</v>
      </c>
      <c r="AU6" s="36">
        <f>+BB6/+$BE6</f>
        <v>0.35600425079702447</v>
      </c>
      <c r="AV6" s="36">
        <f>+BC6/+$BE6</f>
        <v>0.44952178533475029</v>
      </c>
      <c r="AW6" s="37">
        <f>+BD6/+$BE6</f>
        <v>6.482465462274177E-2</v>
      </c>
      <c r="AY6" s="319" t="s">
        <v>532</v>
      </c>
      <c r="AZ6" s="288">
        <f t="shared" ref="AZ6:BE6" si="1">+AZ24</f>
        <v>69</v>
      </c>
      <c r="BA6" s="318">
        <f t="shared" si="1"/>
        <v>53</v>
      </c>
      <c r="BB6" s="318">
        <f t="shared" si="1"/>
        <v>335</v>
      </c>
      <c r="BC6" s="318">
        <f t="shared" si="1"/>
        <v>423</v>
      </c>
      <c r="BD6" s="330">
        <f t="shared" si="1"/>
        <v>61</v>
      </c>
      <c r="BE6" s="331">
        <f t="shared" si="1"/>
        <v>941</v>
      </c>
    </row>
    <row r="7" spans="1:57" ht="11.25" customHeight="1" thickTop="1">
      <c r="B7" s="852"/>
      <c r="C7" s="852"/>
      <c r="D7" s="852"/>
      <c r="E7" s="852"/>
      <c r="F7" s="852"/>
      <c r="G7" s="852"/>
      <c r="H7" s="852"/>
      <c r="I7" s="852"/>
      <c r="J7" s="852"/>
      <c r="K7" s="852"/>
      <c r="L7" s="852"/>
      <c r="M7" s="852"/>
      <c r="O7" s="463"/>
      <c r="P7" s="293"/>
      <c r="Q7" s="293"/>
      <c r="R7" s="293"/>
      <c r="S7" s="293"/>
      <c r="T7" s="293"/>
      <c r="U7" s="293"/>
      <c r="V7" s="293"/>
      <c r="W7" s="293"/>
      <c r="X7" s="293"/>
      <c r="Y7" s="293"/>
      <c r="Z7" s="293"/>
      <c r="AA7" s="464"/>
    </row>
    <row r="8" spans="1:57" ht="10.5" customHeight="1">
      <c r="B8" s="852"/>
      <c r="C8" s="852"/>
      <c r="D8" s="852"/>
      <c r="E8" s="852"/>
      <c r="F8" s="852"/>
      <c r="G8" s="852"/>
      <c r="H8" s="852"/>
      <c r="I8" s="852"/>
      <c r="J8" s="852"/>
      <c r="K8" s="852"/>
      <c r="L8" s="852"/>
      <c r="M8" s="852"/>
      <c r="O8" s="463"/>
      <c r="P8" s="293"/>
      <c r="Q8" s="293"/>
      <c r="R8" s="293"/>
      <c r="S8" s="293"/>
      <c r="T8" s="293"/>
      <c r="U8" s="293"/>
      <c r="V8" s="293"/>
      <c r="W8" s="293"/>
      <c r="X8" s="293"/>
      <c r="Y8" s="293"/>
      <c r="Z8" s="293"/>
      <c r="AA8" s="464"/>
      <c r="AC8" s="284" t="s">
        <v>280</v>
      </c>
      <c r="AJ8" s="284" t="s">
        <v>281</v>
      </c>
      <c r="AR8" s="284" t="s">
        <v>280</v>
      </c>
      <c r="AY8" s="284" t="s">
        <v>281</v>
      </c>
    </row>
    <row r="9" spans="1:57" ht="11.25" customHeight="1" thickBot="1">
      <c r="B9" s="852"/>
      <c r="C9" s="852"/>
      <c r="D9" s="852"/>
      <c r="E9" s="852"/>
      <c r="F9" s="852"/>
      <c r="G9" s="852"/>
      <c r="H9" s="852"/>
      <c r="I9" s="852"/>
      <c r="J9" s="852"/>
      <c r="K9" s="852"/>
      <c r="L9" s="852"/>
      <c r="M9" s="852"/>
      <c r="O9" s="463"/>
      <c r="P9" s="293"/>
      <c r="Q9" s="293"/>
      <c r="R9" s="293"/>
      <c r="S9" s="293"/>
      <c r="T9" s="293"/>
      <c r="U9" s="293"/>
      <c r="V9" s="293"/>
      <c r="W9" s="293"/>
      <c r="X9" s="293"/>
      <c r="Y9" s="293"/>
      <c r="Z9" s="293"/>
      <c r="AA9" s="464"/>
    </row>
    <row r="10" spans="1:57" ht="11.25" customHeight="1" thickBot="1">
      <c r="B10" s="852"/>
      <c r="C10" s="852"/>
      <c r="D10" s="852"/>
      <c r="E10" s="852"/>
      <c r="F10" s="852"/>
      <c r="G10" s="852"/>
      <c r="H10" s="852"/>
      <c r="I10" s="852"/>
      <c r="J10" s="852"/>
      <c r="K10" s="852"/>
      <c r="L10" s="852"/>
      <c r="M10" s="852"/>
      <c r="O10" s="463"/>
      <c r="P10" s="293"/>
      <c r="Q10" s="293"/>
      <c r="R10" s="293"/>
      <c r="S10" s="293"/>
      <c r="T10" s="293"/>
      <c r="U10" s="293"/>
      <c r="V10" s="293"/>
      <c r="W10" s="293"/>
      <c r="X10" s="293"/>
      <c r="Y10" s="293"/>
      <c r="Z10" s="293"/>
      <c r="AA10" s="464"/>
      <c r="AC10" s="572" t="s">
        <v>524</v>
      </c>
      <c r="AD10" s="588" t="s">
        <v>274</v>
      </c>
      <c r="AE10" s="588" t="s">
        <v>275</v>
      </c>
      <c r="AF10" s="588" t="s">
        <v>276</v>
      </c>
      <c r="AG10" s="588" t="s">
        <v>277</v>
      </c>
      <c r="AH10" s="586" t="s">
        <v>22</v>
      </c>
      <c r="AJ10" s="572" t="s">
        <v>524</v>
      </c>
      <c r="AK10" s="588" t="s">
        <v>274</v>
      </c>
      <c r="AL10" s="588" t="s">
        <v>275</v>
      </c>
      <c r="AM10" s="588" t="s">
        <v>276</v>
      </c>
      <c r="AN10" s="588" t="s">
        <v>277</v>
      </c>
      <c r="AO10" s="586" t="s">
        <v>22</v>
      </c>
      <c r="AP10" s="586" t="s">
        <v>530</v>
      </c>
      <c r="AR10" s="32" t="s">
        <v>524</v>
      </c>
      <c r="AS10" s="326" t="s">
        <v>274</v>
      </c>
      <c r="AT10" s="324" t="s">
        <v>275</v>
      </c>
      <c r="AU10" s="491" t="s">
        <v>276</v>
      </c>
      <c r="AV10" s="491" t="s">
        <v>277</v>
      </c>
      <c r="AW10" s="481" t="s">
        <v>22</v>
      </c>
      <c r="AY10" s="32" t="s">
        <v>524</v>
      </c>
      <c r="AZ10" s="326" t="s">
        <v>274</v>
      </c>
      <c r="BA10" s="324" t="s">
        <v>275</v>
      </c>
      <c r="BB10" s="491" t="s">
        <v>276</v>
      </c>
      <c r="BC10" s="491" t="s">
        <v>277</v>
      </c>
      <c r="BD10" s="480" t="s">
        <v>22</v>
      </c>
      <c r="BE10" s="398" t="s">
        <v>530</v>
      </c>
    </row>
    <row r="11" spans="1:57" ht="10.5" customHeight="1">
      <c r="B11" s="852"/>
      <c r="C11" s="852"/>
      <c r="D11" s="852"/>
      <c r="E11" s="852"/>
      <c r="F11" s="852"/>
      <c r="G11" s="852"/>
      <c r="H11" s="852"/>
      <c r="I11" s="852"/>
      <c r="J11" s="852"/>
      <c r="K11" s="852"/>
      <c r="L11" s="852"/>
      <c r="M11" s="852"/>
      <c r="O11" s="463"/>
      <c r="P11" s="293"/>
      <c r="Q11" s="293"/>
      <c r="R11" s="293"/>
      <c r="S11" s="293"/>
      <c r="T11" s="293"/>
      <c r="U11" s="293"/>
      <c r="V11" s="293"/>
      <c r="W11" s="293"/>
      <c r="X11" s="293"/>
      <c r="Y11" s="293"/>
      <c r="Z11" s="293"/>
      <c r="AA11" s="464"/>
      <c r="AC11" s="570" t="s">
        <v>379</v>
      </c>
      <c r="AD11" s="702">
        <f>AS23</f>
        <v>6.2893081761006289E-2</v>
      </c>
      <c r="AE11" s="678">
        <f>AT23</f>
        <v>5.0314465408805034E-2</v>
      </c>
      <c r="AF11" s="678">
        <f>AU23</f>
        <v>0.32075471698113206</v>
      </c>
      <c r="AG11" s="678">
        <f>AV23</f>
        <v>0.50943396226415094</v>
      </c>
      <c r="AH11" s="678">
        <f>AW23</f>
        <v>5.6603773584905662E-2</v>
      </c>
      <c r="AJ11" s="570" t="s">
        <v>379</v>
      </c>
      <c r="AK11" s="695">
        <f t="shared" ref="AK11:AP11" si="2">AZ23</f>
        <v>10</v>
      </c>
      <c r="AL11" s="695">
        <f t="shared" si="2"/>
        <v>8</v>
      </c>
      <c r="AM11" s="695">
        <f t="shared" si="2"/>
        <v>51</v>
      </c>
      <c r="AN11" s="695">
        <f t="shared" si="2"/>
        <v>81</v>
      </c>
      <c r="AO11" s="695">
        <f t="shared" si="2"/>
        <v>9</v>
      </c>
      <c r="AP11" s="695">
        <f t="shared" si="2"/>
        <v>159</v>
      </c>
      <c r="AR11" s="45" t="s">
        <v>531</v>
      </c>
      <c r="AS11" s="358" t="e">
        <f t="shared" ref="AS11:AS23" si="3">+AZ11/+$BE11</f>
        <v>#DIV/0!</v>
      </c>
      <c r="AT11" s="359" t="e">
        <f t="shared" ref="AT11:AT23" si="4">+BA11/+$BE11</f>
        <v>#DIV/0!</v>
      </c>
      <c r="AU11" s="359" t="e">
        <f t="shared" ref="AU11:AU23" si="5">+BB11/+$BE11</f>
        <v>#DIV/0!</v>
      </c>
      <c r="AV11" s="359" t="e">
        <f t="shared" ref="AV11:AV23" si="6">+BC11/+$BE11</f>
        <v>#DIV/0!</v>
      </c>
      <c r="AW11" s="360" t="e">
        <f t="shared" ref="AW11:AW23" si="7">+BD11/+$BE11</f>
        <v>#DIV/0!</v>
      </c>
      <c r="AY11" s="45" t="s">
        <v>531</v>
      </c>
      <c r="AZ11" s="300">
        <f>集計・資料②!AN6</f>
        <v>0</v>
      </c>
      <c r="BA11" s="301">
        <f>集計・資料②!AO6</f>
        <v>0</v>
      </c>
      <c r="BB11" s="306">
        <f>集計・資料②!AP6</f>
        <v>0</v>
      </c>
      <c r="BC11" s="306">
        <f>集計・資料②!AQ6</f>
        <v>0</v>
      </c>
      <c r="BD11" s="306">
        <f>集計・資料②!AR6</f>
        <v>0</v>
      </c>
      <c r="BE11" s="327">
        <f t="shared" ref="BE11:BE24" si="8">+SUM(AZ11:BD11)</f>
        <v>0</v>
      </c>
    </row>
    <row r="12" spans="1:57" ht="10.5" customHeight="1">
      <c r="B12" s="852"/>
      <c r="C12" s="852"/>
      <c r="D12" s="852"/>
      <c r="E12" s="852"/>
      <c r="F12" s="852"/>
      <c r="G12" s="852"/>
      <c r="H12" s="852"/>
      <c r="I12" s="852"/>
      <c r="J12" s="852"/>
      <c r="K12" s="852"/>
      <c r="L12" s="852"/>
      <c r="M12" s="852"/>
      <c r="O12" s="463"/>
      <c r="P12" s="293"/>
      <c r="Q12" s="293"/>
      <c r="R12" s="293"/>
      <c r="S12" s="293"/>
      <c r="T12" s="293"/>
      <c r="U12" s="293"/>
      <c r="V12" s="293"/>
      <c r="W12" s="293"/>
      <c r="X12" s="293"/>
      <c r="Y12" s="293"/>
      <c r="Z12" s="293"/>
      <c r="AA12" s="464"/>
      <c r="AC12" s="674" t="s">
        <v>380</v>
      </c>
      <c r="AD12" s="702">
        <f>AS22</f>
        <v>3.0303030303030304E-2</v>
      </c>
      <c r="AE12" s="678">
        <f>AT22</f>
        <v>6.8181818181818177E-2</v>
      </c>
      <c r="AF12" s="678">
        <f>AU22</f>
        <v>0.35606060606060608</v>
      </c>
      <c r="AG12" s="678">
        <f>AV22</f>
        <v>0.5</v>
      </c>
      <c r="AH12" s="678">
        <f>AW22</f>
        <v>4.5454545454545456E-2</v>
      </c>
      <c r="AJ12" s="674" t="s">
        <v>380</v>
      </c>
      <c r="AK12" s="695">
        <f t="shared" ref="AK12:AP12" si="9">AZ22</f>
        <v>4</v>
      </c>
      <c r="AL12" s="695">
        <f t="shared" si="9"/>
        <v>9</v>
      </c>
      <c r="AM12" s="695">
        <f t="shared" si="9"/>
        <v>47</v>
      </c>
      <c r="AN12" s="695">
        <f t="shared" si="9"/>
        <v>66</v>
      </c>
      <c r="AO12" s="695">
        <f t="shared" si="9"/>
        <v>6</v>
      </c>
      <c r="AP12" s="695">
        <f t="shared" si="9"/>
        <v>132</v>
      </c>
      <c r="AR12" s="8" t="s">
        <v>518</v>
      </c>
      <c r="AS12" s="365">
        <f t="shared" si="3"/>
        <v>3.3898305084745763E-2</v>
      </c>
      <c r="AT12" s="366">
        <f t="shared" si="4"/>
        <v>0.10169491525423729</v>
      </c>
      <c r="AU12" s="366">
        <f t="shared" si="5"/>
        <v>0.33898305084745761</v>
      </c>
      <c r="AV12" s="366">
        <f t="shared" si="6"/>
        <v>0.4576271186440678</v>
      </c>
      <c r="AW12" s="367">
        <f t="shared" si="7"/>
        <v>6.7796610169491525E-2</v>
      </c>
      <c r="AY12" s="8" t="s">
        <v>518</v>
      </c>
      <c r="AZ12" s="328">
        <f>集計・資料②!AN8</f>
        <v>2</v>
      </c>
      <c r="BA12" s="286">
        <f>集計・資料②!AO8</f>
        <v>6</v>
      </c>
      <c r="BB12" s="311">
        <f>集計・資料②!AP8</f>
        <v>20</v>
      </c>
      <c r="BC12" s="311">
        <f>集計・資料②!AQ8</f>
        <v>27</v>
      </c>
      <c r="BD12" s="311">
        <f>集計・資料②!AR8</f>
        <v>4</v>
      </c>
      <c r="BE12" s="329">
        <f t="shared" si="8"/>
        <v>59</v>
      </c>
    </row>
    <row r="13" spans="1:57" ht="10.5" customHeight="1">
      <c r="B13" s="852"/>
      <c r="C13" s="852"/>
      <c r="D13" s="852"/>
      <c r="E13" s="852"/>
      <c r="F13" s="852"/>
      <c r="G13" s="852"/>
      <c r="H13" s="852"/>
      <c r="I13" s="852"/>
      <c r="J13" s="852"/>
      <c r="K13" s="852"/>
      <c r="L13" s="852"/>
      <c r="M13" s="852"/>
      <c r="O13" s="463"/>
      <c r="P13" s="293"/>
      <c r="Q13" s="293"/>
      <c r="R13" s="293"/>
      <c r="S13" s="293"/>
      <c r="T13" s="293"/>
      <c r="U13" s="293"/>
      <c r="V13" s="293"/>
      <c r="W13" s="293"/>
      <c r="X13" s="293"/>
      <c r="Y13" s="293"/>
      <c r="Z13" s="293"/>
      <c r="AA13" s="464"/>
      <c r="AC13" s="570" t="s">
        <v>381</v>
      </c>
      <c r="AD13" s="702">
        <f>AS21</f>
        <v>0.16666666666666666</v>
      </c>
      <c r="AE13" s="678">
        <f>AT21</f>
        <v>0.25</v>
      </c>
      <c r="AF13" s="678">
        <f>AU21</f>
        <v>8.3333333333333329E-2</v>
      </c>
      <c r="AG13" s="678">
        <f>AV21</f>
        <v>0.41666666666666669</v>
      </c>
      <c r="AH13" s="678">
        <f>AW21</f>
        <v>8.3333333333333329E-2</v>
      </c>
      <c r="AJ13" s="570" t="s">
        <v>381</v>
      </c>
      <c r="AK13" s="695">
        <f t="shared" ref="AK13:AP13" si="10">AZ21</f>
        <v>2</v>
      </c>
      <c r="AL13" s="695">
        <f t="shared" si="10"/>
        <v>3</v>
      </c>
      <c r="AM13" s="695">
        <f t="shared" si="10"/>
        <v>1</v>
      </c>
      <c r="AN13" s="695">
        <f t="shared" si="10"/>
        <v>5</v>
      </c>
      <c r="AO13" s="695">
        <f t="shared" si="10"/>
        <v>1</v>
      </c>
      <c r="AP13" s="695">
        <f t="shared" si="10"/>
        <v>12</v>
      </c>
      <c r="AR13" s="8" t="s">
        <v>519</v>
      </c>
      <c r="AS13" s="365">
        <f t="shared" si="3"/>
        <v>0.10317460317460317</v>
      </c>
      <c r="AT13" s="366">
        <f t="shared" si="4"/>
        <v>2.3809523809523808E-2</v>
      </c>
      <c r="AU13" s="366">
        <f t="shared" si="5"/>
        <v>0.3968253968253968</v>
      </c>
      <c r="AV13" s="366">
        <f t="shared" si="6"/>
        <v>0.36507936507936506</v>
      </c>
      <c r="AW13" s="367">
        <f t="shared" si="7"/>
        <v>0.1111111111111111</v>
      </c>
      <c r="AY13" s="8" t="s">
        <v>519</v>
      </c>
      <c r="AZ13" s="328">
        <f>集計・資料②!AN10</f>
        <v>13</v>
      </c>
      <c r="BA13" s="286">
        <f>集計・資料②!AO10</f>
        <v>3</v>
      </c>
      <c r="BB13" s="311">
        <f>集計・資料②!AP10</f>
        <v>50</v>
      </c>
      <c r="BC13" s="311">
        <f>集計・資料②!AQ10</f>
        <v>46</v>
      </c>
      <c r="BD13" s="311">
        <f>集計・資料②!AR10</f>
        <v>14</v>
      </c>
      <c r="BE13" s="329">
        <f t="shared" si="8"/>
        <v>126</v>
      </c>
    </row>
    <row r="14" spans="1:57" ht="10.5" customHeight="1">
      <c r="B14" s="852"/>
      <c r="C14" s="852"/>
      <c r="D14" s="852"/>
      <c r="E14" s="852"/>
      <c r="F14" s="852"/>
      <c r="G14" s="852"/>
      <c r="H14" s="852"/>
      <c r="I14" s="852"/>
      <c r="J14" s="852"/>
      <c r="K14" s="852"/>
      <c r="L14" s="852"/>
      <c r="M14" s="852"/>
      <c r="O14" s="463"/>
      <c r="P14" s="293"/>
      <c r="Q14" s="293"/>
      <c r="R14" s="293"/>
      <c r="S14" s="293"/>
      <c r="T14" s="293"/>
      <c r="U14" s="293"/>
      <c r="V14" s="293"/>
      <c r="W14" s="293"/>
      <c r="X14" s="293"/>
      <c r="Y14" s="293"/>
      <c r="Z14" s="293"/>
      <c r="AA14" s="464"/>
      <c r="AC14" s="674" t="s">
        <v>382</v>
      </c>
      <c r="AD14" s="702">
        <f>AS20</f>
        <v>0.19047619047619047</v>
      </c>
      <c r="AE14" s="678">
        <f>AT20</f>
        <v>0</v>
      </c>
      <c r="AF14" s="678">
        <f>AU20</f>
        <v>0.47619047619047616</v>
      </c>
      <c r="AG14" s="678">
        <f>AV20</f>
        <v>0.33333333333333331</v>
      </c>
      <c r="AH14" s="678">
        <f>AW20</f>
        <v>0</v>
      </c>
      <c r="AJ14" s="674" t="s">
        <v>382</v>
      </c>
      <c r="AK14" s="695">
        <f t="shared" ref="AK14:AP14" si="11">AZ20</f>
        <v>4</v>
      </c>
      <c r="AL14" s="695">
        <f t="shared" si="11"/>
        <v>0</v>
      </c>
      <c r="AM14" s="695">
        <f t="shared" si="11"/>
        <v>10</v>
      </c>
      <c r="AN14" s="695">
        <f t="shared" si="11"/>
        <v>7</v>
      </c>
      <c r="AO14" s="695">
        <f t="shared" si="11"/>
        <v>0</v>
      </c>
      <c r="AP14" s="695">
        <f t="shared" si="11"/>
        <v>21</v>
      </c>
      <c r="AR14" s="8" t="s">
        <v>517</v>
      </c>
      <c r="AS14" s="365">
        <f t="shared" si="3"/>
        <v>0.13793103448275862</v>
      </c>
      <c r="AT14" s="366">
        <f t="shared" si="4"/>
        <v>0</v>
      </c>
      <c r="AU14" s="366">
        <f t="shared" si="5"/>
        <v>0.51724137931034486</v>
      </c>
      <c r="AV14" s="366">
        <f t="shared" si="6"/>
        <v>0.34482758620689657</v>
      </c>
      <c r="AW14" s="367">
        <f t="shared" si="7"/>
        <v>0</v>
      </c>
      <c r="AY14" s="8" t="s">
        <v>517</v>
      </c>
      <c r="AZ14" s="328">
        <f>集計・資料②!AN12</f>
        <v>4</v>
      </c>
      <c r="BA14" s="286">
        <f>集計・資料②!AO12</f>
        <v>0</v>
      </c>
      <c r="BB14" s="311">
        <f>集計・資料②!AP12</f>
        <v>15</v>
      </c>
      <c r="BC14" s="311">
        <f>集計・資料②!AQ12</f>
        <v>10</v>
      </c>
      <c r="BD14" s="311">
        <f>集計・資料②!AR12</f>
        <v>0</v>
      </c>
      <c r="BE14" s="329">
        <f t="shared" si="8"/>
        <v>29</v>
      </c>
    </row>
    <row r="15" spans="1:57" ht="10.5" customHeight="1">
      <c r="B15" s="852"/>
      <c r="C15" s="852"/>
      <c r="D15" s="852"/>
      <c r="E15" s="852"/>
      <c r="F15" s="852"/>
      <c r="G15" s="852"/>
      <c r="H15" s="852"/>
      <c r="I15" s="852"/>
      <c r="J15" s="852"/>
      <c r="K15" s="852"/>
      <c r="L15" s="852"/>
      <c r="M15" s="852"/>
      <c r="O15" s="465"/>
      <c r="P15" s="466"/>
      <c r="Q15" s="466"/>
      <c r="R15" s="466"/>
      <c r="S15" s="466"/>
      <c r="T15" s="466"/>
      <c r="U15" s="466"/>
      <c r="V15" s="466"/>
      <c r="W15" s="466"/>
      <c r="X15" s="466"/>
      <c r="Y15" s="466"/>
      <c r="Z15" s="466"/>
      <c r="AA15" s="467"/>
      <c r="AC15" s="570" t="s">
        <v>383</v>
      </c>
      <c r="AD15" s="702">
        <f>AS19</f>
        <v>4.807692307692308E-2</v>
      </c>
      <c r="AE15" s="678">
        <f>AT19</f>
        <v>7.6923076923076927E-2</v>
      </c>
      <c r="AF15" s="678">
        <f>AU19</f>
        <v>0.35576923076923078</v>
      </c>
      <c r="AG15" s="678">
        <f>AV19</f>
        <v>0.4375</v>
      </c>
      <c r="AH15" s="678">
        <f>AW19</f>
        <v>8.1730769230769232E-2</v>
      </c>
      <c r="AJ15" s="570" t="s">
        <v>383</v>
      </c>
      <c r="AK15" s="695">
        <f t="shared" ref="AK15:AP15" si="12">AZ19</f>
        <v>10</v>
      </c>
      <c r="AL15" s="695">
        <f t="shared" si="12"/>
        <v>16</v>
      </c>
      <c r="AM15" s="695">
        <f t="shared" si="12"/>
        <v>74</v>
      </c>
      <c r="AN15" s="695">
        <f t="shared" si="12"/>
        <v>91</v>
      </c>
      <c r="AO15" s="695">
        <f t="shared" si="12"/>
        <v>17</v>
      </c>
      <c r="AP15" s="695">
        <f t="shared" si="12"/>
        <v>208</v>
      </c>
      <c r="AR15" s="8" t="s">
        <v>516</v>
      </c>
      <c r="AS15" s="365">
        <f t="shared" si="3"/>
        <v>0.13178294573643412</v>
      </c>
      <c r="AT15" s="366">
        <f t="shared" si="4"/>
        <v>4.6511627906976744E-2</v>
      </c>
      <c r="AU15" s="366">
        <f t="shared" si="5"/>
        <v>0.2868217054263566</v>
      </c>
      <c r="AV15" s="366">
        <f t="shared" si="6"/>
        <v>0.48837209302325579</v>
      </c>
      <c r="AW15" s="367">
        <f t="shared" si="7"/>
        <v>4.6511627906976744E-2</v>
      </c>
      <c r="AY15" s="8" t="s">
        <v>516</v>
      </c>
      <c r="AZ15" s="328">
        <f>集計・資料②!AN14</f>
        <v>17</v>
      </c>
      <c r="BA15" s="286">
        <f>集計・資料②!AO14</f>
        <v>6</v>
      </c>
      <c r="BB15" s="311">
        <f>集計・資料②!AP14</f>
        <v>37</v>
      </c>
      <c r="BC15" s="311">
        <f>集計・資料②!AQ14</f>
        <v>63</v>
      </c>
      <c r="BD15" s="311">
        <f>集計・資料②!AR14</f>
        <v>6</v>
      </c>
      <c r="BE15" s="329">
        <f t="shared" si="8"/>
        <v>129</v>
      </c>
    </row>
    <row r="16" spans="1:57" ht="10.5" customHeight="1">
      <c r="AC16" s="674" t="s">
        <v>384</v>
      </c>
      <c r="AD16" s="702">
        <f>AS18</f>
        <v>0.13636363636363635</v>
      </c>
      <c r="AE16" s="678">
        <f>AT18</f>
        <v>0</v>
      </c>
      <c r="AF16" s="678">
        <f>AU18</f>
        <v>0.63636363636363635</v>
      </c>
      <c r="AG16" s="678">
        <f>AV18</f>
        <v>0.22727272727272727</v>
      </c>
      <c r="AH16" s="678">
        <f>AW18</f>
        <v>0</v>
      </c>
      <c r="AJ16" s="674" t="s">
        <v>384</v>
      </c>
      <c r="AK16" s="695">
        <f t="shared" ref="AK16:AP16" si="13">AZ18</f>
        <v>3</v>
      </c>
      <c r="AL16" s="695">
        <f t="shared" si="13"/>
        <v>0</v>
      </c>
      <c r="AM16" s="695">
        <f t="shared" si="13"/>
        <v>14</v>
      </c>
      <c r="AN16" s="695">
        <f t="shared" si="13"/>
        <v>5</v>
      </c>
      <c r="AO16" s="695">
        <f t="shared" si="13"/>
        <v>0</v>
      </c>
      <c r="AP16" s="695">
        <f t="shared" si="13"/>
        <v>22</v>
      </c>
      <c r="AR16" s="8" t="s">
        <v>515</v>
      </c>
      <c r="AS16" s="365">
        <f t="shared" si="3"/>
        <v>0</v>
      </c>
      <c r="AT16" s="366">
        <f t="shared" si="4"/>
        <v>6.4516129032258063E-2</v>
      </c>
      <c r="AU16" s="366">
        <f t="shared" si="5"/>
        <v>0.25806451612903225</v>
      </c>
      <c r="AV16" s="366">
        <f t="shared" si="6"/>
        <v>0.61290322580645162</v>
      </c>
      <c r="AW16" s="367">
        <f t="shared" si="7"/>
        <v>6.4516129032258063E-2</v>
      </c>
      <c r="AY16" s="8" t="s">
        <v>515</v>
      </c>
      <c r="AZ16" s="328">
        <f>集計・資料②!AN16</f>
        <v>0</v>
      </c>
      <c r="BA16" s="286">
        <f>集計・資料②!AO16</f>
        <v>2</v>
      </c>
      <c r="BB16" s="311">
        <f>集計・資料②!AP16</f>
        <v>8</v>
      </c>
      <c r="BC16" s="311">
        <f>集計・資料②!AQ16</f>
        <v>19</v>
      </c>
      <c r="BD16" s="311">
        <f>集計・資料②!AR16</f>
        <v>2</v>
      </c>
      <c r="BE16" s="329">
        <f t="shared" si="8"/>
        <v>31</v>
      </c>
    </row>
    <row r="17" spans="1:57" ht="10.5" customHeight="1">
      <c r="A17" s="460"/>
      <c r="B17" s="461"/>
      <c r="C17" s="461"/>
      <c r="D17" s="461"/>
      <c r="E17" s="461"/>
      <c r="F17" s="461"/>
      <c r="G17" s="461"/>
      <c r="H17" s="461"/>
      <c r="I17" s="461"/>
      <c r="J17" s="461"/>
      <c r="K17" s="461"/>
      <c r="L17" s="461"/>
      <c r="M17" s="461"/>
      <c r="N17" s="461"/>
      <c r="O17" s="461"/>
      <c r="P17" s="461"/>
      <c r="Q17" s="461"/>
      <c r="R17" s="461"/>
      <c r="S17" s="461"/>
      <c r="T17" s="461"/>
      <c r="U17" s="461"/>
      <c r="V17" s="461"/>
      <c r="W17" s="461"/>
      <c r="X17" s="461"/>
      <c r="Y17" s="461"/>
      <c r="Z17" s="461"/>
      <c r="AA17" s="462"/>
      <c r="AC17" s="570" t="s">
        <v>385</v>
      </c>
      <c r="AD17" s="702">
        <f>AS17</f>
        <v>0</v>
      </c>
      <c r="AE17" s="678">
        <f>AT17</f>
        <v>0</v>
      </c>
      <c r="AF17" s="678">
        <f>AU17</f>
        <v>0.61538461538461542</v>
      </c>
      <c r="AG17" s="678">
        <f>AV17</f>
        <v>0.23076923076923078</v>
      </c>
      <c r="AH17" s="678">
        <f>AW17</f>
        <v>0.15384615384615385</v>
      </c>
      <c r="AJ17" s="570" t="s">
        <v>385</v>
      </c>
      <c r="AK17" s="695">
        <f t="shared" ref="AK17:AP17" si="14">AZ17</f>
        <v>0</v>
      </c>
      <c r="AL17" s="695">
        <f t="shared" si="14"/>
        <v>0</v>
      </c>
      <c r="AM17" s="695">
        <f t="shared" si="14"/>
        <v>8</v>
      </c>
      <c r="AN17" s="695">
        <f t="shared" si="14"/>
        <v>3</v>
      </c>
      <c r="AO17" s="695">
        <f t="shared" si="14"/>
        <v>2</v>
      </c>
      <c r="AP17" s="695">
        <f t="shared" si="14"/>
        <v>13</v>
      </c>
      <c r="AR17" s="8" t="s">
        <v>520</v>
      </c>
      <c r="AS17" s="365">
        <f t="shared" si="3"/>
        <v>0</v>
      </c>
      <c r="AT17" s="366">
        <f t="shared" si="4"/>
        <v>0</v>
      </c>
      <c r="AU17" s="366">
        <f t="shared" si="5"/>
        <v>0.61538461538461542</v>
      </c>
      <c r="AV17" s="366">
        <f t="shared" si="6"/>
        <v>0.23076923076923078</v>
      </c>
      <c r="AW17" s="367">
        <f t="shared" si="7"/>
        <v>0.15384615384615385</v>
      </c>
      <c r="AY17" s="8" t="s">
        <v>520</v>
      </c>
      <c r="AZ17" s="328">
        <f>集計・資料②!AN18</f>
        <v>0</v>
      </c>
      <c r="BA17" s="286">
        <f>集計・資料②!AO18</f>
        <v>0</v>
      </c>
      <c r="BB17" s="311">
        <f>集計・資料②!AP18</f>
        <v>8</v>
      </c>
      <c r="BC17" s="311">
        <f>集計・資料②!AQ18</f>
        <v>3</v>
      </c>
      <c r="BD17" s="311">
        <f>集計・資料②!AR18</f>
        <v>2</v>
      </c>
      <c r="BE17" s="329">
        <f t="shared" si="8"/>
        <v>13</v>
      </c>
    </row>
    <row r="18" spans="1:57" ht="10.5" customHeight="1">
      <c r="A18" s="463"/>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464"/>
      <c r="AC18" s="674" t="s">
        <v>386</v>
      </c>
      <c r="AD18" s="702">
        <f>AS16</f>
        <v>0</v>
      </c>
      <c r="AE18" s="678">
        <f>AT16</f>
        <v>6.4516129032258063E-2</v>
      </c>
      <c r="AF18" s="678">
        <f>AU16</f>
        <v>0.25806451612903225</v>
      </c>
      <c r="AG18" s="678">
        <f>AV16</f>
        <v>0.61290322580645162</v>
      </c>
      <c r="AH18" s="678">
        <f>AW16</f>
        <v>6.4516129032258063E-2</v>
      </c>
      <c r="AJ18" s="674" t="s">
        <v>386</v>
      </c>
      <c r="AK18" s="695">
        <f t="shared" ref="AK18:AP18" si="15">AZ16</f>
        <v>0</v>
      </c>
      <c r="AL18" s="695">
        <f t="shared" si="15"/>
        <v>2</v>
      </c>
      <c r="AM18" s="695">
        <f t="shared" si="15"/>
        <v>8</v>
      </c>
      <c r="AN18" s="695">
        <f t="shared" si="15"/>
        <v>19</v>
      </c>
      <c r="AO18" s="695">
        <f t="shared" si="15"/>
        <v>2</v>
      </c>
      <c r="AP18" s="695">
        <f t="shared" si="15"/>
        <v>31</v>
      </c>
      <c r="AR18" s="8" t="s">
        <v>514</v>
      </c>
      <c r="AS18" s="365">
        <f t="shared" si="3"/>
        <v>0.13636363636363635</v>
      </c>
      <c r="AT18" s="366">
        <f t="shared" si="4"/>
        <v>0</v>
      </c>
      <c r="AU18" s="366">
        <f t="shared" si="5"/>
        <v>0.63636363636363635</v>
      </c>
      <c r="AV18" s="366">
        <f t="shared" si="6"/>
        <v>0.22727272727272727</v>
      </c>
      <c r="AW18" s="367">
        <f t="shared" si="7"/>
        <v>0</v>
      </c>
      <c r="AY18" s="8" t="s">
        <v>514</v>
      </c>
      <c r="AZ18" s="328">
        <f>集計・資料②!AN20</f>
        <v>3</v>
      </c>
      <c r="BA18" s="286">
        <f>集計・資料②!AO20</f>
        <v>0</v>
      </c>
      <c r="BB18" s="311">
        <f>集計・資料②!AP20</f>
        <v>14</v>
      </c>
      <c r="BC18" s="311">
        <f>集計・資料②!AQ20</f>
        <v>5</v>
      </c>
      <c r="BD18" s="311">
        <f>集計・資料②!AR20</f>
        <v>0</v>
      </c>
      <c r="BE18" s="329">
        <f t="shared" si="8"/>
        <v>22</v>
      </c>
    </row>
    <row r="19" spans="1:57" ht="10.5" customHeight="1">
      <c r="A19" s="463"/>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4"/>
      <c r="AC19" s="570" t="s">
        <v>387</v>
      </c>
      <c r="AD19" s="702">
        <f>AS15</f>
        <v>0.13178294573643412</v>
      </c>
      <c r="AE19" s="678">
        <f>AT15</f>
        <v>4.6511627906976744E-2</v>
      </c>
      <c r="AF19" s="678">
        <f>AU15</f>
        <v>0.2868217054263566</v>
      </c>
      <c r="AG19" s="678">
        <f>AV15</f>
        <v>0.48837209302325579</v>
      </c>
      <c r="AH19" s="678">
        <f>AW15</f>
        <v>4.6511627906976744E-2</v>
      </c>
      <c r="AJ19" s="570" t="s">
        <v>387</v>
      </c>
      <c r="AK19" s="695">
        <f t="shared" ref="AK19:AP19" si="16">AZ15</f>
        <v>17</v>
      </c>
      <c r="AL19" s="695">
        <f t="shared" si="16"/>
        <v>6</v>
      </c>
      <c r="AM19" s="695">
        <f t="shared" si="16"/>
        <v>37</v>
      </c>
      <c r="AN19" s="695">
        <f t="shared" si="16"/>
        <v>63</v>
      </c>
      <c r="AO19" s="695">
        <f t="shared" si="16"/>
        <v>6</v>
      </c>
      <c r="AP19" s="695">
        <f t="shared" si="16"/>
        <v>129</v>
      </c>
      <c r="AR19" s="8" t="s">
        <v>513</v>
      </c>
      <c r="AS19" s="365">
        <f t="shared" si="3"/>
        <v>4.807692307692308E-2</v>
      </c>
      <c r="AT19" s="366">
        <f t="shared" si="4"/>
        <v>7.6923076923076927E-2</v>
      </c>
      <c r="AU19" s="366">
        <f t="shared" si="5"/>
        <v>0.35576923076923078</v>
      </c>
      <c r="AV19" s="366">
        <f t="shared" si="6"/>
        <v>0.4375</v>
      </c>
      <c r="AW19" s="367">
        <f t="shared" si="7"/>
        <v>8.1730769230769232E-2</v>
      </c>
      <c r="AY19" s="8" t="s">
        <v>513</v>
      </c>
      <c r="AZ19" s="328">
        <f>集計・資料②!AN22</f>
        <v>10</v>
      </c>
      <c r="BA19" s="286">
        <f>集計・資料②!AO22</f>
        <v>16</v>
      </c>
      <c r="BB19" s="311">
        <f>集計・資料②!AP22</f>
        <v>74</v>
      </c>
      <c r="BC19" s="311">
        <f>集計・資料②!AQ22</f>
        <v>91</v>
      </c>
      <c r="BD19" s="311">
        <f>集計・資料②!AR22</f>
        <v>17</v>
      </c>
      <c r="BE19" s="329">
        <f t="shared" si="8"/>
        <v>208</v>
      </c>
    </row>
    <row r="20" spans="1:57" ht="10.5" customHeight="1">
      <c r="A20" s="463"/>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4"/>
      <c r="AC20" s="674" t="s">
        <v>388</v>
      </c>
      <c r="AD20" s="702">
        <f>AS14</f>
        <v>0.13793103448275862</v>
      </c>
      <c r="AE20" s="678">
        <f>AT14</f>
        <v>0</v>
      </c>
      <c r="AF20" s="678">
        <f>AU14</f>
        <v>0.51724137931034486</v>
      </c>
      <c r="AG20" s="678">
        <f>AV14</f>
        <v>0.34482758620689657</v>
      </c>
      <c r="AH20" s="678">
        <f>AW14</f>
        <v>0</v>
      </c>
      <c r="AJ20" s="674" t="s">
        <v>388</v>
      </c>
      <c r="AK20" s="695">
        <f t="shared" ref="AK20:AP20" si="17">AZ14</f>
        <v>4</v>
      </c>
      <c r="AL20" s="695">
        <f t="shared" si="17"/>
        <v>0</v>
      </c>
      <c r="AM20" s="695">
        <f t="shared" si="17"/>
        <v>15</v>
      </c>
      <c r="AN20" s="695">
        <f t="shared" si="17"/>
        <v>10</v>
      </c>
      <c r="AO20" s="695">
        <f t="shared" si="17"/>
        <v>0</v>
      </c>
      <c r="AP20" s="695">
        <f t="shared" si="17"/>
        <v>29</v>
      </c>
      <c r="AR20" s="8" t="s">
        <v>512</v>
      </c>
      <c r="AS20" s="365">
        <f t="shared" si="3"/>
        <v>0.19047619047619047</v>
      </c>
      <c r="AT20" s="366">
        <f t="shared" si="4"/>
        <v>0</v>
      </c>
      <c r="AU20" s="366">
        <f t="shared" si="5"/>
        <v>0.47619047619047616</v>
      </c>
      <c r="AV20" s="366">
        <f t="shared" si="6"/>
        <v>0.33333333333333331</v>
      </c>
      <c r="AW20" s="367">
        <f t="shared" si="7"/>
        <v>0</v>
      </c>
      <c r="AY20" s="8" t="s">
        <v>512</v>
      </c>
      <c r="AZ20" s="328">
        <f>集計・資料②!AN24</f>
        <v>4</v>
      </c>
      <c r="BA20" s="286">
        <f>集計・資料②!AO24</f>
        <v>0</v>
      </c>
      <c r="BB20" s="311">
        <f>集計・資料②!AP24</f>
        <v>10</v>
      </c>
      <c r="BC20" s="311">
        <f>集計・資料②!AQ24</f>
        <v>7</v>
      </c>
      <c r="BD20" s="311">
        <f>集計・資料②!AR24</f>
        <v>0</v>
      </c>
      <c r="BE20" s="329">
        <f t="shared" si="8"/>
        <v>21</v>
      </c>
    </row>
    <row r="21" spans="1:57" ht="10.5" customHeight="1">
      <c r="A21" s="463"/>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4"/>
      <c r="AC21" s="570" t="s">
        <v>389</v>
      </c>
      <c r="AD21" s="702">
        <f>AS13</f>
        <v>0.10317460317460317</v>
      </c>
      <c r="AE21" s="678">
        <f>AT13</f>
        <v>2.3809523809523808E-2</v>
      </c>
      <c r="AF21" s="678">
        <f>AU13</f>
        <v>0.3968253968253968</v>
      </c>
      <c r="AG21" s="678">
        <f>AV13</f>
        <v>0.36507936507936506</v>
      </c>
      <c r="AH21" s="678">
        <f>AW13</f>
        <v>0.1111111111111111</v>
      </c>
      <c r="AJ21" s="570" t="s">
        <v>389</v>
      </c>
      <c r="AK21" s="695">
        <f t="shared" ref="AK21:AP21" si="18">AZ13</f>
        <v>13</v>
      </c>
      <c r="AL21" s="695">
        <f t="shared" si="18"/>
        <v>3</v>
      </c>
      <c r="AM21" s="695">
        <f t="shared" si="18"/>
        <v>50</v>
      </c>
      <c r="AN21" s="695">
        <f t="shared" si="18"/>
        <v>46</v>
      </c>
      <c r="AO21" s="695">
        <f t="shared" si="18"/>
        <v>14</v>
      </c>
      <c r="AP21" s="695">
        <f t="shared" si="18"/>
        <v>126</v>
      </c>
      <c r="AR21" s="8" t="s">
        <v>511</v>
      </c>
      <c r="AS21" s="365">
        <f t="shared" si="3"/>
        <v>0.16666666666666666</v>
      </c>
      <c r="AT21" s="366">
        <f t="shared" si="4"/>
        <v>0.25</v>
      </c>
      <c r="AU21" s="366">
        <f t="shared" si="5"/>
        <v>8.3333333333333329E-2</v>
      </c>
      <c r="AV21" s="366">
        <f t="shared" si="6"/>
        <v>0.41666666666666669</v>
      </c>
      <c r="AW21" s="367">
        <f t="shared" si="7"/>
        <v>8.3333333333333329E-2</v>
      </c>
      <c r="AY21" s="8" t="s">
        <v>511</v>
      </c>
      <c r="AZ21" s="328">
        <f>集計・資料②!AN26</f>
        <v>2</v>
      </c>
      <c r="BA21" s="286">
        <f>集計・資料②!AO26</f>
        <v>3</v>
      </c>
      <c r="BB21" s="311">
        <f>集計・資料②!AP26</f>
        <v>1</v>
      </c>
      <c r="BC21" s="311">
        <f>集計・資料②!AQ26</f>
        <v>5</v>
      </c>
      <c r="BD21" s="311">
        <f>集計・資料②!AR26</f>
        <v>1</v>
      </c>
      <c r="BE21" s="329">
        <f t="shared" si="8"/>
        <v>12</v>
      </c>
    </row>
    <row r="22" spans="1:57" ht="10.5" customHeight="1">
      <c r="A22" s="463"/>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4"/>
      <c r="AC22" s="674" t="s">
        <v>390</v>
      </c>
      <c r="AD22" s="702">
        <f>AS12</f>
        <v>3.3898305084745763E-2</v>
      </c>
      <c r="AE22" s="678">
        <f>AT12</f>
        <v>0.10169491525423729</v>
      </c>
      <c r="AF22" s="678">
        <f>AU12</f>
        <v>0.33898305084745761</v>
      </c>
      <c r="AG22" s="678">
        <f>AV12</f>
        <v>0.4576271186440678</v>
      </c>
      <c r="AH22" s="678">
        <f>AW12</f>
        <v>6.7796610169491525E-2</v>
      </c>
      <c r="AJ22" s="674" t="s">
        <v>390</v>
      </c>
      <c r="AK22" s="695">
        <f t="shared" ref="AK22:AP22" si="19">AZ12</f>
        <v>2</v>
      </c>
      <c r="AL22" s="695">
        <f t="shared" si="19"/>
        <v>6</v>
      </c>
      <c r="AM22" s="695">
        <f t="shared" si="19"/>
        <v>20</v>
      </c>
      <c r="AN22" s="695">
        <f t="shared" si="19"/>
        <v>27</v>
      </c>
      <c r="AO22" s="695">
        <f t="shared" si="19"/>
        <v>4</v>
      </c>
      <c r="AP22" s="695">
        <f t="shared" si="19"/>
        <v>59</v>
      </c>
      <c r="AR22" s="17" t="s">
        <v>521</v>
      </c>
      <c r="AS22" s="365">
        <f t="shared" si="3"/>
        <v>3.0303030303030304E-2</v>
      </c>
      <c r="AT22" s="366">
        <f t="shared" si="4"/>
        <v>6.8181818181818177E-2</v>
      </c>
      <c r="AU22" s="366">
        <f t="shared" si="5"/>
        <v>0.35606060606060608</v>
      </c>
      <c r="AV22" s="366">
        <f t="shared" si="6"/>
        <v>0.5</v>
      </c>
      <c r="AW22" s="367">
        <f t="shared" si="7"/>
        <v>4.5454545454545456E-2</v>
      </c>
      <c r="AY22" s="17" t="s">
        <v>521</v>
      </c>
      <c r="AZ22" s="328">
        <f>集計・資料②!AN28</f>
        <v>4</v>
      </c>
      <c r="BA22" s="286">
        <f>集計・資料②!AO28</f>
        <v>9</v>
      </c>
      <c r="BB22" s="311">
        <f>集計・資料②!AP28</f>
        <v>47</v>
      </c>
      <c r="BC22" s="311">
        <f>集計・資料②!AQ28</f>
        <v>66</v>
      </c>
      <c r="BD22" s="311">
        <f>集計・資料②!AR28</f>
        <v>6</v>
      </c>
      <c r="BE22" s="329">
        <f t="shared" si="8"/>
        <v>132</v>
      </c>
    </row>
    <row r="23" spans="1:57" ht="11.25" customHeight="1" thickBot="1">
      <c r="A23" s="463"/>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4"/>
      <c r="AC23" s="570" t="s">
        <v>22</v>
      </c>
      <c r="AD23" s="678" t="e">
        <f>AS11</f>
        <v>#DIV/0!</v>
      </c>
      <c r="AE23" s="678" t="e">
        <f>AT11</f>
        <v>#DIV/0!</v>
      </c>
      <c r="AF23" s="678" t="e">
        <f>AU11</f>
        <v>#DIV/0!</v>
      </c>
      <c r="AG23" s="678" t="e">
        <f>AV11</f>
        <v>#DIV/0!</v>
      </c>
      <c r="AH23" s="678" t="e">
        <f>AW11</f>
        <v>#DIV/0!</v>
      </c>
      <c r="AJ23" s="570" t="s">
        <v>22</v>
      </c>
      <c r="AK23" s="695">
        <f t="shared" ref="AK23:AP23" si="20">AZ11</f>
        <v>0</v>
      </c>
      <c r="AL23" s="695">
        <f t="shared" si="20"/>
        <v>0</v>
      </c>
      <c r="AM23" s="695">
        <f t="shared" si="20"/>
        <v>0</v>
      </c>
      <c r="AN23" s="695">
        <f t="shared" si="20"/>
        <v>0</v>
      </c>
      <c r="AO23" s="695">
        <f t="shared" si="20"/>
        <v>0</v>
      </c>
      <c r="AP23" s="695">
        <f t="shared" si="20"/>
        <v>0</v>
      </c>
      <c r="AR23" s="11" t="s">
        <v>522</v>
      </c>
      <c r="AS23" s="372">
        <f t="shared" si="3"/>
        <v>6.2893081761006289E-2</v>
      </c>
      <c r="AT23" s="373">
        <f t="shared" si="4"/>
        <v>5.0314465408805034E-2</v>
      </c>
      <c r="AU23" s="373">
        <f t="shared" si="5"/>
        <v>0.32075471698113206</v>
      </c>
      <c r="AV23" s="373">
        <f t="shared" si="6"/>
        <v>0.50943396226415094</v>
      </c>
      <c r="AW23" s="374">
        <f t="shared" si="7"/>
        <v>5.6603773584905662E-2</v>
      </c>
      <c r="AY23" s="9" t="s">
        <v>522</v>
      </c>
      <c r="AZ23" s="303">
        <f>集計・資料②!AN30</f>
        <v>10</v>
      </c>
      <c r="BA23" s="304">
        <f>集計・資料②!AO30</f>
        <v>8</v>
      </c>
      <c r="BB23" s="308">
        <f>集計・資料②!AP30</f>
        <v>51</v>
      </c>
      <c r="BC23" s="308">
        <f>集計・資料②!AQ30</f>
        <v>81</v>
      </c>
      <c r="BD23" s="308">
        <f>集計・資料②!AR30</f>
        <v>9</v>
      </c>
      <c r="BE23" s="313">
        <f t="shared" si="8"/>
        <v>159</v>
      </c>
    </row>
    <row r="24" spans="1:57" ht="11.25" customHeight="1" thickBot="1">
      <c r="A24" s="463"/>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4"/>
      <c r="AJ24" s="586" t="s">
        <v>530</v>
      </c>
      <c r="AK24" s="695">
        <f t="shared" ref="AK24:AP24" si="21">SUM(AK11:AK23)</f>
        <v>69</v>
      </c>
      <c r="AL24" s="695">
        <f t="shared" si="21"/>
        <v>53</v>
      </c>
      <c r="AM24" s="695">
        <f t="shared" si="21"/>
        <v>335</v>
      </c>
      <c r="AN24" s="695">
        <f t="shared" si="21"/>
        <v>423</v>
      </c>
      <c r="AO24" s="695">
        <f t="shared" si="21"/>
        <v>61</v>
      </c>
      <c r="AP24" s="695">
        <f t="shared" si="21"/>
        <v>941</v>
      </c>
      <c r="AY24" s="305" t="s">
        <v>530</v>
      </c>
      <c r="AZ24" s="288">
        <f>+SUM(AZ11:AZ23)</f>
        <v>69</v>
      </c>
      <c r="BA24" s="289">
        <f>+SUM(BA11:BA23)</f>
        <v>53</v>
      </c>
      <c r="BB24" s="309">
        <f>SUM(BB11:BB23)</f>
        <v>335</v>
      </c>
      <c r="BC24" s="309">
        <f>SUM(BC11:BC23)</f>
        <v>423</v>
      </c>
      <c r="BD24" s="309">
        <f>+SUM(BD11:BD23)</f>
        <v>61</v>
      </c>
      <c r="BE24" s="310">
        <f t="shared" si="8"/>
        <v>941</v>
      </c>
    </row>
    <row r="25" spans="1:57" ht="10.5" customHeight="1">
      <c r="A25" s="463"/>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4"/>
      <c r="AL25" s="314"/>
      <c r="AM25" s="314"/>
      <c r="AN25" s="314"/>
      <c r="BA25" s="314"/>
      <c r="BB25" s="314"/>
      <c r="BC25" s="314"/>
    </row>
    <row r="26" spans="1:57" ht="10.5" customHeight="1">
      <c r="A26" s="463"/>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4"/>
      <c r="AC26" s="284" t="s">
        <v>282</v>
      </c>
      <c r="AJ26" s="284" t="s">
        <v>283</v>
      </c>
      <c r="AR26" s="284" t="s">
        <v>282</v>
      </c>
      <c r="AY26" s="284" t="s">
        <v>283</v>
      </c>
    </row>
    <row r="27" spans="1:57" ht="11.25" customHeight="1" thickBot="1">
      <c r="A27" s="463"/>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4"/>
    </row>
    <row r="28" spans="1:57" ht="11.25" thickBot="1">
      <c r="A28" s="463"/>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4"/>
      <c r="AC28" s="572" t="s">
        <v>7</v>
      </c>
      <c r="AD28" s="588" t="s">
        <v>274</v>
      </c>
      <c r="AE28" s="588" t="s">
        <v>275</v>
      </c>
      <c r="AF28" s="588" t="s">
        <v>276</v>
      </c>
      <c r="AG28" s="588" t="s">
        <v>277</v>
      </c>
      <c r="AH28" s="586" t="s">
        <v>22</v>
      </c>
      <c r="AJ28" s="572" t="s">
        <v>7</v>
      </c>
      <c r="AK28" s="588" t="s">
        <v>274</v>
      </c>
      <c r="AL28" s="588" t="s">
        <v>275</v>
      </c>
      <c r="AM28" s="588" t="s">
        <v>276</v>
      </c>
      <c r="AN28" s="588" t="s">
        <v>277</v>
      </c>
      <c r="AO28" s="586" t="s">
        <v>22</v>
      </c>
      <c r="AP28" s="586" t="s">
        <v>530</v>
      </c>
      <c r="AR28" s="32" t="s">
        <v>7</v>
      </c>
      <c r="AS28" s="326" t="s">
        <v>274</v>
      </c>
      <c r="AT28" s="324" t="s">
        <v>275</v>
      </c>
      <c r="AU28" s="491" t="s">
        <v>276</v>
      </c>
      <c r="AV28" s="491" t="s">
        <v>277</v>
      </c>
      <c r="AW28" s="481" t="s">
        <v>22</v>
      </c>
      <c r="AY28" s="32" t="s">
        <v>7</v>
      </c>
      <c r="AZ28" s="326" t="s">
        <v>274</v>
      </c>
      <c r="BA28" s="324" t="s">
        <v>275</v>
      </c>
      <c r="BB28" s="491" t="s">
        <v>276</v>
      </c>
      <c r="BC28" s="491" t="s">
        <v>277</v>
      </c>
      <c r="BD28" s="480" t="s">
        <v>22</v>
      </c>
      <c r="BE28" s="398" t="s">
        <v>530</v>
      </c>
    </row>
    <row r="29" spans="1:57">
      <c r="A29" s="463"/>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4"/>
      <c r="AC29" s="574" t="s">
        <v>391</v>
      </c>
      <c r="AD29" s="672">
        <f>AS34</f>
        <v>1.6666666666666666E-2</v>
      </c>
      <c r="AE29" s="672">
        <f>AT34</f>
        <v>3.3333333333333333E-2</v>
      </c>
      <c r="AF29" s="672">
        <f>AU34</f>
        <v>0.32500000000000001</v>
      </c>
      <c r="AG29" s="672">
        <f>AV34</f>
        <v>0.54166666666666663</v>
      </c>
      <c r="AH29" s="672">
        <f>AW34</f>
        <v>8.3333333333333329E-2</v>
      </c>
      <c r="AJ29" s="574" t="s">
        <v>391</v>
      </c>
      <c r="AK29" s="695">
        <f t="shared" ref="AK29:AP29" si="22">AZ34</f>
        <v>2</v>
      </c>
      <c r="AL29" s="695">
        <f t="shared" si="22"/>
        <v>4</v>
      </c>
      <c r="AM29" s="695">
        <f t="shared" si="22"/>
        <v>39</v>
      </c>
      <c r="AN29" s="695">
        <f t="shared" si="22"/>
        <v>65</v>
      </c>
      <c r="AO29" s="695">
        <f t="shared" si="22"/>
        <v>10</v>
      </c>
      <c r="AP29" s="695">
        <f t="shared" si="22"/>
        <v>120</v>
      </c>
      <c r="AR29" s="107" t="s">
        <v>529</v>
      </c>
      <c r="AS29" s="91">
        <f t="shared" ref="AS29:AT34" si="23">+AZ29/+$BE29</f>
        <v>0.60377358490566035</v>
      </c>
      <c r="AT29" s="47">
        <f t="shared" si="23"/>
        <v>0.16981132075471697</v>
      </c>
      <c r="AU29" s="47">
        <f t="shared" ref="AU29:AU34" si="24">+BB29/+$BE29</f>
        <v>0.13207547169811321</v>
      </c>
      <c r="AV29" s="47">
        <f t="shared" ref="AV29:AV34" si="25">+BC29/+$BE29</f>
        <v>7.5471698113207544E-2</v>
      </c>
      <c r="AW29" s="92">
        <f t="shared" ref="AW29:AW34" si="26">+BD29/+$BE29</f>
        <v>1.8867924528301886E-2</v>
      </c>
      <c r="AY29" s="68" t="s">
        <v>529</v>
      </c>
      <c r="AZ29" s="300">
        <f>集計・資料②!AN40</f>
        <v>32</v>
      </c>
      <c r="BA29" s="301">
        <f>集計・資料②!AO40</f>
        <v>9</v>
      </c>
      <c r="BB29" s="301">
        <f>集計・資料②!AP40</f>
        <v>7</v>
      </c>
      <c r="BC29" s="301">
        <f>集計・資料②!AQ40</f>
        <v>4</v>
      </c>
      <c r="BD29" s="301">
        <f>集計・資料②!AR40</f>
        <v>1</v>
      </c>
      <c r="BE29" s="333">
        <f t="shared" ref="BE29:BE35" si="27">+SUM(AZ29:BD29)</f>
        <v>53</v>
      </c>
    </row>
    <row r="30" spans="1:57">
      <c r="A30" s="463"/>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4"/>
      <c r="AC30" s="574" t="s">
        <v>392</v>
      </c>
      <c r="AD30" s="672">
        <f>AS33</f>
        <v>1.9230769230769232E-2</v>
      </c>
      <c r="AE30" s="672">
        <f>AT33</f>
        <v>3.5256410256410256E-2</v>
      </c>
      <c r="AF30" s="672">
        <f>AU33</f>
        <v>0.35897435897435898</v>
      </c>
      <c r="AG30" s="672">
        <f>AV33</f>
        <v>0.50320512820512819</v>
      </c>
      <c r="AH30" s="672">
        <f>AW33</f>
        <v>8.3333333333333329E-2</v>
      </c>
      <c r="AJ30" s="574" t="s">
        <v>392</v>
      </c>
      <c r="AK30" s="695">
        <f t="shared" ref="AK30:AP30" si="28">AZ33</f>
        <v>6</v>
      </c>
      <c r="AL30" s="695">
        <f t="shared" si="28"/>
        <v>11</v>
      </c>
      <c r="AM30" s="695">
        <f t="shared" si="28"/>
        <v>112</v>
      </c>
      <c r="AN30" s="695">
        <f t="shared" si="28"/>
        <v>157</v>
      </c>
      <c r="AO30" s="695">
        <f t="shared" si="28"/>
        <v>26</v>
      </c>
      <c r="AP30" s="695">
        <f t="shared" si="28"/>
        <v>312</v>
      </c>
      <c r="AR30" s="109" t="s">
        <v>408</v>
      </c>
      <c r="AS30" s="97">
        <f t="shared" si="23"/>
        <v>0.17460317460317459</v>
      </c>
      <c r="AT30" s="73">
        <f t="shared" si="23"/>
        <v>7.9365079365079361E-2</v>
      </c>
      <c r="AU30" s="73">
        <f t="shared" si="24"/>
        <v>0.47619047619047616</v>
      </c>
      <c r="AV30" s="73">
        <f t="shared" si="25"/>
        <v>0.23809523809523808</v>
      </c>
      <c r="AW30" s="74">
        <f t="shared" si="26"/>
        <v>3.1746031746031744E-2</v>
      </c>
      <c r="AY30" s="71" t="s">
        <v>408</v>
      </c>
      <c r="AZ30" s="328">
        <f>集計・資料②!AN42</f>
        <v>11</v>
      </c>
      <c r="BA30" s="286">
        <f>集計・資料②!AO42</f>
        <v>5</v>
      </c>
      <c r="BB30" s="286">
        <f>集計・資料②!AP42</f>
        <v>30</v>
      </c>
      <c r="BC30" s="286">
        <f>集計・資料②!AQ42</f>
        <v>15</v>
      </c>
      <c r="BD30" s="286">
        <f>集計・資料②!AR42</f>
        <v>2</v>
      </c>
      <c r="BE30" s="334">
        <f t="shared" si="27"/>
        <v>63</v>
      </c>
    </row>
    <row r="31" spans="1:57">
      <c r="A31" s="463"/>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4"/>
      <c r="AC31" s="574" t="s">
        <v>393</v>
      </c>
      <c r="AD31" s="672">
        <f>AS32</f>
        <v>3.0201342281879196E-2</v>
      </c>
      <c r="AE31" s="672">
        <f>AT32</f>
        <v>5.3691275167785234E-2</v>
      </c>
      <c r="AF31" s="672">
        <f>AU32</f>
        <v>0.36912751677852351</v>
      </c>
      <c r="AG31" s="672">
        <f>AV32</f>
        <v>0.48657718120805371</v>
      </c>
      <c r="AH31" s="672">
        <f>AW32</f>
        <v>6.0402684563758392E-2</v>
      </c>
      <c r="AJ31" s="574" t="s">
        <v>393</v>
      </c>
      <c r="AK31" s="695">
        <f t="shared" ref="AK31:AP31" si="29">AZ32</f>
        <v>9</v>
      </c>
      <c r="AL31" s="695">
        <f t="shared" si="29"/>
        <v>16</v>
      </c>
      <c r="AM31" s="695">
        <f t="shared" si="29"/>
        <v>110</v>
      </c>
      <c r="AN31" s="695">
        <f t="shared" si="29"/>
        <v>145</v>
      </c>
      <c r="AO31" s="695">
        <f t="shared" si="29"/>
        <v>18</v>
      </c>
      <c r="AP31" s="695">
        <f t="shared" si="29"/>
        <v>298</v>
      </c>
      <c r="AR31" s="109" t="s">
        <v>409</v>
      </c>
      <c r="AS31" s="97">
        <f t="shared" si="23"/>
        <v>9.4736842105263161E-2</v>
      </c>
      <c r="AT31" s="73">
        <f t="shared" si="23"/>
        <v>8.4210526315789472E-2</v>
      </c>
      <c r="AU31" s="73">
        <f t="shared" si="24"/>
        <v>0.38947368421052631</v>
      </c>
      <c r="AV31" s="73">
        <f t="shared" si="25"/>
        <v>0.38947368421052631</v>
      </c>
      <c r="AW31" s="74">
        <f t="shared" si="26"/>
        <v>4.2105263157894736E-2</v>
      </c>
      <c r="AY31" s="71" t="s">
        <v>409</v>
      </c>
      <c r="AZ31" s="328">
        <f>集計・資料②!AN44</f>
        <v>9</v>
      </c>
      <c r="BA31" s="286">
        <f>集計・資料②!AO44</f>
        <v>8</v>
      </c>
      <c r="BB31" s="286">
        <f>集計・資料②!AP44</f>
        <v>37</v>
      </c>
      <c r="BC31" s="286">
        <f>集計・資料②!AQ44</f>
        <v>37</v>
      </c>
      <c r="BD31" s="286">
        <f>集計・資料②!AR44</f>
        <v>4</v>
      </c>
      <c r="BE31" s="334">
        <f t="shared" si="27"/>
        <v>95</v>
      </c>
    </row>
    <row r="32" spans="1:57">
      <c r="A32" s="463"/>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4"/>
      <c r="AC32" s="574" t="s">
        <v>394</v>
      </c>
      <c r="AD32" s="672">
        <f>AS31</f>
        <v>9.4736842105263161E-2</v>
      </c>
      <c r="AE32" s="672">
        <f>AT31</f>
        <v>8.4210526315789472E-2</v>
      </c>
      <c r="AF32" s="672">
        <f>AU31</f>
        <v>0.38947368421052631</v>
      </c>
      <c r="AG32" s="672">
        <f>AV31</f>
        <v>0.38947368421052631</v>
      </c>
      <c r="AH32" s="672">
        <f>AW31</f>
        <v>4.2105263157894736E-2</v>
      </c>
      <c r="AJ32" s="574" t="s">
        <v>394</v>
      </c>
      <c r="AK32" s="695">
        <f t="shared" ref="AK32:AP32" si="30">AZ31</f>
        <v>9</v>
      </c>
      <c r="AL32" s="695">
        <f t="shared" si="30"/>
        <v>8</v>
      </c>
      <c r="AM32" s="695">
        <f t="shared" si="30"/>
        <v>37</v>
      </c>
      <c r="AN32" s="695">
        <f t="shared" si="30"/>
        <v>37</v>
      </c>
      <c r="AO32" s="695">
        <f t="shared" si="30"/>
        <v>4</v>
      </c>
      <c r="AP32" s="695">
        <f t="shared" si="30"/>
        <v>95</v>
      </c>
      <c r="AR32" s="109" t="s">
        <v>410</v>
      </c>
      <c r="AS32" s="97">
        <f t="shared" si="23"/>
        <v>3.0201342281879196E-2</v>
      </c>
      <c r="AT32" s="73">
        <f t="shared" si="23"/>
        <v>5.3691275167785234E-2</v>
      </c>
      <c r="AU32" s="73">
        <f t="shared" si="24"/>
        <v>0.36912751677852351</v>
      </c>
      <c r="AV32" s="73">
        <f t="shared" si="25"/>
        <v>0.48657718120805371</v>
      </c>
      <c r="AW32" s="74">
        <f t="shared" si="26"/>
        <v>6.0402684563758392E-2</v>
      </c>
      <c r="AY32" s="71" t="s">
        <v>410</v>
      </c>
      <c r="AZ32" s="328">
        <f>集計・資料②!AN46</f>
        <v>9</v>
      </c>
      <c r="BA32" s="286">
        <f>集計・資料②!AO46</f>
        <v>16</v>
      </c>
      <c r="BB32" s="286">
        <f>集計・資料②!AP46</f>
        <v>110</v>
      </c>
      <c r="BC32" s="286">
        <f>集計・資料②!AQ46</f>
        <v>145</v>
      </c>
      <c r="BD32" s="286">
        <f>集計・資料②!AR46</f>
        <v>18</v>
      </c>
      <c r="BE32" s="334">
        <f t="shared" si="27"/>
        <v>298</v>
      </c>
    </row>
    <row r="33" spans="1:57">
      <c r="A33" s="463"/>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4"/>
      <c r="AC33" s="574" t="s">
        <v>395</v>
      </c>
      <c r="AD33" s="672">
        <f>AS30</f>
        <v>0.17460317460317459</v>
      </c>
      <c r="AE33" s="672">
        <f>AT30</f>
        <v>7.9365079365079361E-2</v>
      </c>
      <c r="AF33" s="672">
        <f>AU30</f>
        <v>0.47619047619047616</v>
      </c>
      <c r="AG33" s="672">
        <f>AV30</f>
        <v>0.23809523809523808</v>
      </c>
      <c r="AH33" s="672">
        <f>AW30</f>
        <v>3.1746031746031744E-2</v>
      </c>
      <c r="AJ33" s="574" t="s">
        <v>395</v>
      </c>
      <c r="AK33" s="695">
        <f t="shared" ref="AK33:AP33" si="31">AZ30</f>
        <v>11</v>
      </c>
      <c r="AL33" s="695">
        <f t="shared" si="31"/>
        <v>5</v>
      </c>
      <c r="AM33" s="695">
        <f t="shared" si="31"/>
        <v>30</v>
      </c>
      <c r="AN33" s="695">
        <f t="shared" si="31"/>
        <v>15</v>
      </c>
      <c r="AO33" s="695">
        <f t="shared" si="31"/>
        <v>2</v>
      </c>
      <c r="AP33" s="695">
        <f t="shared" si="31"/>
        <v>63</v>
      </c>
      <c r="AR33" s="109" t="s">
        <v>411</v>
      </c>
      <c r="AS33" s="97">
        <f t="shared" si="23"/>
        <v>1.9230769230769232E-2</v>
      </c>
      <c r="AT33" s="73">
        <f t="shared" si="23"/>
        <v>3.5256410256410256E-2</v>
      </c>
      <c r="AU33" s="73">
        <f t="shared" si="24"/>
        <v>0.35897435897435898</v>
      </c>
      <c r="AV33" s="73">
        <f t="shared" si="25"/>
        <v>0.50320512820512819</v>
      </c>
      <c r="AW33" s="74">
        <f t="shared" si="26"/>
        <v>8.3333333333333329E-2</v>
      </c>
      <c r="AY33" s="71" t="s">
        <v>411</v>
      </c>
      <c r="AZ33" s="328">
        <f>集計・資料②!AN48</f>
        <v>6</v>
      </c>
      <c r="BA33" s="286">
        <f>集計・資料②!AO48</f>
        <v>11</v>
      </c>
      <c r="BB33" s="286">
        <f>集計・資料②!AP48</f>
        <v>112</v>
      </c>
      <c r="BC33" s="286">
        <f>集計・資料②!AQ48</f>
        <v>157</v>
      </c>
      <c r="BD33" s="286">
        <f>集計・資料②!AR48</f>
        <v>26</v>
      </c>
      <c r="BE33" s="334">
        <f t="shared" si="27"/>
        <v>312</v>
      </c>
    </row>
    <row r="34" spans="1:57" ht="11.25" thickBot="1">
      <c r="A34" s="463"/>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4"/>
      <c r="AC34" s="574" t="s">
        <v>396</v>
      </c>
      <c r="AD34" s="752">
        <f>AS29</f>
        <v>0.60377358490566035</v>
      </c>
      <c r="AE34" s="672">
        <f>AT29</f>
        <v>0.16981132075471697</v>
      </c>
      <c r="AF34" s="672">
        <f>AU29</f>
        <v>0.13207547169811321</v>
      </c>
      <c r="AG34" s="672">
        <f>AV29</f>
        <v>7.5471698113207544E-2</v>
      </c>
      <c r="AH34" s="672">
        <f>AW29</f>
        <v>1.8867924528301886E-2</v>
      </c>
      <c r="AJ34" s="574" t="s">
        <v>396</v>
      </c>
      <c r="AK34" s="695">
        <f t="shared" ref="AK34:AP34" si="32">AZ29</f>
        <v>32</v>
      </c>
      <c r="AL34" s="695">
        <f t="shared" si="32"/>
        <v>9</v>
      </c>
      <c r="AM34" s="695">
        <f t="shared" si="32"/>
        <v>7</v>
      </c>
      <c r="AN34" s="695">
        <f t="shared" si="32"/>
        <v>4</v>
      </c>
      <c r="AO34" s="695">
        <f t="shared" si="32"/>
        <v>1</v>
      </c>
      <c r="AP34" s="695">
        <f t="shared" si="32"/>
        <v>53</v>
      </c>
      <c r="AR34" s="130" t="s">
        <v>412</v>
      </c>
      <c r="AS34" s="56">
        <f t="shared" si="23"/>
        <v>1.6666666666666666E-2</v>
      </c>
      <c r="AT34" s="57">
        <f t="shared" si="23"/>
        <v>3.3333333333333333E-2</v>
      </c>
      <c r="AU34" s="57">
        <f t="shared" si="24"/>
        <v>0.32500000000000001</v>
      </c>
      <c r="AV34" s="57">
        <f t="shared" si="25"/>
        <v>0.54166666666666663</v>
      </c>
      <c r="AW34" s="58">
        <f t="shared" si="26"/>
        <v>8.3333333333333329E-2</v>
      </c>
      <c r="AY34" s="80" t="s">
        <v>412</v>
      </c>
      <c r="AZ34" s="303">
        <f>集計・資料②!AN50</f>
        <v>2</v>
      </c>
      <c r="BA34" s="304">
        <f>集計・資料②!AO50</f>
        <v>4</v>
      </c>
      <c r="BB34" s="304">
        <f>集計・資料②!AP50</f>
        <v>39</v>
      </c>
      <c r="BC34" s="304">
        <f>集計・資料②!AQ50</f>
        <v>65</v>
      </c>
      <c r="BD34" s="304">
        <f>集計・資料②!AR50</f>
        <v>10</v>
      </c>
      <c r="BE34" s="335">
        <f t="shared" si="27"/>
        <v>120</v>
      </c>
    </row>
    <row r="35" spans="1:57" ht="11.25" thickBot="1">
      <c r="A35" s="463"/>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4"/>
      <c r="AJ35" s="586" t="s">
        <v>530</v>
      </c>
      <c r="AK35" s="695">
        <f t="shared" ref="AK35:AP35" si="33">SUM(AK29:AK34)</f>
        <v>69</v>
      </c>
      <c r="AL35" s="695">
        <f t="shared" si="33"/>
        <v>53</v>
      </c>
      <c r="AM35" s="695">
        <f t="shared" si="33"/>
        <v>335</v>
      </c>
      <c r="AN35" s="695">
        <f t="shared" si="33"/>
        <v>423</v>
      </c>
      <c r="AO35" s="695">
        <f t="shared" si="33"/>
        <v>61</v>
      </c>
      <c r="AP35" s="695">
        <f t="shared" si="33"/>
        <v>941</v>
      </c>
      <c r="AY35" s="319" t="s">
        <v>530</v>
      </c>
      <c r="AZ35" s="288">
        <f>+SUM(AZ29:AZ34)</f>
        <v>69</v>
      </c>
      <c r="BA35" s="318">
        <f>+SUM(BA29:BA34)</f>
        <v>53</v>
      </c>
      <c r="BB35" s="318">
        <f>SUM(BB29:BB34)</f>
        <v>335</v>
      </c>
      <c r="BC35" s="318">
        <f>SUM(BC29:BC34)</f>
        <v>423</v>
      </c>
      <c r="BD35" s="318">
        <f>+SUM(BD29:BD34)</f>
        <v>61</v>
      </c>
      <c r="BE35" s="336">
        <f t="shared" si="27"/>
        <v>941</v>
      </c>
    </row>
    <row r="36" spans="1:57">
      <c r="A36" s="463"/>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4"/>
      <c r="AL36" s="314"/>
      <c r="AM36" s="314"/>
      <c r="AN36" s="314"/>
      <c r="BA36" s="314"/>
      <c r="BB36" s="314"/>
      <c r="BC36" s="314"/>
    </row>
    <row r="37" spans="1:57">
      <c r="A37" s="463"/>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4"/>
      <c r="AL37" s="293"/>
      <c r="AM37" s="293"/>
      <c r="AN37" s="293"/>
      <c r="BA37" s="293"/>
      <c r="BB37" s="293"/>
      <c r="BC37" s="293"/>
    </row>
    <row r="38" spans="1:57">
      <c r="A38" s="463"/>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4"/>
      <c r="AL38" s="314"/>
      <c r="AM38" s="314"/>
      <c r="AN38" s="314"/>
      <c r="BA38" s="314"/>
      <c r="BB38" s="314"/>
      <c r="BC38" s="314"/>
    </row>
    <row r="39" spans="1:57">
      <c r="A39" s="463"/>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4"/>
      <c r="AL39" s="314"/>
      <c r="AM39" s="314"/>
      <c r="AN39" s="314"/>
      <c r="BA39" s="314"/>
      <c r="BB39" s="314"/>
      <c r="BC39" s="314"/>
    </row>
    <row r="40" spans="1:57">
      <c r="A40" s="463"/>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4"/>
    </row>
    <row r="41" spans="1:57">
      <c r="A41" s="463"/>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4"/>
    </row>
    <row r="42" spans="1:57">
      <c r="A42" s="46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4"/>
    </row>
    <row r="43" spans="1:57">
      <c r="A43" s="463"/>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4"/>
    </row>
    <row r="44" spans="1:57">
      <c r="A44" s="463"/>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4"/>
    </row>
    <row r="45" spans="1:57">
      <c r="A45" s="463"/>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4"/>
    </row>
    <row r="46" spans="1:57">
      <c r="A46" s="463"/>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4"/>
    </row>
    <row r="47" spans="1:57">
      <c r="A47" s="463"/>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4"/>
    </row>
    <row r="48" spans="1:57">
      <c r="A48" s="463"/>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4"/>
    </row>
    <row r="49" spans="1:27">
      <c r="A49" s="463"/>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4"/>
    </row>
    <row r="50" spans="1:27">
      <c r="A50" s="463"/>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4"/>
    </row>
    <row r="51" spans="1:27">
      <c r="A51" s="463"/>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4"/>
    </row>
    <row r="52" spans="1:27">
      <c r="A52" s="463"/>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4"/>
    </row>
    <row r="53" spans="1:27">
      <c r="A53" s="463"/>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4"/>
    </row>
    <row r="54" spans="1:27">
      <c r="A54" s="463"/>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464"/>
    </row>
    <row r="55" spans="1:27">
      <c r="A55" s="463"/>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464"/>
    </row>
    <row r="56" spans="1:27">
      <c r="A56" s="463"/>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464"/>
    </row>
    <row r="57" spans="1:27">
      <c r="A57" s="463"/>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464"/>
    </row>
    <row r="58" spans="1:27">
      <c r="A58" s="463"/>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464"/>
    </row>
    <row r="59" spans="1:27">
      <c r="A59" s="463"/>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464"/>
    </row>
    <row r="60" spans="1:27">
      <c r="A60" s="465"/>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7"/>
    </row>
  </sheetData>
  <mergeCells count="3">
    <mergeCell ref="A1:B1"/>
    <mergeCell ref="V1:AA1"/>
    <mergeCell ref="B3:M15"/>
  </mergeCells>
  <phoneticPr fontId="4"/>
  <conditionalFormatting sqref="AD11:AD22">
    <cfRule type="top10" dxfId="15" priority="1" rank="2"/>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42"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theme="9" tint="0.59999389629810485"/>
  </sheetPr>
  <dimension ref="A1:AX60"/>
  <sheetViews>
    <sheetView showGridLines="0" view="pageBreakPreview" zoomScaleNormal="100" zoomScaleSheetLayoutView="100" workbookViewId="0">
      <selection activeCell="AB1" sqref="AB1"/>
    </sheetView>
  </sheetViews>
  <sheetFormatPr defaultColWidth="10.28515625" defaultRowHeight="10.5"/>
  <cols>
    <col min="1" max="27" width="3.5703125" style="27" customWidth="1"/>
    <col min="28" max="28" width="1.7109375" style="27" customWidth="1"/>
    <col min="29" max="29" width="14.85546875" style="27" customWidth="1"/>
    <col min="30" max="31" width="9.85546875" style="27" customWidth="1"/>
    <col min="32" max="32" width="7.42578125" style="27" customWidth="1"/>
    <col min="33" max="33" width="1.7109375" style="27" customWidth="1"/>
    <col min="34" max="34" width="14.85546875" style="27" customWidth="1"/>
    <col min="35" max="36" width="9.85546875" style="27" customWidth="1"/>
    <col min="37" max="38" width="6.85546875" style="27" bestFit="1" customWidth="1"/>
    <col min="39" max="39" width="1.7109375" style="27" customWidth="1"/>
    <col min="40" max="40" width="14.85546875" style="27" customWidth="1"/>
    <col min="41" max="41" width="7.42578125" style="27" customWidth="1"/>
    <col min="42" max="42" width="8.28515625" style="27" bestFit="1" customWidth="1"/>
    <col min="43" max="43" width="7.42578125" style="27" customWidth="1"/>
    <col min="44" max="44" width="1.7109375" style="27" customWidth="1"/>
    <col min="45" max="45" width="14.85546875" style="27" customWidth="1"/>
    <col min="46" max="46" width="7.140625" style="27" bestFit="1" customWidth="1"/>
    <col min="47" max="47" width="8.28515625" style="27" bestFit="1" customWidth="1"/>
    <col min="48" max="49" width="6.85546875" style="27" bestFit="1" customWidth="1"/>
    <col min="50" max="16384" width="10.28515625" style="27"/>
  </cols>
  <sheetData>
    <row r="1" spans="1:49" ht="21" customHeight="1" thickBot="1">
      <c r="A1" s="798">
        <v>45</v>
      </c>
      <c r="B1" s="798"/>
      <c r="C1" s="493" t="s">
        <v>141</v>
      </c>
      <c r="D1" s="493"/>
      <c r="E1" s="493"/>
      <c r="F1" s="493"/>
      <c r="G1" s="493"/>
      <c r="H1" s="493"/>
      <c r="I1" s="493"/>
      <c r="J1" s="493"/>
      <c r="K1" s="493"/>
      <c r="L1" s="493"/>
      <c r="M1" s="493"/>
      <c r="N1" s="493"/>
      <c r="O1" s="493"/>
      <c r="P1" s="493"/>
      <c r="Q1" s="493"/>
      <c r="R1" s="493"/>
      <c r="S1" s="493"/>
      <c r="T1" s="493"/>
      <c r="U1" s="493"/>
      <c r="V1" s="799" t="s">
        <v>506</v>
      </c>
      <c r="W1" s="799"/>
      <c r="X1" s="799"/>
      <c r="Y1" s="799"/>
      <c r="Z1" s="799"/>
      <c r="AA1" s="799"/>
      <c r="AC1" s="526" t="s">
        <v>447</v>
      </c>
      <c r="AN1" s="526" t="s">
        <v>721</v>
      </c>
    </row>
    <row r="3" spans="1:49" ht="10.5" customHeight="1">
      <c r="B3" s="823" t="s">
        <v>677</v>
      </c>
      <c r="C3" s="823"/>
      <c r="D3" s="823"/>
      <c r="E3" s="823"/>
      <c r="F3" s="823"/>
      <c r="G3" s="823"/>
      <c r="H3" s="823"/>
      <c r="I3" s="823"/>
      <c r="J3" s="823"/>
      <c r="K3" s="823"/>
      <c r="L3" s="823"/>
      <c r="N3" s="435"/>
      <c r="O3" s="436"/>
      <c r="P3" s="436"/>
      <c r="Q3" s="436"/>
      <c r="R3" s="436"/>
      <c r="S3" s="436"/>
      <c r="T3" s="436"/>
      <c r="U3" s="436"/>
      <c r="V3" s="436"/>
      <c r="W3" s="436"/>
      <c r="X3" s="436"/>
      <c r="Y3" s="436"/>
      <c r="Z3" s="436"/>
      <c r="AA3" s="437"/>
      <c r="AC3" s="853" t="s">
        <v>142</v>
      </c>
      <c r="AD3" s="853"/>
      <c r="AE3" s="853"/>
      <c r="AF3" s="853"/>
      <c r="AG3" s="853"/>
      <c r="AH3" s="27" t="s">
        <v>74</v>
      </c>
      <c r="AN3" s="853" t="s">
        <v>142</v>
      </c>
      <c r="AO3" s="853"/>
      <c r="AP3" s="853"/>
      <c r="AQ3" s="853"/>
      <c r="AR3" s="853"/>
      <c r="AS3" s="27" t="s">
        <v>74</v>
      </c>
    </row>
    <row r="4" spans="1:49" ht="11.25" customHeight="1" thickBot="1">
      <c r="B4" s="823"/>
      <c r="C4" s="823"/>
      <c r="D4" s="823"/>
      <c r="E4" s="823"/>
      <c r="F4" s="823"/>
      <c r="G4" s="823"/>
      <c r="H4" s="823"/>
      <c r="I4" s="823"/>
      <c r="J4" s="823"/>
      <c r="K4" s="823"/>
      <c r="L4" s="823"/>
      <c r="N4" s="438"/>
      <c r="O4" s="88"/>
      <c r="P4" s="88"/>
      <c r="Q4" s="88"/>
      <c r="R4" s="88"/>
      <c r="S4" s="88"/>
      <c r="T4" s="88"/>
      <c r="U4" s="88"/>
      <c r="V4" s="88"/>
      <c r="W4" s="88"/>
      <c r="X4" s="88"/>
      <c r="Y4" s="88"/>
      <c r="Z4" s="88"/>
      <c r="AA4" s="439"/>
    </row>
    <row r="5" spans="1:49" ht="18.75" thickBot="1">
      <c r="B5" s="823"/>
      <c r="C5" s="823"/>
      <c r="D5" s="823"/>
      <c r="E5" s="823"/>
      <c r="F5" s="823"/>
      <c r="G5" s="823"/>
      <c r="H5" s="823"/>
      <c r="I5" s="823"/>
      <c r="J5" s="823"/>
      <c r="K5" s="823"/>
      <c r="L5" s="823"/>
      <c r="N5" s="438"/>
      <c r="O5" s="88"/>
      <c r="P5" s="88"/>
      <c r="Q5" s="88"/>
      <c r="R5" s="88"/>
      <c r="S5" s="88"/>
      <c r="T5" s="88"/>
      <c r="U5" s="88"/>
      <c r="V5" s="88"/>
      <c r="W5" s="88"/>
      <c r="X5" s="88"/>
      <c r="Y5" s="88"/>
      <c r="Z5" s="88"/>
      <c r="AA5" s="439"/>
      <c r="AC5" s="575"/>
      <c r="AD5" s="599" t="s">
        <v>284</v>
      </c>
      <c r="AE5" s="599" t="s">
        <v>307</v>
      </c>
      <c r="AF5" s="572" t="s">
        <v>377</v>
      </c>
      <c r="AH5" s="575"/>
      <c r="AI5" s="599" t="s">
        <v>284</v>
      </c>
      <c r="AJ5" s="599" t="s">
        <v>307</v>
      </c>
      <c r="AK5" s="572" t="s">
        <v>377</v>
      </c>
      <c r="AL5" s="572" t="s">
        <v>532</v>
      </c>
      <c r="AN5" s="135"/>
      <c r="AO5" s="528" t="s">
        <v>284</v>
      </c>
      <c r="AP5" s="529" t="s">
        <v>307</v>
      </c>
      <c r="AQ5" s="31" t="s">
        <v>377</v>
      </c>
      <c r="AS5" s="135"/>
      <c r="AT5" s="528" t="s">
        <v>284</v>
      </c>
      <c r="AU5" s="529" t="s">
        <v>307</v>
      </c>
      <c r="AV5" s="44" t="s">
        <v>377</v>
      </c>
      <c r="AW5" s="104" t="s">
        <v>532</v>
      </c>
    </row>
    <row r="6" spans="1:49" ht="12" customHeight="1" thickTop="1" thickBot="1">
      <c r="B6" s="823"/>
      <c r="C6" s="823"/>
      <c r="D6" s="823"/>
      <c r="E6" s="823"/>
      <c r="F6" s="823"/>
      <c r="G6" s="823"/>
      <c r="H6" s="823"/>
      <c r="I6" s="823"/>
      <c r="J6" s="823"/>
      <c r="K6" s="823"/>
      <c r="L6" s="823"/>
      <c r="N6" s="438"/>
      <c r="O6" s="88"/>
      <c r="P6" s="88"/>
      <c r="Q6" s="88"/>
      <c r="R6" s="88"/>
      <c r="S6" s="88"/>
      <c r="T6" s="88"/>
      <c r="U6" s="88"/>
      <c r="V6" s="88"/>
      <c r="W6" s="88"/>
      <c r="X6" s="88"/>
      <c r="Y6" s="88"/>
      <c r="Z6" s="88"/>
      <c r="AA6" s="439"/>
      <c r="AC6" s="572" t="s">
        <v>532</v>
      </c>
      <c r="AD6" s="752">
        <f>AO6</f>
        <v>0.44314558979808716</v>
      </c>
      <c r="AE6" s="672">
        <f>AP6</f>
        <v>0.45802337938363441</v>
      </c>
      <c r="AF6" s="672">
        <f>AQ6</f>
        <v>9.8831030818278431E-2</v>
      </c>
      <c r="AH6" s="572" t="s">
        <v>532</v>
      </c>
      <c r="AI6" s="693">
        <f>AT6</f>
        <v>417</v>
      </c>
      <c r="AJ6" s="693">
        <f>AU6</f>
        <v>431</v>
      </c>
      <c r="AK6" s="693">
        <f>AV6</f>
        <v>93</v>
      </c>
      <c r="AL6" s="693">
        <f>AW6</f>
        <v>941</v>
      </c>
      <c r="AN6" s="32" t="s">
        <v>532</v>
      </c>
      <c r="AO6" s="131">
        <f>+AT6/$AW6</f>
        <v>0.44314558979808716</v>
      </c>
      <c r="AP6" s="132">
        <f>+AU6/$AW6</f>
        <v>0.45802337938363441</v>
      </c>
      <c r="AQ6" s="134">
        <f>+AV6/$AW6</f>
        <v>9.8831030818278431E-2</v>
      </c>
      <c r="AS6" s="32" t="s">
        <v>532</v>
      </c>
      <c r="AT6" s="543">
        <f>+集計・資料①!CS32</f>
        <v>417</v>
      </c>
      <c r="AU6" s="530">
        <f>+集計・資料①!DA32</f>
        <v>431</v>
      </c>
      <c r="AV6" s="544">
        <f>+集計・資料①!DB32</f>
        <v>93</v>
      </c>
      <c r="AW6" s="545">
        <f>+SUM(AT6:AV6)</f>
        <v>941</v>
      </c>
    </row>
    <row r="7" spans="1:49" ht="10.5" customHeight="1">
      <c r="B7" s="823"/>
      <c r="C7" s="823"/>
      <c r="D7" s="823"/>
      <c r="E7" s="823"/>
      <c r="F7" s="823"/>
      <c r="G7" s="823"/>
      <c r="H7" s="823"/>
      <c r="I7" s="823"/>
      <c r="J7" s="823"/>
      <c r="K7" s="823"/>
      <c r="L7" s="823"/>
      <c r="N7" s="438"/>
      <c r="O7" s="88"/>
      <c r="P7" s="88"/>
      <c r="Q7" s="88"/>
      <c r="R7" s="88"/>
      <c r="S7" s="88"/>
      <c r="T7" s="88"/>
      <c r="U7" s="88"/>
      <c r="V7" s="88"/>
      <c r="W7" s="88"/>
      <c r="X7" s="88"/>
      <c r="Y7" s="88"/>
      <c r="Z7" s="88"/>
      <c r="AA7" s="439"/>
      <c r="AK7" s="88"/>
      <c r="AL7" s="88"/>
      <c r="AV7" s="523"/>
      <c r="AW7" s="523"/>
    </row>
    <row r="8" spans="1:49" ht="10.5" customHeight="1">
      <c r="B8" s="823"/>
      <c r="C8" s="823"/>
      <c r="D8" s="823"/>
      <c r="E8" s="823"/>
      <c r="F8" s="823"/>
      <c r="G8" s="823"/>
      <c r="H8" s="823"/>
      <c r="I8" s="823"/>
      <c r="J8" s="823"/>
      <c r="K8" s="823"/>
      <c r="L8" s="823"/>
      <c r="N8" s="438"/>
      <c r="O8" s="88"/>
      <c r="P8" s="88"/>
      <c r="Q8" s="88"/>
      <c r="R8" s="88"/>
      <c r="S8" s="88"/>
      <c r="T8" s="88"/>
      <c r="U8" s="88"/>
      <c r="V8" s="88"/>
      <c r="W8" s="88"/>
      <c r="X8" s="88"/>
      <c r="Y8" s="88"/>
      <c r="Z8" s="88"/>
      <c r="AA8" s="439"/>
      <c r="AC8" s="535" t="s">
        <v>144</v>
      </c>
      <c r="AD8" s="535"/>
      <c r="AE8" s="535"/>
      <c r="AF8" s="535"/>
      <c r="AG8" s="535"/>
      <c r="AH8" s="27" t="s">
        <v>75</v>
      </c>
      <c r="AK8" s="88"/>
      <c r="AL8" s="88"/>
      <c r="AN8" s="535" t="s">
        <v>144</v>
      </c>
      <c r="AO8" s="535"/>
      <c r="AP8" s="535"/>
      <c r="AQ8" s="535"/>
      <c r="AR8" s="535"/>
      <c r="AS8" s="27" t="s">
        <v>75</v>
      </c>
      <c r="AV8" s="88"/>
      <c r="AW8" s="88"/>
    </row>
    <row r="9" spans="1:49" ht="11.25" customHeight="1" thickBot="1">
      <c r="B9" s="823"/>
      <c r="C9" s="823"/>
      <c r="D9" s="823"/>
      <c r="E9" s="823"/>
      <c r="F9" s="823"/>
      <c r="G9" s="823"/>
      <c r="H9" s="823"/>
      <c r="I9" s="823"/>
      <c r="J9" s="823"/>
      <c r="K9" s="823"/>
      <c r="L9" s="823"/>
      <c r="N9" s="438"/>
      <c r="O9" s="88"/>
      <c r="P9" s="88"/>
      <c r="Q9" s="88"/>
      <c r="R9" s="88"/>
      <c r="S9" s="88"/>
      <c r="T9" s="88"/>
      <c r="U9" s="88"/>
      <c r="V9" s="88"/>
      <c r="W9" s="88"/>
      <c r="X9" s="88"/>
      <c r="Y9" s="88"/>
      <c r="Z9" s="88"/>
      <c r="AA9" s="439"/>
      <c r="AK9" s="88"/>
      <c r="AL9" s="88"/>
      <c r="AV9" s="524"/>
      <c r="AW9" s="524"/>
    </row>
    <row r="10" spans="1:49" ht="18.75" thickBot="1">
      <c r="B10" s="823"/>
      <c r="C10" s="823"/>
      <c r="D10" s="823"/>
      <c r="E10" s="823"/>
      <c r="F10" s="823"/>
      <c r="G10" s="823"/>
      <c r="H10" s="823"/>
      <c r="I10" s="823"/>
      <c r="J10" s="823"/>
      <c r="K10" s="823"/>
      <c r="L10" s="823"/>
      <c r="N10" s="438"/>
      <c r="O10" s="88"/>
      <c r="P10" s="88"/>
      <c r="Q10" s="88"/>
      <c r="R10" s="88"/>
      <c r="S10" s="88"/>
      <c r="T10" s="88"/>
      <c r="U10" s="88"/>
      <c r="V10" s="88"/>
      <c r="W10" s="88"/>
      <c r="X10" s="88"/>
      <c r="Y10" s="88"/>
      <c r="Z10" s="88"/>
      <c r="AA10" s="439"/>
      <c r="AC10" s="572" t="s">
        <v>524</v>
      </c>
      <c r="AD10" s="599" t="s">
        <v>284</v>
      </c>
      <c r="AE10" s="599" t="s">
        <v>307</v>
      </c>
      <c r="AF10" s="572" t="s">
        <v>377</v>
      </c>
      <c r="AH10" s="572" t="s">
        <v>524</v>
      </c>
      <c r="AI10" s="599" t="s">
        <v>284</v>
      </c>
      <c r="AJ10" s="599" t="s">
        <v>307</v>
      </c>
      <c r="AK10" s="572" t="s">
        <v>377</v>
      </c>
      <c r="AL10" s="572" t="s">
        <v>532</v>
      </c>
      <c r="AN10" s="32" t="s">
        <v>524</v>
      </c>
      <c r="AO10" s="528" t="s">
        <v>284</v>
      </c>
      <c r="AP10" s="529" t="s">
        <v>307</v>
      </c>
      <c r="AQ10" s="31" t="s">
        <v>377</v>
      </c>
      <c r="AS10" s="32" t="s">
        <v>524</v>
      </c>
      <c r="AT10" s="528" t="s">
        <v>284</v>
      </c>
      <c r="AU10" s="529" t="s">
        <v>307</v>
      </c>
      <c r="AV10" s="44" t="s">
        <v>377</v>
      </c>
      <c r="AW10" s="104" t="s">
        <v>532</v>
      </c>
    </row>
    <row r="11" spans="1:49" ht="10.5" customHeight="1">
      <c r="B11" s="823"/>
      <c r="C11" s="823"/>
      <c r="D11" s="823"/>
      <c r="E11" s="823"/>
      <c r="F11" s="823"/>
      <c r="G11" s="823"/>
      <c r="H11" s="823"/>
      <c r="I11" s="823"/>
      <c r="J11" s="823"/>
      <c r="K11" s="823"/>
      <c r="L11" s="823"/>
      <c r="N11" s="438"/>
      <c r="O11" s="88"/>
      <c r="P11" s="88"/>
      <c r="Q11" s="88"/>
      <c r="R11" s="88"/>
      <c r="S11" s="88"/>
      <c r="T11" s="88"/>
      <c r="U11" s="88"/>
      <c r="V11" s="88"/>
      <c r="W11" s="88"/>
      <c r="X11" s="88"/>
      <c r="Y11" s="88"/>
      <c r="Z11" s="88"/>
      <c r="AA11" s="439"/>
      <c r="AC11" s="570" t="s">
        <v>379</v>
      </c>
      <c r="AD11" s="681">
        <f>AO23</f>
        <v>0.39622641509433965</v>
      </c>
      <c r="AE11" s="672">
        <f>AP23</f>
        <v>0.48427672955974843</v>
      </c>
      <c r="AF11" s="672">
        <f>AQ23</f>
        <v>0.11949685534591195</v>
      </c>
      <c r="AH11" s="570" t="s">
        <v>379</v>
      </c>
      <c r="AI11" s="693">
        <f>AT23</f>
        <v>63</v>
      </c>
      <c r="AJ11" s="693">
        <f>AU23</f>
        <v>77</v>
      </c>
      <c r="AK11" s="693">
        <f>AV23</f>
        <v>19</v>
      </c>
      <c r="AL11" s="693">
        <f>AW23</f>
        <v>159</v>
      </c>
      <c r="AN11" s="45" t="s">
        <v>531</v>
      </c>
      <c r="AO11" s="91" t="e">
        <f>+AT11/$AW11</f>
        <v>#DIV/0!</v>
      </c>
      <c r="AP11" s="539" t="e">
        <f>+AU11/$AW11</f>
        <v>#DIV/0!</v>
      </c>
      <c r="AQ11" s="92" t="e">
        <f>+AV11/$AW11</f>
        <v>#DIV/0!</v>
      </c>
      <c r="AS11" s="149" t="s">
        <v>531</v>
      </c>
      <c r="AT11" s="239">
        <f>+集計・資料①!CS6</f>
        <v>0</v>
      </c>
      <c r="AU11" s="240">
        <f>+集計・資料①!DA6</f>
        <v>0</v>
      </c>
      <c r="AV11" s="240">
        <f>+集計・資料①!DB6</f>
        <v>0</v>
      </c>
      <c r="AW11" s="508">
        <f t="shared" ref="AW11:AW20" si="0">+SUM(AT11:AV11)</f>
        <v>0</v>
      </c>
    </row>
    <row r="12" spans="1:49" ht="10.5" customHeight="1">
      <c r="B12" s="823"/>
      <c r="C12" s="823"/>
      <c r="D12" s="823"/>
      <c r="E12" s="823"/>
      <c r="F12" s="823"/>
      <c r="G12" s="823"/>
      <c r="H12" s="823"/>
      <c r="I12" s="823"/>
      <c r="J12" s="823"/>
      <c r="K12" s="823"/>
      <c r="L12" s="823"/>
      <c r="N12" s="438"/>
      <c r="O12" s="88"/>
      <c r="P12" s="88"/>
      <c r="Q12" s="88"/>
      <c r="R12" s="88"/>
      <c r="S12" s="88"/>
      <c r="T12" s="88"/>
      <c r="U12" s="88"/>
      <c r="V12" s="88"/>
      <c r="W12" s="88"/>
      <c r="X12" s="88"/>
      <c r="Y12" s="88"/>
      <c r="Z12" s="88"/>
      <c r="AA12" s="439"/>
      <c r="AC12" s="674" t="s">
        <v>380</v>
      </c>
      <c r="AD12" s="681">
        <f>AO22</f>
        <v>0.40909090909090912</v>
      </c>
      <c r="AE12" s="672">
        <f>AP22</f>
        <v>0.52272727272727271</v>
      </c>
      <c r="AF12" s="672">
        <f>AQ22</f>
        <v>6.8181818181818177E-2</v>
      </c>
      <c r="AH12" s="674" t="s">
        <v>380</v>
      </c>
      <c r="AI12" s="693">
        <f>AT22</f>
        <v>54</v>
      </c>
      <c r="AJ12" s="693">
        <f>AU22</f>
        <v>69</v>
      </c>
      <c r="AK12" s="693">
        <f>AV22</f>
        <v>9</v>
      </c>
      <c r="AL12" s="693">
        <f>AW22</f>
        <v>132</v>
      </c>
      <c r="AN12" s="8" t="s">
        <v>518</v>
      </c>
      <c r="AO12" s="97">
        <f t="shared" ref="AO12:AO23" si="1">+AT12/$AW12</f>
        <v>0.38983050847457629</v>
      </c>
      <c r="AP12" s="540">
        <f t="shared" ref="AP12:AP23" si="2">+AU12/$AW12</f>
        <v>0.52542372881355937</v>
      </c>
      <c r="AQ12" s="74">
        <f t="shared" ref="AQ12:AQ23" si="3">+AV12/$AW12</f>
        <v>8.4745762711864403E-2</v>
      </c>
      <c r="AS12" s="19" t="s">
        <v>518</v>
      </c>
      <c r="AT12" s="241">
        <f>+集計・資料①!CS8</f>
        <v>23</v>
      </c>
      <c r="AU12" s="238">
        <f>+集計・資料①!DA8</f>
        <v>31</v>
      </c>
      <c r="AV12" s="238">
        <f>+集計・資料①!DB8</f>
        <v>5</v>
      </c>
      <c r="AW12" s="77">
        <f t="shared" si="0"/>
        <v>59</v>
      </c>
    </row>
    <row r="13" spans="1:49" ht="10.5" customHeight="1">
      <c r="B13" s="823"/>
      <c r="C13" s="823"/>
      <c r="D13" s="823"/>
      <c r="E13" s="823"/>
      <c r="F13" s="823"/>
      <c r="G13" s="823"/>
      <c r="H13" s="823"/>
      <c r="I13" s="823"/>
      <c r="J13" s="823"/>
      <c r="K13" s="823"/>
      <c r="L13" s="823"/>
      <c r="N13" s="438"/>
      <c r="O13" s="88"/>
      <c r="P13" s="88"/>
      <c r="Q13" s="88"/>
      <c r="R13" s="88"/>
      <c r="S13" s="88"/>
      <c r="T13" s="88"/>
      <c r="U13" s="88"/>
      <c r="V13" s="88"/>
      <c r="W13" s="88"/>
      <c r="X13" s="88"/>
      <c r="Y13" s="88"/>
      <c r="Z13" s="88"/>
      <c r="AA13" s="439"/>
      <c r="AC13" s="570" t="s">
        <v>381</v>
      </c>
      <c r="AD13" s="681">
        <f>AO21</f>
        <v>0.66666666666666663</v>
      </c>
      <c r="AE13" s="672">
        <f>AP21</f>
        <v>0.33333333333333331</v>
      </c>
      <c r="AF13" s="672">
        <f>AQ21</f>
        <v>0</v>
      </c>
      <c r="AH13" s="570" t="s">
        <v>381</v>
      </c>
      <c r="AI13" s="693">
        <f>AT21</f>
        <v>8</v>
      </c>
      <c r="AJ13" s="693">
        <f>AU21</f>
        <v>4</v>
      </c>
      <c r="AK13" s="693">
        <f>AV21</f>
        <v>0</v>
      </c>
      <c r="AL13" s="693">
        <f>AW21</f>
        <v>12</v>
      </c>
      <c r="AN13" s="8" t="s">
        <v>519</v>
      </c>
      <c r="AO13" s="97">
        <f t="shared" si="1"/>
        <v>0.50793650793650791</v>
      </c>
      <c r="AP13" s="540">
        <f t="shared" si="2"/>
        <v>0.35714285714285715</v>
      </c>
      <c r="AQ13" s="74">
        <f t="shared" si="3"/>
        <v>0.13492063492063491</v>
      </c>
      <c r="AS13" s="19" t="s">
        <v>519</v>
      </c>
      <c r="AT13" s="241">
        <f>+集計・資料①!CS10</f>
        <v>64</v>
      </c>
      <c r="AU13" s="238">
        <f>+集計・資料①!DA10</f>
        <v>45</v>
      </c>
      <c r="AV13" s="238">
        <f>+集計・資料①!DB10</f>
        <v>17</v>
      </c>
      <c r="AW13" s="77">
        <f t="shared" si="0"/>
        <v>126</v>
      </c>
    </row>
    <row r="14" spans="1:49" ht="10.5" customHeight="1">
      <c r="B14" s="823"/>
      <c r="C14" s="823"/>
      <c r="D14" s="823"/>
      <c r="E14" s="823"/>
      <c r="F14" s="823"/>
      <c r="G14" s="823"/>
      <c r="H14" s="823"/>
      <c r="I14" s="823"/>
      <c r="J14" s="823"/>
      <c r="K14" s="823"/>
      <c r="L14" s="823"/>
      <c r="N14" s="438"/>
      <c r="O14" s="88"/>
      <c r="P14" s="88"/>
      <c r="Q14" s="88"/>
      <c r="R14" s="88"/>
      <c r="S14" s="88"/>
      <c r="T14" s="88"/>
      <c r="U14" s="88"/>
      <c r="V14" s="88"/>
      <c r="W14" s="88"/>
      <c r="X14" s="88"/>
      <c r="Y14" s="88"/>
      <c r="Z14" s="88"/>
      <c r="AA14" s="439"/>
      <c r="AC14" s="674" t="s">
        <v>382</v>
      </c>
      <c r="AD14" s="681">
        <f>AO20</f>
        <v>0.5714285714285714</v>
      </c>
      <c r="AE14" s="672">
        <f>AP20</f>
        <v>0.42857142857142855</v>
      </c>
      <c r="AF14" s="672">
        <f>AQ20</f>
        <v>0</v>
      </c>
      <c r="AH14" s="674" t="s">
        <v>382</v>
      </c>
      <c r="AI14" s="693">
        <f>AT20</f>
        <v>12</v>
      </c>
      <c r="AJ14" s="693">
        <f>AU20</f>
        <v>9</v>
      </c>
      <c r="AK14" s="693">
        <f>AV20</f>
        <v>0</v>
      </c>
      <c r="AL14" s="693">
        <f>AW20</f>
        <v>21</v>
      </c>
      <c r="AN14" s="8" t="s">
        <v>517</v>
      </c>
      <c r="AO14" s="97">
        <f t="shared" si="1"/>
        <v>0.65517241379310343</v>
      </c>
      <c r="AP14" s="540">
        <f t="shared" si="2"/>
        <v>0.27586206896551724</v>
      </c>
      <c r="AQ14" s="74">
        <f t="shared" si="3"/>
        <v>6.8965517241379309E-2</v>
      </c>
      <c r="AS14" s="19" t="s">
        <v>517</v>
      </c>
      <c r="AT14" s="241">
        <f>+集計・資料①!CS12</f>
        <v>19</v>
      </c>
      <c r="AU14" s="238">
        <f>+集計・資料①!DA12</f>
        <v>8</v>
      </c>
      <c r="AV14" s="238">
        <f>+集計・資料①!DB12</f>
        <v>2</v>
      </c>
      <c r="AW14" s="77">
        <f t="shared" si="0"/>
        <v>29</v>
      </c>
    </row>
    <row r="15" spans="1:49" ht="10.5" customHeight="1">
      <c r="B15" s="823"/>
      <c r="C15" s="823"/>
      <c r="D15" s="823"/>
      <c r="E15" s="823"/>
      <c r="F15" s="823"/>
      <c r="G15" s="823"/>
      <c r="H15" s="823"/>
      <c r="I15" s="823"/>
      <c r="J15" s="823"/>
      <c r="K15" s="823"/>
      <c r="L15" s="823"/>
      <c r="N15" s="438"/>
      <c r="O15" s="88"/>
      <c r="P15" s="88"/>
      <c r="Q15" s="88"/>
      <c r="R15" s="88"/>
      <c r="S15" s="88"/>
      <c r="T15" s="88"/>
      <c r="U15" s="88"/>
      <c r="V15" s="88"/>
      <c r="W15" s="88"/>
      <c r="X15" s="88"/>
      <c r="Y15" s="88"/>
      <c r="Z15" s="88"/>
      <c r="AA15" s="439"/>
      <c r="AC15" s="570" t="s">
        <v>383</v>
      </c>
      <c r="AD15" s="681">
        <f>AO19</f>
        <v>0.39423076923076922</v>
      </c>
      <c r="AE15" s="672">
        <f>AP19</f>
        <v>0.49038461538461536</v>
      </c>
      <c r="AF15" s="672">
        <f>AQ19</f>
        <v>0.11538461538461539</v>
      </c>
      <c r="AH15" s="570" t="s">
        <v>383</v>
      </c>
      <c r="AI15" s="693">
        <f>AT19</f>
        <v>82</v>
      </c>
      <c r="AJ15" s="693">
        <f>AU19</f>
        <v>102</v>
      </c>
      <c r="AK15" s="693">
        <f>AV19</f>
        <v>24</v>
      </c>
      <c r="AL15" s="693">
        <f>AW19</f>
        <v>208</v>
      </c>
      <c r="AN15" s="8" t="s">
        <v>516</v>
      </c>
      <c r="AO15" s="97">
        <f t="shared" si="1"/>
        <v>0.51937984496124034</v>
      </c>
      <c r="AP15" s="540">
        <f t="shared" si="2"/>
        <v>0.43410852713178294</v>
      </c>
      <c r="AQ15" s="74">
        <f t="shared" si="3"/>
        <v>4.6511627906976744E-2</v>
      </c>
      <c r="AS15" s="19" t="s">
        <v>516</v>
      </c>
      <c r="AT15" s="241">
        <f>+集計・資料①!CS14</f>
        <v>67</v>
      </c>
      <c r="AU15" s="238">
        <f>+集計・資料①!DA14</f>
        <v>56</v>
      </c>
      <c r="AV15" s="238">
        <f>+集計・資料①!DB14</f>
        <v>6</v>
      </c>
      <c r="AW15" s="77">
        <f t="shared" si="0"/>
        <v>129</v>
      </c>
    </row>
    <row r="16" spans="1:49" ht="10.5" customHeight="1">
      <c r="B16" s="823"/>
      <c r="C16" s="823"/>
      <c r="D16" s="823"/>
      <c r="E16" s="823"/>
      <c r="F16" s="823"/>
      <c r="G16" s="823"/>
      <c r="H16" s="823"/>
      <c r="I16" s="823"/>
      <c r="J16" s="823"/>
      <c r="K16" s="823"/>
      <c r="L16" s="823"/>
      <c r="N16" s="440"/>
      <c r="O16" s="441"/>
      <c r="P16" s="441"/>
      <c r="Q16" s="441"/>
      <c r="R16" s="441"/>
      <c r="S16" s="441"/>
      <c r="T16" s="441"/>
      <c r="U16" s="441"/>
      <c r="V16" s="441"/>
      <c r="W16" s="441"/>
      <c r="X16" s="441"/>
      <c r="Y16" s="441"/>
      <c r="Z16" s="441"/>
      <c r="AA16" s="442"/>
      <c r="AC16" s="674" t="s">
        <v>384</v>
      </c>
      <c r="AD16" s="752">
        <f>AO18</f>
        <v>0.63636363636363635</v>
      </c>
      <c r="AE16" s="672">
        <f>AP18</f>
        <v>0.31818181818181818</v>
      </c>
      <c r="AF16" s="672">
        <f>AQ18</f>
        <v>4.5454545454545456E-2</v>
      </c>
      <c r="AH16" s="674" t="s">
        <v>384</v>
      </c>
      <c r="AI16" s="693">
        <f>AT18</f>
        <v>14</v>
      </c>
      <c r="AJ16" s="693">
        <f>AU18</f>
        <v>7</v>
      </c>
      <c r="AK16" s="693">
        <f>AV18</f>
        <v>1</v>
      </c>
      <c r="AL16" s="693">
        <f>AW18</f>
        <v>22</v>
      </c>
      <c r="AN16" s="8" t="s">
        <v>515</v>
      </c>
      <c r="AO16" s="97">
        <f t="shared" si="1"/>
        <v>0.29032258064516131</v>
      </c>
      <c r="AP16" s="540">
        <f t="shared" si="2"/>
        <v>0.4838709677419355</v>
      </c>
      <c r="AQ16" s="74">
        <f t="shared" si="3"/>
        <v>0.22580645161290322</v>
      </c>
      <c r="AS16" s="19" t="s">
        <v>515</v>
      </c>
      <c r="AT16" s="241">
        <f>+集計・資料①!CS16</f>
        <v>9</v>
      </c>
      <c r="AU16" s="238">
        <f>+集計・資料①!DA16</f>
        <v>15</v>
      </c>
      <c r="AV16" s="238">
        <f>+集計・資料①!DB16</f>
        <v>7</v>
      </c>
      <c r="AW16" s="77">
        <f t="shared" si="0"/>
        <v>31</v>
      </c>
    </row>
    <row r="17" spans="1:50" ht="10.5" customHeight="1">
      <c r="B17" s="854"/>
      <c r="C17" s="854"/>
      <c r="D17" s="854"/>
      <c r="E17" s="854"/>
      <c r="F17" s="854"/>
      <c r="G17" s="854"/>
      <c r="H17" s="854"/>
      <c r="I17" s="854"/>
      <c r="J17" s="854"/>
      <c r="K17" s="854"/>
      <c r="L17" s="854"/>
      <c r="O17" s="88"/>
      <c r="P17" s="88"/>
      <c r="Q17" s="88"/>
      <c r="R17" s="88"/>
      <c r="S17" s="88"/>
      <c r="T17" s="88"/>
      <c r="U17" s="88"/>
      <c r="V17" s="88"/>
      <c r="W17" s="88"/>
      <c r="X17" s="88"/>
      <c r="Y17" s="88"/>
      <c r="Z17" s="88"/>
      <c r="AA17" s="88"/>
      <c r="AC17" s="570" t="s">
        <v>385</v>
      </c>
      <c r="AD17" s="681">
        <f>AO17</f>
        <v>0.15384615384615385</v>
      </c>
      <c r="AE17" s="672">
        <f>AP17</f>
        <v>0.61538461538461542</v>
      </c>
      <c r="AF17" s="672">
        <f>AQ17</f>
        <v>0.23076923076923078</v>
      </c>
      <c r="AH17" s="570" t="s">
        <v>385</v>
      </c>
      <c r="AI17" s="693">
        <f>AT17</f>
        <v>2</v>
      </c>
      <c r="AJ17" s="693">
        <f>AU17</f>
        <v>8</v>
      </c>
      <c r="AK17" s="693">
        <f>AV17</f>
        <v>3</v>
      </c>
      <c r="AL17" s="693">
        <f>AW17</f>
        <v>13</v>
      </c>
      <c r="AN17" s="8" t="s">
        <v>520</v>
      </c>
      <c r="AO17" s="97">
        <f t="shared" si="1"/>
        <v>0.15384615384615385</v>
      </c>
      <c r="AP17" s="540">
        <f t="shared" si="2"/>
        <v>0.61538461538461542</v>
      </c>
      <c r="AQ17" s="74">
        <f t="shared" si="3"/>
        <v>0.23076923076923078</v>
      </c>
      <c r="AS17" s="19" t="s">
        <v>520</v>
      </c>
      <c r="AT17" s="241">
        <f>+集計・資料①!CS18</f>
        <v>2</v>
      </c>
      <c r="AU17" s="238">
        <f>+集計・資料①!DA18</f>
        <v>8</v>
      </c>
      <c r="AV17" s="238">
        <f>+集計・資料①!DB18</f>
        <v>3</v>
      </c>
      <c r="AW17" s="77">
        <f t="shared" si="0"/>
        <v>13</v>
      </c>
    </row>
    <row r="18" spans="1:50" ht="10.5" customHeight="1">
      <c r="A18" s="435"/>
      <c r="B18" s="436"/>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37"/>
      <c r="AC18" s="674" t="s">
        <v>386</v>
      </c>
      <c r="AD18" s="681">
        <f>AO16</f>
        <v>0.29032258064516131</v>
      </c>
      <c r="AE18" s="672">
        <f>AP16</f>
        <v>0.4838709677419355</v>
      </c>
      <c r="AF18" s="672">
        <f>AQ16</f>
        <v>0.22580645161290322</v>
      </c>
      <c r="AH18" s="674" t="s">
        <v>386</v>
      </c>
      <c r="AI18" s="693">
        <f>AT16</f>
        <v>9</v>
      </c>
      <c r="AJ18" s="693">
        <f>AU16</f>
        <v>15</v>
      </c>
      <c r="AK18" s="693">
        <f>AV16</f>
        <v>7</v>
      </c>
      <c r="AL18" s="693">
        <f>AW16</f>
        <v>31</v>
      </c>
      <c r="AN18" s="8" t="s">
        <v>514</v>
      </c>
      <c r="AO18" s="97">
        <f t="shared" si="1"/>
        <v>0.63636363636363635</v>
      </c>
      <c r="AP18" s="540">
        <f t="shared" si="2"/>
        <v>0.31818181818181818</v>
      </c>
      <c r="AQ18" s="74">
        <f t="shared" si="3"/>
        <v>4.5454545454545456E-2</v>
      </c>
      <c r="AS18" s="19" t="s">
        <v>514</v>
      </c>
      <c r="AT18" s="241">
        <f>+集計・資料①!CS20</f>
        <v>14</v>
      </c>
      <c r="AU18" s="238">
        <f>+集計・資料①!DA20</f>
        <v>7</v>
      </c>
      <c r="AV18" s="238">
        <f>+集計・資料①!DB20</f>
        <v>1</v>
      </c>
      <c r="AW18" s="77">
        <f t="shared" si="0"/>
        <v>22</v>
      </c>
    </row>
    <row r="19" spans="1:50" ht="10.5" customHeight="1">
      <c r="A19" s="43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439"/>
      <c r="AC19" s="570" t="s">
        <v>387</v>
      </c>
      <c r="AD19" s="681">
        <f>AO15</f>
        <v>0.51937984496124034</v>
      </c>
      <c r="AE19" s="672">
        <f>AP15</f>
        <v>0.43410852713178294</v>
      </c>
      <c r="AF19" s="672">
        <f>AQ15</f>
        <v>4.6511627906976744E-2</v>
      </c>
      <c r="AH19" s="570" t="s">
        <v>387</v>
      </c>
      <c r="AI19" s="693">
        <f>AT15</f>
        <v>67</v>
      </c>
      <c r="AJ19" s="693">
        <f>AU15</f>
        <v>56</v>
      </c>
      <c r="AK19" s="693">
        <f>AV15</f>
        <v>6</v>
      </c>
      <c r="AL19" s="693">
        <f>AW15</f>
        <v>129</v>
      </c>
      <c r="AN19" s="8" t="s">
        <v>513</v>
      </c>
      <c r="AO19" s="97">
        <f t="shared" si="1"/>
        <v>0.39423076923076922</v>
      </c>
      <c r="AP19" s="540">
        <f t="shared" si="2"/>
        <v>0.49038461538461536</v>
      </c>
      <c r="AQ19" s="74">
        <f t="shared" si="3"/>
        <v>0.11538461538461539</v>
      </c>
      <c r="AS19" s="19" t="s">
        <v>513</v>
      </c>
      <c r="AT19" s="241">
        <f>+集計・資料①!CS22</f>
        <v>82</v>
      </c>
      <c r="AU19" s="238">
        <f>+集計・資料①!DA22</f>
        <v>102</v>
      </c>
      <c r="AV19" s="238">
        <f>+集計・資料①!DB22</f>
        <v>24</v>
      </c>
      <c r="AW19" s="77">
        <f t="shared" si="0"/>
        <v>208</v>
      </c>
    </row>
    <row r="20" spans="1:50" ht="10.5" customHeight="1">
      <c r="A20" s="43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439"/>
      <c r="AC20" s="674" t="s">
        <v>388</v>
      </c>
      <c r="AD20" s="681">
        <f>AO14</f>
        <v>0.65517241379310343</v>
      </c>
      <c r="AE20" s="672">
        <f>AP14</f>
        <v>0.27586206896551724</v>
      </c>
      <c r="AF20" s="672">
        <f>AQ14</f>
        <v>6.8965517241379309E-2</v>
      </c>
      <c r="AH20" s="674" t="s">
        <v>388</v>
      </c>
      <c r="AI20" s="693">
        <f>AT14</f>
        <v>19</v>
      </c>
      <c r="AJ20" s="693">
        <f>AU14</f>
        <v>8</v>
      </c>
      <c r="AK20" s="693">
        <f>AV14</f>
        <v>2</v>
      </c>
      <c r="AL20" s="693">
        <f>AW14</f>
        <v>29</v>
      </c>
      <c r="AN20" s="8" t="s">
        <v>512</v>
      </c>
      <c r="AO20" s="97">
        <f t="shared" si="1"/>
        <v>0.5714285714285714</v>
      </c>
      <c r="AP20" s="540">
        <f t="shared" si="2"/>
        <v>0.42857142857142855</v>
      </c>
      <c r="AQ20" s="74">
        <f t="shared" si="3"/>
        <v>0</v>
      </c>
      <c r="AS20" s="19" t="s">
        <v>512</v>
      </c>
      <c r="AT20" s="241">
        <f>+集計・資料①!CS24</f>
        <v>12</v>
      </c>
      <c r="AU20" s="238">
        <f>+集計・資料①!DA24</f>
        <v>9</v>
      </c>
      <c r="AV20" s="238">
        <f>+集計・資料①!DB24</f>
        <v>0</v>
      </c>
      <c r="AW20" s="77">
        <f t="shared" si="0"/>
        <v>21</v>
      </c>
    </row>
    <row r="21" spans="1:50" ht="10.5" customHeight="1">
      <c r="A21" s="43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439"/>
      <c r="AC21" s="570" t="s">
        <v>389</v>
      </c>
      <c r="AD21" s="681">
        <f>AO13</f>
        <v>0.50793650793650791</v>
      </c>
      <c r="AE21" s="672">
        <f>AP13</f>
        <v>0.35714285714285715</v>
      </c>
      <c r="AF21" s="672">
        <f>AQ13</f>
        <v>0.13492063492063491</v>
      </c>
      <c r="AH21" s="570" t="s">
        <v>389</v>
      </c>
      <c r="AI21" s="693">
        <f>AT13</f>
        <v>64</v>
      </c>
      <c r="AJ21" s="693">
        <f>AU13</f>
        <v>45</v>
      </c>
      <c r="AK21" s="693">
        <f>AV13</f>
        <v>17</v>
      </c>
      <c r="AL21" s="693">
        <f>AW13</f>
        <v>126</v>
      </c>
      <c r="AN21" s="8" t="s">
        <v>511</v>
      </c>
      <c r="AO21" s="97">
        <f t="shared" si="1"/>
        <v>0.66666666666666663</v>
      </c>
      <c r="AP21" s="540">
        <f t="shared" si="2"/>
        <v>0.33333333333333331</v>
      </c>
      <c r="AQ21" s="74">
        <f t="shared" si="3"/>
        <v>0</v>
      </c>
      <c r="AS21" s="19" t="s">
        <v>511</v>
      </c>
      <c r="AT21" s="241">
        <f>+集計・資料①!CS26</f>
        <v>8</v>
      </c>
      <c r="AU21" s="238">
        <f>+集計・資料①!DA26</f>
        <v>4</v>
      </c>
      <c r="AV21" s="238">
        <f>+集計・資料①!DB26</f>
        <v>0</v>
      </c>
      <c r="AW21" s="77">
        <f>+SUM(AT21:AV21)</f>
        <v>12</v>
      </c>
    </row>
    <row r="22" spans="1:50" ht="10.5" customHeight="1">
      <c r="A22" s="43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439"/>
      <c r="AC22" s="674" t="s">
        <v>390</v>
      </c>
      <c r="AD22" s="681">
        <f>AO12</f>
        <v>0.38983050847457629</v>
      </c>
      <c r="AE22" s="672">
        <f>AP12</f>
        <v>0.52542372881355937</v>
      </c>
      <c r="AF22" s="672">
        <f>AQ12</f>
        <v>8.4745762711864403E-2</v>
      </c>
      <c r="AH22" s="674" t="s">
        <v>390</v>
      </c>
      <c r="AI22" s="693">
        <f>AT12</f>
        <v>23</v>
      </c>
      <c r="AJ22" s="693">
        <f>AU12</f>
        <v>31</v>
      </c>
      <c r="AK22" s="693">
        <f>AV12</f>
        <v>5</v>
      </c>
      <c r="AL22" s="693">
        <f>AW12</f>
        <v>59</v>
      </c>
      <c r="AN22" s="17" t="s">
        <v>521</v>
      </c>
      <c r="AO22" s="97">
        <f t="shared" si="1"/>
        <v>0.40909090909090912</v>
      </c>
      <c r="AP22" s="540">
        <f t="shared" si="2"/>
        <v>0.52272727272727271</v>
      </c>
      <c r="AQ22" s="74">
        <f t="shared" si="3"/>
        <v>6.8181818181818177E-2</v>
      </c>
      <c r="AS22" s="20" t="s">
        <v>521</v>
      </c>
      <c r="AT22" s="241">
        <f>+集計・資料①!CS28</f>
        <v>54</v>
      </c>
      <c r="AU22" s="238">
        <f>+集計・資料①!DA28</f>
        <v>69</v>
      </c>
      <c r="AV22" s="238">
        <f>+集計・資料①!DB28</f>
        <v>9</v>
      </c>
      <c r="AW22" s="77">
        <f>+SUM(AT22:AV22)</f>
        <v>132</v>
      </c>
    </row>
    <row r="23" spans="1:50" ht="11.25" customHeight="1" thickBot="1">
      <c r="A23" s="43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439"/>
      <c r="AC23" s="570" t="s">
        <v>22</v>
      </c>
      <c r="AD23" s="672" t="e">
        <f>AO11</f>
        <v>#DIV/0!</v>
      </c>
      <c r="AE23" s="672" t="e">
        <f>AP11</f>
        <v>#DIV/0!</v>
      </c>
      <c r="AF23" s="672" t="e">
        <f>AQ11</f>
        <v>#DIV/0!</v>
      </c>
      <c r="AH23" s="570" t="s">
        <v>22</v>
      </c>
      <c r="AI23" s="693">
        <f>AT11</f>
        <v>0</v>
      </c>
      <c r="AJ23" s="693">
        <f>AU11</f>
        <v>0</v>
      </c>
      <c r="AK23" s="693">
        <f>AV11</f>
        <v>0</v>
      </c>
      <c r="AL23" s="693">
        <f>AW11</f>
        <v>0</v>
      </c>
      <c r="AN23" s="11" t="s">
        <v>522</v>
      </c>
      <c r="AO23" s="56">
        <f t="shared" si="1"/>
        <v>0.39622641509433965</v>
      </c>
      <c r="AP23" s="541">
        <f t="shared" si="2"/>
        <v>0.48427672955974843</v>
      </c>
      <c r="AQ23" s="58">
        <f t="shared" si="3"/>
        <v>0.11949685534591195</v>
      </c>
      <c r="AS23" s="22" t="s">
        <v>522</v>
      </c>
      <c r="AT23" s="245">
        <f>+集計・資料①!CS30</f>
        <v>63</v>
      </c>
      <c r="AU23" s="246">
        <f>+集計・資料①!DA30</f>
        <v>77</v>
      </c>
      <c r="AV23" s="246">
        <f>+集計・資料①!DB30</f>
        <v>19</v>
      </c>
      <c r="AW23" s="82">
        <f>+SUM(AT23:AV23)</f>
        <v>159</v>
      </c>
    </row>
    <row r="24" spans="1:50" ht="12" customHeight="1" thickTop="1" thickBot="1">
      <c r="A24" s="43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439"/>
      <c r="AH24" s="572" t="s">
        <v>530</v>
      </c>
      <c r="AI24" s="693">
        <f>SUM(AI11:AI23)</f>
        <v>417</v>
      </c>
      <c r="AJ24" s="693">
        <f>SUM(AJ11:AJ23)</f>
        <v>431</v>
      </c>
      <c r="AK24" s="693">
        <f>SUM(AK11:AK23)</f>
        <v>93</v>
      </c>
      <c r="AL24" s="693">
        <f>SUM(AL11:AL23)</f>
        <v>941</v>
      </c>
      <c r="AS24" s="542" t="s">
        <v>530</v>
      </c>
      <c r="AT24" s="543">
        <f>+集計・資料①!CS32</f>
        <v>417</v>
      </c>
      <c r="AU24" s="530">
        <f>+集計・資料①!DA32</f>
        <v>431</v>
      </c>
      <c r="AV24" s="544">
        <f>+集計・資料①!DB32</f>
        <v>93</v>
      </c>
      <c r="AW24" s="545">
        <f>+SUM(AT24:AV24)</f>
        <v>941</v>
      </c>
    </row>
    <row r="25" spans="1:50" ht="10.5" customHeight="1">
      <c r="A25" s="43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439"/>
      <c r="AK25" s="88"/>
      <c r="AL25" s="88"/>
      <c r="AV25" s="88"/>
      <c r="AW25" s="88"/>
    </row>
    <row r="26" spans="1:50" ht="10.5" customHeight="1">
      <c r="A26" s="43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439"/>
      <c r="AC26" s="546" t="s">
        <v>143</v>
      </c>
      <c r="AD26" s="537"/>
      <c r="AE26" s="537"/>
      <c r="AF26" s="537"/>
      <c r="AG26" s="537"/>
      <c r="AH26" s="538" t="s">
        <v>76</v>
      </c>
      <c r="AI26" s="538"/>
      <c r="AJ26" s="538"/>
      <c r="AK26" s="538"/>
      <c r="AL26" s="538"/>
      <c r="AN26" s="546" t="s">
        <v>143</v>
      </c>
      <c r="AO26" s="537"/>
      <c r="AP26" s="537"/>
      <c r="AQ26" s="537"/>
      <c r="AR26" s="537"/>
      <c r="AS26" s="538" t="s">
        <v>76</v>
      </c>
      <c r="AT26" s="538"/>
      <c r="AU26" s="538"/>
      <c r="AV26" s="538"/>
      <c r="AW26" s="538"/>
      <c r="AX26" s="525"/>
    </row>
    <row r="27" spans="1:50" ht="10.5" customHeight="1">
      <c r="A27" s="43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439"/>
      <c r="AC27" s="537"/>
      <c r="AD27" s="537"/>
      <c r="AE27" s="537"/>
      <c r="AF27" s="537"/>
      <c r="AG27" s="537"/>
      <c r="AH27" s="538"/>
      <c r="AI27" s="538"/>
      <c r="AJ27" s="538"/>
      <c r="AK27" s="538"/>
      <c r="AL27" s="538"/>
      <c r="AN27" s="537"/>
      <c r="AO27" s="537"/>
      <c r="AP27" s="537"/>
      <c r="AQ27" s="537"/>
      <c r="AR27" s="537"/>
      <c r="AS27" s="538"/>
      <c r="AT27" s="538"/>
      <c r="AU27" s="538"/>
      <c r="AV27" s="538"/>
      <c r="AW27" s="538"/>
      <c r="AX27" s="88"/>
    </row>
    <row r="28" spans="1:50" ht="12.75" customHeight="1" thickBot="1">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row>
    <row r="29" spans="1:50" ht="18.75" thickBot="1">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c r="AC29" s="572" t="s">
        <v>7</v>
      </c>
      <c r="AD29" s="599" t="s">
        <v>284</v>
      </c>
      <c r="AE29" s="599" t="s">
        <v>307</v>
      </c>
      <c r="AF29" s="572" t="s">
        <v>377</v>
      </c>
      <c r="AH29" s="572" t="s">
        <v>7</v>
      </c>
      <c r="AI29" s="599" t="s">
        <v>284</v>
      </c>
      <c r="AJ29" s="599" t="s">
        <v>307</v>
      </c>
      <c r="AK29" s="572" t="s">
        <v>377</v>
      </c>
      <c r="AL29" s="572" t="s">
        <v>532</v>
      </c>
      <c r="AN29" s="32" t="s">
        <v>7</v>
      </c>
      <c r="AO29" s="528" t="s">
        <v>284</v>
      </c>
      <c r="AP29" s="529" t="s">
        <v>307</v>
      </c>
      <c r="AQ29" s="31" t="s">
        <v>377</v>
      </c>
      <c r="AS29" s="32" t="s">
        <v>7</v>
      </c>
      <c r="AT29" s="528" t="s">
        <v>284</v>
      </c>
      <c r="AU29" s="529" t="s">
        <v>307</v>
      </c>
      <c r="AV29" s="44" t="s">
        <v>377</v>
      </c>
      <c r="AW29" s="104" t="s">
        <v>532</v>
      </c>
    </row>
    <row r="30" spans="1:50" ht="12" customHeight="1">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574" t="s">
        <v>391</v>
      </c>
      <c r="AD30" s="672">
        <f>AO35</f>
        <v>0.3</v>
      </c>
      <c r="AE30" s="672">
        <f>AP35</f>
        <v>0.57499999999999996</v>
      </c>
      <c r="AF30" s="672">
        <f>AQ35</f>
        <v>0.125</v>
      </c>
      <c r="AH30" s="574" t="s">
        <v>391</v>
      </c>
      <c r="AI30" s="680">
        <f>AT35</f>
        <v>36</v>
      </c>
      <c r="AJ30" s="680">
        <f>AU35</f>
        <v>69</v>
      </c>
      <c r="AK30" s="680">
        <f>AV35</f>
        <v>15</v>
      </c>
      <c r="AL30" s="680">
        <f>AW35</f>
        <v>120</v>
      </c>
      <c r="AN30" s="68" t="s">
        <v>529</v>
      </c>
      <c r="AO30" s="91">
        <f t="shared" ref="AO30:AQ35" si="4">+AT30/$AW30</f>
        <v>0.90566037735849059</v>
      </c>
      <c r="AP30" s="47">
        <f t="shared" si="4"/>
        <v>7.5471698113207544E-2</v>
      </c>
      <c r="AQ30" s="92">
        <f t="shared" si="4"/>
        <v>1.8867924528301886E-2</v>
      </c>
      <c r="AS30" s="68" t="s">
        <v>529</v>
      </c>
      <c r="AT30" s="531">
        <f>集計・資料①!CS40</f>
        <v>48</v>
      </c>
      <c r="AU30" s="94">
        <f>集計・資料①!DA40</f>
        <v>4</v>
      </c>
      <c r="AV30" s="94">
        <f>集計・資料①!DB40</f>
        <v>1</v>
      </c>
      <c r="AW30" s="508">
        <f t="shared" ref="AW30:AW35" si="5">+SUM(AT30:AV30)</f>
        <v>53</v>
      </c>
    </row>
    <row r="31" spans="1:50" ht="12" customHeight="1">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574" t="s">
        <v>392</v>
      </c>
      <c r="AD31" s="672">
        <f>AO34</f>
        <v>0.27243589743589741</v>
      </c>
      <c r="AE31" s="672">
        <f>AP34</f>
        <v>0.58653846153846156</v>
      </c>
      <c r="AF31" s="672">
        <f>AQ34</f>
        <v>0.14102564102564102</v>
      </c>
      <c r="AH31" s="574" t="s">
        <v>392</v>
      </c>
      <c r="AI31" s="680">
        <f>AT34</f>
        <v>85</v>
      </c>
      <c r="AJ31" s="680">
        <f>AU34</f>
        <v>183</v>
      </c>
      <c r="AK31" s="680">
        <f>AV34</f>
        <v>44</v>
      </c>
      <c r="AL31" s="680">
        <f>AW34</f>
        <v>312</v>
      </c>
      <c r="AN31" s="71" t="s">
        <v>408</v>
      </c>
      <c r="AO31" s="97">
        <f t="shared" si="4"/>
        <v>0.76190476190476186</v>
      </c>
      <c r="AP31" s="73">
        <f t="shared" si="4"/>
        <v>0.22222222222222221</v>
      </c>
      <c r="AQ31" s="74">
        <f t="shared" si="4"/>
        <v>1.5873015873015872E-2</v>
      </c>
      <c r="AS31" s="71" t="s">
        <v>408</v>
      </c>
      <c r="AT31" s="532">
        <f>集計・資料①!CS42</f>
        <v>48</v>
      </c>
      <c r="AU31" s="50">
        <f>集計・資料①!DA42</f>
        <v>14</v>
      </c>
      <c r="AV31" s="50">
        <f>集計・資料①!DB42</f>
        <v>1</v>
      </c>
      <c r="AW31" s="77">
        <f t="shared" si="5"/>
        <v>63</v>
      </c>
    </row>
    <row r="32" spans="1:50" ht="12" customHeight="1">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4" t="s">
        <v>393</v>
      </c>
      <c r="AD32" s="672">
        <f>AO33</f>
        <v>0.45302013422818793</v>
      </c>
      <c r="AE32" s="672">
        <f>AP33</f>
        <v>0.44295302013422821</v>
      </c>
      <c r="AF32" s="672">
        <f>AQ33</f>
        <v>0.1040268456375839</v>
      </c>
      <c r="AH32" s="574" t="s">
        <v>393</v>
      </c>
      <c r="AI32" s="680">
        <f>AT33</f>
        <v>135</v>
      </c>
      <c r="AJ32" s="680">
        <f>AU33</f>
        <v>132</v>
      </c>
      <c r="AK32" s="680">
        <f>AV33</f>
        <v>31</v>
      </c>
      <c r="AL32" s="680">
        <f>AW33</f>
        <v>298</v>
      </c>
      <c r="AN32" s="71" t="s">
        <v>409</v>
      </c>
      <c r="AO32" s="97">
        <f t="shared" si="4"/>
        <v>0.68421052631578949</v>
      </c>
      <c r="AP32" s="73">
        <f t="shared" si="4"/>
        <v>0.30526315789473685</v>
      </c>
      <c r="AQ32" s="74">
        <f t="shared" si="4"/>
        <v>1.0526315789473684E-2</v>
      </c>
      <c r="AS32" s="71" t="s">
        <v>409</v>
      </c>
      <c r="AT32" s="532">
        <f>集計・資料①!CS44</f>
        <v>65</v>
      </c>
      <c r="AU32" s="50">
        <f>集計・資料①!DA44</f>
        <v>29</v>
      </c>
      <c r="AV32" s="50">
        <f>集計・資料①!DB44</f>
        <v>1</v>
      </c>
      <c r="AW32" s="77">
        <f t="shared" si="5"/>
        <v>95</v>
      </c>
    </row>
    <row r="33" spans="1:49" ht="12" customHeight="1">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574" t="s">
        <v>394</v>
      </c>
      <c r="AD33" s="752">
        <f>AO32</f>
        <v>0.68421052631578949</v>
      </c>
      <c r="AE33" s="672">
        <f>AP32</f>
        <v>0.30526315789473685</v>
      </c>
      <c r="AF33" s="672">
        <f>AQ32</f>
        <v>1.0526315789473684E-2</v>
      </c>
      <c r="AH33" s="574" t="s">
        <v>394</v>
      </c>
      <c r="AI33" s="680">
        <f>AT32</f>
        <v>65</v>
      </c>
      <c r="AJ33" s="680">
        <f>AU32</f>
        <v>29</v>
      </c>
      <c r="AK33" s="680">
        <f>AV32</f>
        <v>1</v>
      </c>
      <c r="AL33" s="680">
        <f>AW32</f>
        <v>95</v>
      </c>
      <c r="AN33" s="71" t="s">
        <v>410</v>
      </c>
      <c r="AO33" s="97">
        <f t="shared" si="4"/>
        <v>0.45302013422818793</v>
      </c>
      <c r="AP33" s="73">
        <f t="shared" si="4"/>
        <v>0.44295302013422821</v>
      </c>
      <c r="AQ33" s="74">
        <f t="shared" si="4"/>
        <v>0.1040268456375839</v>
      </c>
      <c r="AS33" s="71" t="s">
        <v>410</v>
      </c>
      <c r="AT33" s="532">
        <f>集計・資料①!CS46</f>
        <v>135</v>
      </c>
      <c r="AU33" s="50">
        <f>集計・資料①!DA46</f>
        <v>132</v>
      </c>
      <c r="AV33" s="50">
        <f>集計・資料①!DB46</f>
        <v>31</v>
      </c>
      <c r="AW33" s="77">
        <f t="shared" si="5"/>
        <v>298</v>
      </c>
    </row>
    <row r="34" spans="1:49" ht="12" customHeight="1">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C34" s="574" t="s">
        <v>395</v>
      </c>
      <c r="AD34" s="752">
        <f>AO31</f>
        <v>0.76190476190476186</v>
      </c>
      <c r="AE34" s="672">
        <f>AP31</f>
        <v>0.22222222222222221</v>
      </c>
      <c r="AF34" s="672">
        <f>AQ31</f>
        <v>1.5873015873015872E-2</v>
      </c>
      <c r="AH34" s="574" t="s">
        <v>395</v>
      </c>
      <c r="AI34" s="680">
        <f>AT31</f>
        <v>48</v>
      </c>
      <c r="AJ34" s="680">
        <f>AU31</f>
        <v>14</v>
      </c>
      <c r="AK34" s="680">
        <f>AV31</f>
        <v>1</v>
      </c>
      <c r="AL34" s="680">
        <f>AW31</f>
        <v>63</v>
      </c>
      <c r="AN34" s="71" t="s">
        <v>411</v>
      </c>
      <c r="AO34" s="97">
        <f t="shared" si="4"/>
        <v>0.27243589743589741</v>
      </c>
      <c r="AP34" s="73">
        <f t="shared" si="4"/>
        <v>0.58653846153846156</v>
      </c>
      <c r="AQ34" s="74">
        <f t="shared" si="4"/>
        <v>0.14102564102564102</v>
      </c>
      <c r="AS34" s="71" t="s">
        <v>411</v>
      </c>
      <c r="AT34" s="532">
        <f>集計・資料①!CS48</f>
        <v>85</v>
      </c>
      <c r="AU34" s="50">
        <f>集計・資料①!DA48</f>
        <v>183</v>
      </c>
      <c r="AV34" s="50">
        <f>集計・資料①!DB48</f>
        <v>44</v>
      </c>
      <c r="AW34" s="77">
        <f t="shared" si="5"/>
        <v>312</v>
      </c>
    </row>
    <row r="35" spans="1:49" ht="11.25" thickBot="1">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C35" s="574" t="s">
        <v>396</v>
      </c>
      <c r="AD35" s="752">
        <f>AO30</f>
        <v>0.90566037735849059</v>
      </c>
      <c r="AE35" s="672">
        <f>AP30</f>
        <v>7.5471698113207544E-2</v>
      </c>
      <c r="AF35" s="672">
        <f>AQ30</f>
        <v>1.8867924528301886E-2</v>
      </c>
      <c r="AH35" s="574" t="s">
        <v>396</v>
      </c>
      <c r="AI35" s="680">
        <f>AT30</f>
        <v>48</v>
      </c>
      <c r="AJ35" s="680">
        <f>AU30</f>
        <v>4</v>
      </c>
      <c r="AK35" s="680">
        <f>AV30</f>
        <v>1</v>
      </c>
      <c r="AL35" s="680">
        <f>AW30</f>
        <v>53</v>
      </c>
      <c r="AN35" s="78" t="s">
        <v>412</v>
      </c>
      <c r="AO35" s="56">
        <f t="shared" si="4"/>
        <v>0.3</v>
      </c>
      <c r="AP35" s="57">
        <f t="shared" si="4"/>
        <v>0.57499999999999996</v>
      </c>
      <c r="AQ35" s="58">
        <f t="shared" si="4"/>
        <v>0.125</v>
      </c>
      <c r="AS35" s="80" t="s">
        <v>412</v>
      </c>
      <c r="AT35" s="533">
        <f>集計・資料①!CS50</f>
        <v>36</v>
      </c>
      <c r="AU35" s="60">
        <f>集計・資料①!DA50</f>
        <v>69</v>
      </c>
      <c r="AV35" s="60">
        <f>集計・資料①!DB50</f>
        <v>15</v>
      </c>
      <c r="AW35" s="82">
        <f t="shared" si="5"/>
        <v>120</v>
      </c>
    </row>
    <row r="36" spans="1:49" ht="11.25" thickBot="1">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c r="AH36" s="572" t="s">
        <v>530</v>
      </c>
      <c r="AI36" s="680">
        <f>SUM(AI30:AI35)</f>
        <v>417</v>
      </c>
      <c r="AJ36" s="680">
        <f>SUM(AJ30:AJ35)</f>
        <v>431</v>
      </c>
      <c r="AK36" s="680">
        <f>SUM(AK30:AK35)</f>
        <v>93</v>
      </c>
      <c r="AL36" s="680">
        <f>SUM(AL30:AL35)</f>
        <v>941</v>
      </c>
      <c r="AS36" s="38" t="s">
        <v>530</v>
      </c>
      <c r="AT36" s="63">
        <f>集計・資料①!CS52</f>
        <v>417</v>
      </c>
      <c r="AU36" s="84">
        <f>集計・資料①!DA52</f>
        <v>431</v>
      </c>
      <c r="AV36" s="84">
        <f>集計・資料①!DB52</f>
        <v>93</v>
      </c>
      <c r="AW36" s="140">
        <f>+SUM(AW30:AW35)</f>
        <v>941</v>
      </c>
    </row>
    <row r="37" spans="1:49">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row>
    <row r="38" spans="1:49">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row>
    <row r="39" spans="1:49">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c r="AI39" s="87"/>
      <c r="AJ39" s="87"/>
      <c r="AK39" s="87"/>
      <c r="AT39" s="87"/>
      <c r="AU39" s="87"/>
      <c r="AV39" s="87"/>
    </row>
    <row r="40" spans="1:49">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c r="AI40" s="88"/>
      <c r="AJ40" s="88"/>
      <c r="AK40" s="88"/>
      <c r="AT40" s="88"/>
      <c r="AU40" s="88"/>
      <c r="AV40" s="88"/>
    </row>
    <row r="41" spans="1:49">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row>
    <row r="42" spans="1:49">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row>
    <row r="43" spans="1:49">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row>
    <row r="44" spans="1:49">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row>
    <row r="45" spans="1:49">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row>
    <row r="46" spans="1:49">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row>
    <row r="47" spans="1:49">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row>
    <row r="48" spans="1:49">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row>
    <row r="49" spans="1:27">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row>
    <row r="50" spans="1:27">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row>
    <row r="51" spans="1:27">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row>
    <row r="52" spans="1:27">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row>
    <row r="53" spans="1:27">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row>
    <row r="54" spans="1:27">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row>
    <row r="55" spans="1:27">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row>
    <row r="56" spans="1:27">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row>
    <row r="57" spans="1:27">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row>
    <row r="58" spans="1:27">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row>
    <row r="59" spans="1:27">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row>
    <row r="60" spans="1:27">
      <c r="A60" s="440"/>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2"/>
    </row>
  </sheetData>
  <mergeCells count="5">
    <mergeCell ref="A1:B1"/>
    <mergeCell ref="V1:AA1"/>
    <mergeCell ref="AN3:AR3"/>
    <mergeCell ref="AC3:AG3"/>
    <mergeCell ref="B3:L17"/>
  </mergeCells>
  <phoneticPr fontId="10"/>
  <conditionalFormatting sqref="AD11:AD22">
    <cfRule type="top10" dxfId="14" priority="1" rank="2"/>
  </conditionalFormatting>
  <pageMargins left="0.75" right="0.75" top="1" bottom="1" header="0.51200000000000001" footer="0.51200000000000001"/>
  <pageSetup paperSize="9" scale="96" orientation="portrait" r:id="rId1"/>
  <headerFooter alignWithMargins="0"/>
  <colBreaks count="2" manualBreakCount="2">
    <brk id="27" max="59" man="1"/>
    <brk id="38"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theme="9" tint="0.59999389629810485"/>
  </sheetPr>
  <dimension ref="A1:AX60"/>
  <sheetViews>
    <sheetView showGridLines="0" view="pageBreakPreview" zoomScaleNormal="100" zoomScaleSheetLayoutView="100" workbookViewId="0">
      <selection activeCell="AB1" sqref="AB1"/>
    </sheetView>
  </sheetViews>
  <sheetFormatPr defaultColWidth="10.28515625" defaultRowHeight="10.5"/>
  <cols>
    <col min="1" max="27" width="3.5703125" style="27" customWidth="1"/>
    <col min="28" max="28" width="1.7109375" style="27" customWidth="1"/>
    <col min="29" max="29" width="14.85546875" style="27" customWidth="1"/>
    <col min="30" max="30" width="8.28515625" style="27" bestFit="1" customWidth="1"/>
    <col min="31" max="31" width="9.42578125" style="27" customWidth="1"/>
    <col min="32" max="32" width="9" style="27" customWidth="1"/>
    <col min="33" max="33" width="1.7109375" style="27" customWidth="1"/>
    <col min="34" max="34" width="14.85546875" style="27" customWidth="1"/>
    <col min="35" max="35" width="8.28515625" style="27" customWidth="1"/>
    <col min="36" max="36" width="9.140625" style="27" customWidth="1"/>
    <col min="37" max="37" width="8.85546875" style="27" customWidth="1"/>
    <col min="38" max="38" width="8.28515625" style="27" customWidth="1"/>
    <col min="39" max="39" width="1.7109375" style="27" customWidth="1"/>
    <col min="40" max="40" width="14.85546875" style="27" customWidth="1"/>
    <col min="41" max="41" width="7.42578125" style="27" customWidth="1"/>
    <col min="42" max="42" width="8.28515625" style="27" bestFit="1" customWidth="1"/>
    <col min="43" max="43" width="7.42578125" style="27" customWidth="1"/>
    <col min="44" max="44" width="1.7109375" style="27" customWidth="1"/>
    <col min="45" max="45" width="14.85546875" style="27" customWidth="1"/>
    <col min="46" max="46" width="7.140625" style="27" bestFit="1" customWidth="1"/>
    <col min="47" max="47" width="8.28515625" style="27" bestFit="1" customWidth="1"/>
    <col min="48" max="49" width="6.85546875" style="27" bestFit="1" customWidth="1"/>
    <col min="50" max="16384" width="10.28515625" style="27"/>
  </cols>
  <sheetData>
    <row r="1" spans="1:49" ht="21" customHeight="1" thickBot="1">
      <c r="A1" s="798">
        <v>46</v>
      </c>
      <c r="B1" s="798"/>
      <c r="C1" s="493" t="s">
        <v>97</v>
      </c>
      <c r="D1" s="493"/>
      <c r="E1" s="493"/>
      <c r="F1" s="493"/>
      <c r="G1" s="493"/>
      <c r="H1" s="493"/>
      <c r="I1" s="493"/>
      <c r="J1" s="493"/>
      <c r="K1" s="493"/>
      <c r="L1" s="493"/>
      <c r="M1" s="493"/>
      <c r="N1" s="493"/>
      <c r="O1" s="493"/>
      <c r="P1" s="493"/>
      <c r="Q1" s="493"/>
      <c r="R1" s="493"/>
      <c r="S1" s="493"/>
      <c r="T1" s="493"/>
      <c r="U1" s="493"/>
      <c r="V1" s="799" t="s">
        <v>507</v>
      </c>
      <c r="W1" s="799"/>
      <c r="X1" s="799"/>
      <c r="Y1" s="799"/>
      <c r="Z1" s="799"/>
      <c r="AA1" s="799"/>
      <c r="AC1" s="526" t="s">
        <v>446</v>
      </c>
      <c r="AN1" s="526" t="s">
        <v>722</v>
      </c>
    </row>
    <row r="3" spans="1:49" ht="10.5" customHeight="1">
      <c r="B3" s="823" t="s">
        <v>678</v>
      </c>
      <c r="C3" s="823"/>
      <c r="D3" s="823"/>
      <c r="E3" s="823"/>
      <c r="F3" s="823"/>
      <c r="G3" s="823"/>
      <c r="H3" s="823"/>
      <c r="I3" s="823"/>
      <c r="J3" s="823"/>
      <c r="K3" s="823"/>
      <c r="L3" s="823"/>
      <c r="N3" s="435"/>
      <c r="O3" s="436"/>
      <c r="P3" s="436"/>
      <c r="Q3" s="436"/>
      <c r="R3" s="436"/>
      <c r="S3" s="436"/>
      <c r="T3" s="436"/>
      <c r="U3" s="436"/>
      <c r="V3" s="436"/>
      <c r="W3" s="436"/>
      <c r="X3" s="436"/>
      <c r="Y3" s="436"/>
      <c r="Z3" s="436"/>
      <c r="AA3" s="437"/>
      <c r="AC3" s="853" t="s">
        <v>146</v>
      </c>
      <c r="AD3" s="853"/>
      <c r="AE3" s="853"/>
      <c r="AF3" s="853"/>
      <c r="AG3" s="853"/>
      <c r="AH3" s="27" t="s">
        <v>77</v>
      </c>
      <c r="AN3" s="853" t="s">
        <v>146</v>
      </c>
      <c r="AO3" s="853"/>
      <c r="AP3" s="853"/>
      <c r="AQ3" s="853"/>
      <c r="AR3" s="853"/>
      <c r="AS3" s="27" t="s">
        <v>77</v>
      </c>
    </row>
    <row r="4" spans="1:49" ht="11.25" customHeight="1" thickBot="1">
      <c r="B4" s="823"/>
      <c r="C4" s="823"/>
      <c r="D4" s="823"/>
      <c r="E4" s="823"/>
      <c r="F4" s="823"/>
      <c r="G4" s="823"/>
      <c r="H4" s="823"/>
      <c r="I4" s="823"/>
      <c r="J4" s="823"/>
      <c r="K4" s="823"/>
      <c r="L4" s="823"/>
      <c r="N4" s="438"/>
      <c r="O4" s="88"/>
      <c r="P4" s="88"/>
      <c r="Q4" s="88"/>
      <c r="R4" s="88"/>
      <c r="S4" s="88"/>
      <c r="T4" s="88"/>
      <c r="U4" s="88"/>
      <c r="V4" s="88"/>
      <c r="W4" s="88"/>
      <c r="X4" s="88"/>
      <c r="Y4" s="88"/>
      <c r="Z4" s="88"/>
      <c r="AA4" s="439"/>
    </row>
    <row r="5" spans="1:49" ht="18.75" thickBot="1">
      <c r="B5" s="823"/>
      <c r="C5" s="823"/>
      <c r="D5" s="823"/>
      <c r="E5" s="823"/>
      <c r="F5" s="823"/>
      <c r="G5" s="823"/>
      <c r="H5" s="823"/>
      <c r="I5" s="823"/>
      <c r="J5" s="823"/>
      <c r="K5" s="823"/>
      <c r="L5" s="823"/>
      <c r="N5" s="438"/>
      <c r="O5" s="88"/>
      <c r="P5" s="88"/>
      <c r="Q5" s="88"/>
      <c r="R5" s="88"/>
      <c r="S5" s="88"/>
      <c r="T5" s="88"/>
      <c r="U5" s="88"/>
      <c r="V5" s="88"/>
      <c r="W5" s="88"/>
      <c r="X5" s="88"/>
      <c r="Y5" s="88"/>
      <c r="Z5" s="88"/>
      <c r="AA5" s="439"/>
      <c r="AC5" s="575"/>
      <c r="AD5" s="599" t="s">
        <v>284</v>
      </c>
      <c r="AE5" s="599" t="s">
        <v>307</v>
      </c>
      <c r="AF5" s="572" t="s">
        <v>377</v>
      </c>
      <c r="AH5" s="575"/>
      <c r="AI5" s="599" t="s">
        <v>284</v>
      </c>
      <c r="AJ5" s="599" t="s">
        <v>307</v>
      </c>
      <c r="AK5" s="572" t="s">
        <v>377</v>
      </c>
      <c r="AL5" s="572" t="s">
        <v>532</v>
      </c>
      <c r="AN5" s="135"/>
      <c r="AO5" s="528" t="s">
        <v>284</v>
      </c>
      <c r="AP5" s="529" t="s">
        <v>307</v>
      </c>
      <c r="AQ5" s="31" t="s">
        <v>377</v>
      </c>
      <c r="AS5" s="135"/>
      <c r="AT5" s="528" t="s">
        <v>284</v>
      </c>
      <c r="AU5" s="529" t="s">
        <v>307</v>
      </c>
      <c r="AV5" s="44" t="s">
        <v>377</v>
      </c>
      <c r="AW5" s="104" t="s">
        <v>532</v>
      </c>
    </row>
    <row r="6" spans="1:49" ht="11.25" customHeight="1" thickBot="1">
      <c r="B6" s="823"/>
      <c r="C6" s="823"/>
      <c r="D6" s="823"/>
      <c r="E6" s="823"/>
      <c r="F6" s="823"/>
      <c r="G6" s="823"/>
      <c r="H6" s="823"/>
      <c r="I6" s="823"/>
      <c r="J6" s="823"/>
      <c r="K6" s="823"/>
      <c r="L6" s="823"/>
      <c r="N6" s="438"/>
      <c r="O6" s="88"/>
      <c r="P6" s="88"/>
      <c r="Q6" s="88"/>
      <c r="R6" s="88"/>
      <c r="S6" s="88"/>
      <c r="T6" s="88"/>
      <c r="U6" s="88"/>
      <c r="V6" s="88"/>
      <c r="W6" s="88"/>
      <c r="X6" s="88"/>
      <c r="Y6" s="88"/>
      <c r="Z6" s="88"/>
      <c r="AA6" s="439"/>
      <c r="AC6" s="572" t="s">
        <v>532</v>
      </c>
      <c r="AD6" s="672">
        <f>AO6</f>
        <v>0.40488841657810837</v>
      </c>
      <c r="AE6" s="672">
        <f>AP6</f>
        <v>0.5132837407013815</v>
      </c>
      <c r="AF6" s="672">
        <f>AQ6</f>
        <v>8.1827842720510094E-2</v>
      </c>
      <c r="AH6" s="572" t="s">
        <v>532</v>
      </c>
      <c r="AI6" s="693">
        <f>AT6</f>
        <v>381</v>
      </c>
      <c r="AJ6" s="693">
        <f>AU6</f>
        <v>483</v>
      </c>
      <c r="AK6" s="693">
        <f>AV6</f>
        <v>77</v>
      </c>
      <c r="AL6" s="693">
        <f>AW6</f>
        <v>941</v>
      </c>
      <c r="AN6" s="32" t="s">
        <v>532</v>
      </c>
      <c r="AO6" s="131">
        <f>+AT6/$AW6</f>
        <v>0.40488841657810837</v>
      </c>
      <c r="AP6" s="132">
        <f>+AU6/$AW6</f>
        <v>0.5132837407013815</v>
      </c>
      <c r="AQ6" s="134">
        <f>+AV6/$AW6</f>
        <v>8.1827842720510094E-2</v>
      </c>
      <c r="AS6" s="32" t="s">
        <v>532</v>
      </c>
      <c r="AT6" s="547">
        <f>+集計・資料②!D32</f>
        <v>381</v>
      </c>
      <c r="AU6" s="549">
        <f>+集計・資料②!K32</f>
        <v>483</v>
      </c>
      <c r="AV6" s="548">
        <f>+集計・資料②!L32</f>
        <v>77</v>
      </c>
      <c r="AW6" s="242">
        <f>+SUM(AT6:AV6)</f>
        <v>941</v>
      </c>
    </row>
    <row r="7" spans="1:49" ht="10.5" customHeight="1">
      <c r="B7" s="823"/>
      <c r="C7" s="823"/>
      <c r="D7" s="823"/>
      <c r="E7" s="823"/>
      <c r="F7" s="823"/>
      <c r="G7" s="823"/>
      <c r="H7" s="823"/>
      <c r="I7" s="823"/>
      <c r="J7" s="823"/>
      <c r="K7" s="823"/>
      <c r="L7" s="823"/>
      <c r="N7" s="438"/>
      <c r="O7" s="88"/>
      <c r="P7" s="88"/>
      <c r="Q7" s="88"/>
      <c r="R7" s="88"/>
      <c r="S7" s="88"/>
      <c r="T7" s="88"/>
      <c r="U7" s="88"/>
      <c r="V7" s="88"/>
      <c r="W7" s="88"/>
      <c r="X7" s="88"/>
      <c r="Y7" s="88"/>
      <c r="Z7" s="88"/>
      <c r="AA7" s="439"/>
      <c r="AK7" s="88"/>
      <c r="AL7" s="88"/>
      <c r="AV7" s="88"/>
      <c r="AW7" s="88"/>
    </row>
    <row r="8" spans="1:49" ht="10.5" customHeight="1">
      <c r="B8" s="823"/>
      <c r="C8" s="823"/>
      <c r="D8" s="823"/>
      <c r="E8" s="823"/>
      <c r="F8" s="823"/>
      <c r="G8" s="823"/>
      <c r="H8" s="823"/>
      <c r="I8" s="823"/>
      <c r="J8" s="823"/>
      <c r="K8" s="823"/>
      <c r="L8" s="823"/>
      <c r="N8" s="438"/>
      <c r="O8" s="88"/>
      <c r="P8" s="88"/>
      <c r="Q8" s="88"/>
      <c r="R8" s="88"/>
      <c r="S8" s="88"/>
      <c r="T8" s="88"/>
      <c r="U8" s="88"/>
      <c r="V8" s="88"/>
      <c r="W8" s="88"/>
      <c r="X8" s="88"/>
      <c r="Y8" s="88"/>
      <c r="Z8" s="88"/>
      <c r="AA8" s="439"/>
      <c r="AC8" s="535" t="s">
        <v>591</v>
      </c>
      <c r="AD8" s="535"/>
      <c r="AE8" s="535"/>
      <c r="AF8" s="535"/>
      <c r="AG8" s="535"/>
      <c r="AH8" s="535" t="s">
        <v>591</v>
      </c>
      <c r="AK8" s="88"/>
      <c r="AL8" s="88"/>
      <c r="AN8" s="535" t="s">
        <v>147</v>
      </c>
      <c r="AO8" s="535"/>
      <c r="AP8" s="535"/>
      <c r="AQ8" s="535"/>
      <c r="AR8" s="535"/>
      <c r="AS8" s="27" t="s">
        <v>78</v>
      </c>
      <c r="AV8" s="88"/>
      <c r="AW8" s="88"/>
    </row>
    <row r="9" spans="1:49" ht="11.25" customHeight="1" thickBot="1">
      <c r="B9" s="823"/>
      <c r="C9" s="823"/>
      <c r="D9" s="823"/>
      <c r="E9" s="823"/>
      <c r="F9" s="823"/>
      <c r="G9" s="823"/>
      <c r="H9" s="823"/>
      <c r="I9" s="823"/>
      <c r="J9" s="823"/>
      <c r="K9" s="823"/>
      <c r="L9" s="823"/>
      <c r="N9" s="438"/>
      <c r="O9" s="88"/>
      <c r="P9" s="88"/>
      <c r="Q9" s="88"/>
      <c r="R9" s="88"/>
      <c r="S9" s="88"/>
      <c r="T9" s="88"/>
      <c r="U9" s="88"/>
      <c r="V9" s="88"/>
      <c r="W9" s="88"/>
      <c r="X9" s="88"/>
      <c r="Y9" s="88"/>
      <c r="Z9" s="88"/>
      <c r="AA9" s="439"/>
      <c r="AK9" s="88"/>
      <c r="AL9" s="88"/>
      <c r="AV9" s="524"/>
      <c r="AW9" s="524"/>
    </row>
    <row r="10" spans="1:49" ht="18.75" thickBot="1">
      <c r="B10" s="823"/>
      <c r="C10" s="823"/>
      <c r="D10" s="823"/>
      <c r="E10" s="823"/>
      <c r="F10" s="823"/>
      <c r="G10" s="823"/>
      <c r="H10" s="823"/>
      <c r="I10" s="823"/>
      <c r="J10" s="823"/>
      <c r="K10" s="823"/>
      <c r="L10" s="823"/>
      <c r="N10" s="438"/>
      <c r="O10" s="88"/>
      <c r="P10" s="88"/>
      <c r="Q10" s="88"/>
      <c r="R10" s="88"/>
      <c r="S10" s="88"/>
      <c r="T10" s="88"/>
      <c r="U10" s="88"/>
      <c r="V10" s="88"/>
      <c r="W10" s="88"/>
      <c r="X10" s="88"/>
      <c r="Y10" s="88"/>
      <c r="Z10" s="88"/>
      <c r="AA10" s="439"/>
      <c r="AC10" s="572" t="s">
        <v>524</v>
      </c>
      <c r="AD10" s="599" t="s">
        <v>284</v>
      </c>
      <c r="AE10" s="599" t="s">
        <v>307</v>
      </c>
      <c r="AF10" s="572" t="s">
        <v>377</v>
      </c>
      <c r="AH10" s="572" t="s">
        <v>524</v>
      </c>
      <c r="AI10" s="599" t="s">
        <v>284</v>
      </c>
      <c r="AJ10" s="599" t="s">
        <v>307</v>
      </c>
      <c r="AK10" s="572" t="s">
        <v>377</v>
      </c>
      <c r="AL10" s="572" t="s">
        <v>532</v>
      </c>
      <c r="AN10" s="32" t="s">
        <v>524</v>
      </c>
      <c r="AO10" s="528" t="s">
        <v>284</v>
      </c>
      <c r="AP10" s="529" t="s">
        <v>307</v>
      </c>
      <c r="AQ10" s="31" t="s">
        <v>377</v>
      </c>
      <c r="AS10" s="32" t="s">
        <v>524</v>
      </c>
      <c r="AT10" s="528" t="s">
        <v>284</v>
      </c>
      <c r="AU10" s="529" t="s">
        <v>307</v>
      </c>
      <c r="AV10" s="44" t="s">
        <v>377</v>
      </c>
      <c r="AW10" s="104" t="s">
        <v>532</v>
      </c>
    </row>
    <row r="11" spans="1:49" ht="10.5" customHeight="1">
      <c r="B11" s="823"/>
      <c r="C11" s="823"/>
      <c r="D11" s="823"/>
      <c r="E11" s="823"/>
      <c r="F11" s="823"/>
      <c r="G11" s="823"/>
      <c r="H11" s="823"/>
      <c r="I11" s="823"/>
      <c r="J11" s="823"/>
      <c r="K11" s="823"/>
      <c r="L11" s="823"/>
      <c r="N11" s="438"/>
      <c r="O11" s="88"/>
      <c r="P11" s="88"/>
      <c r="Q11" s="88"/>
      <c r="R11" s="88"/>
      <c r="S11" s="88"/>
      <c r="T11" s="88"/>
      <c r="U11" s="88"/>
      <c r="V11" s="88"/>
      <c r="W11" s="88"/>
      <c r="X11" s="88"/>
      <c r="Y11" s="88"/>
      <c r="Z11" s="88"/>
      <c r="AA11" s="439"/>
      <c r="AC11" s="570" t="s">
        <v>379</v>
      </c>
      <c r="AD11" s="681">
        <f>AO23</f>
        <v>0.35849056603773582</v>
      </c>
      <c r="AE11" s="672">
        <f>AP23</f>
        <v>0.56603773584905659</v>
      </c>
      <c r="AF11" s="672">
        <f>AQ23</f>
        <v>7.5471698113207544E-2</v>
      </c>
      <c r="AH11" s="570" t="s">
        <v>379</v>
      </c>
      <c r="AI11" s="693">
        <f>AT23</f>
        <v>57</v>
      </c>
      <c r="AJ11" s="693">
        <f>AU23</f>
        <v>90</v>
      </c>
      <c r="AK11" s="693">
        <f>AV23</f>
        <v>12</v>
      </c>
      <c r="AL11" s="693">
        <f>AW23</f>
        <v>159</v>
      </c>
      <c r="AN11" s="45" t="s">
        <v>531</v>
      </c>
      <c r="AO11" s="91" t="e">
        <f>+AT11/$AW11</f>
        <v>#DIV/0!</v>
      </c>
      <c r="AP11" s="539" t="e">
        <f>+AU11/$AW11</f>
        <v>#DIV/0!</v>
      </c>
      <c r="AQ11" s="92" t="e">
        <f>+AV11/$AW11</f>
        <v>#DIV/0!</v>
      </c>
      <c r="AS11" s="149" t="s">
        <v>531</v>
      </c>
      <c r="AT11" s="550">
        <f>+集計・資料②!D6</f>
        <v>0</v>
      </c>
      <c r="AU11" s="551">
        <f>+集計・資料②!K6</f>
        <v>0</v>
      </c>
      <c r="AV11" s="552">
        <f>+集計・資料②!L6</f>
        <v>0</v>
      </c>
      <c r="AW11" s="553">
        <f t="shared" ref="AW11:AW24" si="0">+SUM(AT11:AV11)</f>
        <v>0</v>
      </c>
    </row>
    <row r="12" spans="1:49" ht="10.5" customHeight="1">
      <c r="B12" s="823"/>
      <c r="C12" s="823"/>
      <c r="D12" s="823"/>
      <c r="E12" s="823"/>
      <c r="F12" s="823"/>
      <c r="G12" s="823"/>
      <c r="H12" s="823"/>
      <c r="I12" s="823"/>
      <c r="J12" s="823"/>
      <c r="K12" s="823"/>
      <c r="L12" s="823"/>
      <c r="N12" s="438"/>
      <c r="O12" s="88"/>
      <c r="P12" s="88"/>
      <c r="Q12" s="88"/>
      <c r="R12" s="88"/>
      <c r="S12" s="88"/>
      <c r="T12" s="88"/>
      <c r="U12" s="88"/>
      <c r="V12" s="88"/>
      <c r="W12" s="88"/>
      <c r="X12" s="88"/>
      <c r="Y12" s="88"/>
      <c r="Z12" s="88"/>
      <c r="AA12" s="439"/>
      <c r="AC12" s="674" t="s">
        <v>380</v>
      </c>
      <c r="AD12" s="681">
        <f>AO22</f>
        <v>0.35606060606060608</v>
      </c>
      <c r="AE12" s="672">
        <f>AP22</f>
        <v>0.56060606060606055</v>
      </c>
      <c r="AF12" s="672">
        <f>AQ22</f>
        <v>8.3333333333333329E-2</v>
      </c>
      <c r="AH12" s="674" t="s">
        <v>380</v>
      </c>
      <c r="AI12" s="693">
        <f>AT22</f>
        <v>47</v>
      </c>
      <c r="AJ12" s="693">
        <f>AU22</f>
        <v>74</v>
      </c>
      <c r="AK12" s="693">
        <f>AV22</f>
        <v>11</v>
      </c>
      <c r="AL12" s="693">
        <f>AW22</f>
        <v>132</v>
      </c>
      <c r="AN12" s="8" t="s">
        <v>518</v>
      </c>
      <c r="AO12" s="97">
        <f t="shared" ref="AO12:AO23" si="1">+AT12/$AW12</f>
        <v>0.40677966101694918</v>
      </c>
      <c r="AP12" s="540">
        <f t="shared" ref="AP12:AQ23" si="2">+AU12/$AW12</f>
        <v>0.5423728813559322</v>
      </c>
      <c r="AQ12" s="74">
        <f t="shared" si="2"/>
        <v>5.0847457627118647E-2</v>
      </c>
      <c r="AS12" s="19" t="s">
        <v>518</v>
      </c>
      <c r="AT12" s="241">
        <f>+集計・資料②!D8</f>
        <v>24</v>
      </c>
      <c r="AU12" s="238">
        <f>+集計・資料②!K8</f>
        <v>32</v>
      </c>
      <c r="AV12" s="238">
        <f>+集計・資料②!L8</f>
        <v>3</v>
      </c>
      <c r="AW12" s="77">
        <f t="shared" si="0"/>
        <v>59</v>
      </c>
    </row>
    <row r="13" spans="1:49" ht="10.5" customHeight="1">
      <c r="B13" s="823"/>
      <c r="C13" s="823"/>
      <c r="D13" s="823"/>
      <c r="E13" s="823"/>
      <c r="F13" s="823"/>
      <c r="G13" s="823"/>
      <c r="H13" s="823"/>
      <c r="I13" s="823"/>
      <c r="J13" s="823"/>
      <c r="K13" s="823"/>
      <c r="L13" s="823"/>
      <c r="N13" s="438"/>
      <c r="O13" s="88"/>
      <c r="P13" s="88"/>
      <c r="Q13" s="88"/>
      <c r="R13" s="88"/>
      <c r="S13" s="88"/>
      <c r="T13" s="88"/>
      <c r="U13" s="88"/>
      <c r="V13" s="88"/>
      <c r="W13" s="88"/>
      <c r="X13" s="88"/>
      <c r="Y13" s="88"/>
      <c r="Z13" s="88"/>
      <c r="AA13" s="439"/>
      <c r="AC13" s="570" t="s">
        <v>381</v>
      </c>
      <c r="AD13" s="681">
        <f>AO21</f>
        <v>0.66666666666666663</v>
      </c>
      <c r="AE13" s="672">
        <f>AP21</f>
        <v>0.33333333333333331</v>
      </c>
      <c r="AF13" s="672">
        <f>AQ21</f>
        <v>0</v>
      </c>
      <c r="AH13" s="570" t="s">
        <v>381</v>
      </c>
      <c r="AI13" s="693">
        <f>AT21</f>
        <v>8</v>
      </c>
      <c r="AJ13" s="693">
        <f>AU21</f>
        <v>4</v>
      </c>
      <c r="AK13" s="693">
        <f>AV21</f>
        <v>0</v>
      </c>
      <c r="AL13" s="693">
        <f>AW21</f>
        <v>12</v>
      </c>
      <c r="AN13" s="8" t="s">
        <v>519</v>
      </c>
      <c r="AO13" s="97">
        <f t="shared" si="1"/>
        <v>0.42857142857142855</v>
      </c>
      <c r="AP13" s="540">
        <f t="shared" si="2"/>
        <v>0.43650793650793651</v>
      </c>
      <c r="AQ13" s="74">
        <f t="shared" si="2"/>
        <v>0.13492063492063491</v>
      </c>
      <c r="AS13" s="19" t="s">
        <v>519</v>
      </c>
      <c r="AT13" s="241">
        <f>+集計・資料②!D10</f>
        <v>54</v>
      </c>
      <c r="AU13" s="238">
        <f>+集計・資料②!K10</f>
        <v>55</v>
      </c>
      <c r="AV13" s="238">
        <f>+集計・資料②!L10</f>
        <v>17</v>
      </c>
      <c r="AW13" s="77">
        <f t="shared" si="0"/>
        <v>126</v>
      </c>
    </row>
    <row r="14" spans="1:49" ht="10.5" customHeight="1">
      <c r="B14" s="823"/>
      <c r="C14" s="823"/>
      <c r="D14" s="823"/>
      <c r="E14" s="823"/>
      <c r="F14" s="823"/>
      <c r="G14" s="823"/>
      <c r="H14" s="823"/>
      <c r="I14" s="823"/>
      <c r="J14" s="823"/>
      <c r="K14" s="823"/>
      <c r="L14" s="823"/>
      <c r="N14" s="438"/>
      <c r="O14" s="88"/>
      <c r="P14" s="88"/>
      <c r="Q14" s="88"/>
      <c r="R14" s="88"/>
      <c r="S14" s="88"/>
      <c r="T14" s="88"/>
      <c r="U14" s="88"/>
      <c r="V14" s="88"/>
      <c r="W14" s="88"/>
      <c r="X14" s="88"/>
      <c r="Y14" s="88"/>
      <c r="Z14" s="88"/>
      <c r="AA14" s="439"/>
      <c r="AC14" s="674" t="s">
        <v>382</v>
      </c>
      <c r="AD14" s="681">
        <f>AO20</f>
        <v>0.47619047619047616</v>
      </c>
      <c r="AE14" s="672">
        <f>AP20</f>
        <v>0.47619047619047616</v>
      </c>
      <c r="AF14" s="672">
        <f>AQ20</f>
        <v>4.7619047619047616E-2</v>
      </c>
      <c r="AH14" s="674" t="s">
        <v>382</v>
      </c>
      <c r="AI14" s="693">
        <f>AT20</f>
        <v>10</v>
      </c>
      <c r="AJ14" s="693">
        <f>AU20</f>
        <v>10</v>
      </c>
      <c r="AK14" s="693">
        <f>AV20</f>
        <v>1</v>
      </c>
      <c r="AL14" s="693">
        <f>AW20</f>
        <v>21</v>
      </c>
      <c r="AN14" s="8" t="s">
        <v>517</v>
      </c>
      <c r="AO14" s="97">
        <f t="shared" si="1"/>
        <v>0.58620689655172409</v>
      </c>
      <c r="AP14" s="540">
        <f t="shared" si="2"/>
        <v>0.37931034482758619</v>
      </c>
      <c r="AQ14" s="74">
        <f t="shared" si="2"/>
        <v>3.4482758620689655E-2</v>
      </c>
      <c r="AS14" s="19" t="s">
        <v>517</v>
      </c>
      <c r="AT14" s="241">
        <f>+集計・資料②!D12</f>
        <v>17</v>
      </c>
      <c r="AU14" s="238">
        <f>+集計・資料②!K12</f>
        <v>11</v>
      </c>
      <c r="AV14" s="238">
        <f>+集計・資料②!L12</f>
        <v>1</v>
      </c>
      <c r="AW14" s="77">
        <f t="shared" si="0"/>
        <v>29</v>
      </c>
    </row>
    <row r="15" spans="1:49" ht="10.5" customHeight="1">
      <c r="B15" s="823"/>
      <c r="C15" s="823"/>
      <c r="D15" s="823"/>
      <c r="E15" s="823"/>
      <c r="F15" s="823"/>
      <c r="G15" s="823"/>
      <c r="H15" s="823"/>
      <c r="I15" s="823"/>
      <c r="J15" s="823"/>
      <c r="K15" s="823"/>
      <c r="L15" s="823"/>
      <c r="N15" s="438"/>
      <c r="O15" s="88"/>
      <c r="P15" s="88"/>
      <c r="Q15" s="88"/>
      <c r="R15" s="88"/>
      <c r="S15" s="88"/>
      <c r="T15" s="88"/>
      <c r="U15" s="88"/>
      <c r="V15" s="88"/>
      <c r="W15" s="88"/>
      <c r="X15" s="88"/>
      <c r="Y15" s="88"/>
      <c r="Z15" s="88"/>
      <c r="AA15" s="439"/>
      <c r="AC15" s="570" t="s">
        <v>383</v>
      </c>
      <c r="AD15" s="681">
        <f>AO19</f>
        <v>0.41346153846153844</v>
      </c>
      <c r="AE15" s="672">
        <f>AP19</f>
        <v>0.5</v>
      </c>
      <c r="AF15" s="672">
        <f>AQ19</f>
        <v>8.6538461538461536E-2</v>
      </c>
      <c r="AH15" s="570" t="s">
        <v>383</v>
      </c>
      <c r="AI15" s="693">
        <f>AT19</f>
        <v>86</v>
      </c>
      <c r="AJ15" s="693">
        <f>AU19</f>
        <v>104</v>
      </c>
      <c r="AK15" s="693">
        <f>AV19</f>
        <v>18</v>
      </c>
      <c r="AL15" s="693">
        <f>AW19</f>
        <v>208</v>
      </c>
      <c r="AN15" s="8" t="s">
        <v>516</v>
      </c>
      <c r="AO15" s="97">
        <f t="shared" si="1"/>
        <v>0.44961240310077522</v>
      </c>
      <c r="AP15" s="540">
        <f t="shared" si="2"/>
        <v>0.50387596899224807</v>
      </c>
      <c r="AQ15" s="74">
        <f t="shared" si="2"/>
        <v>4.6511627906976744E-2</v>
      </c>
      <c r="AS15" s="19" t="s">
        <v>516</v>
      </c>
      <c r="AT15" s="241">
        <f>+集計・資料②!D14</f>
        <v>58</v>
      </c>
      <c r="AU15" s="238">
        <f>+集計・資料②!K14</f>
        <v>65</v>
      </c>
      <c r="AV15" s="238">
        <f>+集計・資料②!L14</f>
        <v>6</v>
      </c>
      <c r="AW15" s="77">
        <f t="shared" si="0"/>
        <v>129</v>
      </c>
    </row>
    <row r="16" spans="1:49" ht="10.5" customHeight="1">
      <c r="B16" s="823"/>
      <c r="C16" s="823"/>
      <c r="D16" s="823"/>
      <c r="E16" s="823"/>
      <c r="F16" s="823"/>
      <c r="G16" s="823"/>
      <c r="H16" s="823"/>
      <c r="I16" s="823"/>
      <c r="J16" s="823"/>
      <c r="K16" s="823"/>
      <c r="L16" s="823"/>
      <c r="N16" s="440"/>
      <c r="O16" s="441"/>
      <c r="P16" s="441"/>
      <c r="Q16" s="441"/>
      <c r="R16" s="441"/>
      <c r="S16" s="441"/>
      <c r="T16" s="441"/>
      <c r="U16" s="441"/>
      <c r="V16" s="441"/>
      <c r="W16" s="441"/>
      <c r="X16" s="441"/>
      <c r="Y16" s="441"/>
      <c r="Z16" s="441"/>
      <c r="AA16" s="442"/>
      <c r="AC16" s="674" t="s">
        <v>384</v>
      </c>
      <c r="AD16" s="752">
        <f>AO18</f>
        <v>0.54545454545454541</v>
      </c>
      <c r="AE16" s="672">
        <f>AP18</f>
        <v>0.40909090909090912</v>
      </c>
      <c r="AF16" s="672">
        <f>AQ18</f>
        <v>4.5454545454545456E-2</v>
      </c>
      <c r="AH16" s="674" t="s">
        <v>384</v>
      </c>
      <c r="AI16" s="693">
        <f>AT18</f>
        <v>12</v>
      </c>
      <c r="AJ16" s="693">
        <f>AU18</f>
        <v>9</v>
      </c>
      <c r="AK16" s="693">
        <f>AV18</f>
        <v>1</v>
      </c>
      <c r="AL16" s="693">
        <f>AW18</f>
        <v>22</v>
      </c>
      <c r="AN16" s="8" t="s">
        <v>515</v>
      </c>
      <c r="AO16" s="97">
        <f t="shared" si="1"/>
        <v>0.19354838709677419</v>
      </c>
      <c r="AP16" s="540">
        <f t="shared" si="2"/>
        <v>0.61290322580645162</v>
      </c>
      <c r="AQ16" s="74">
        <f t="shared" si="2"/>
        <v>0.19354838709677419</v>
      </c>
      <c r="AS16" s="19" t="s">
        <v>515</v>
      </c>
      <c r="AT16" s="241">
        <f>+集計・資料②!D16</f>
        <v>6</v>
      </c>
      <c r="AU16" s="238">
        <f>+集計・資料②!K16</f>
        <v>19</v>
      </c>
      <c r="AV16" s="238">
        <f>+集計・資料②!L16</f>
        <v>6</v>
      </c>
      <c r="AW16" s="77">
        <f t="shared" si="0"/>
        <v>31</v>
      </c>
    </row>
    <row r="17" spans="1:50">
      <c r="B17" s="854"/>
      <c r="C17" s="854"/>
      <c r="D17" s="854"/>
      <c r="E17" s="854"/>
      <c r="F17" s="854"/>
      <c r="G17" s="854"/>
      <c r="H17" s="854"/>
      <c r="I17" s="854"/>
      <c r="J17" s="854"/>
      <c r="K17" s="854"/>
      <c r="L17" s="854"/>
      <c r="O17" s="88"/>
      <c r="P17" s="88"/>
      <c r="Q17" s="88"/>
      <c r="R17" s="88"/>
      <c r="S17" s="88"/>
      <c r="T17" s="88"/>
      <c r="U17" s="88"/>
      <c r="V17" s="88"/>
      <c r="W17" s="88"/>
      <c r="X17" s="88"/>
      <c r="Y17" s="88"/>
      <c r="Z17" s="88"/>
      <c r="AA17" s="88"/>
      <c r="AC17" s="570" t="s">
        <v>385</v>
      </c>
      <c r="AD17" s="681">
        <f>AO17</f>
        <v>0.15384615384615385</v>
      </c>
      <c r="AE17" s="672">
        <f>AP17</f>
        <v>0.76923076923076927</v>
      </c>
      <c r="AF17" s="672">
        <f>AQ17</f>
        <v>7.6923076923076927E-2</v>
      </c>
      <c r="AH17" s="570" t="s">
        <v>385</v>
      </c>
      <c r="AI17" s="693">
        <f>AT17</f>
        <v>2</v>
      </c>
      <c r="AJ17" s="693">
        <f>AU17</f>
        <v>10</v>
      </c>
      <c r="AK17" s="693">
        <f>AV17</f>
        <v>1</v>
      </c>
      <c r="AL17" s="693">
        <f>AW17</f>
        <v>13</v>
      </c>
      <c r="AN17" s="8" t="s">
        <v>520</v>
      </c>
      <c r="AO17" s="97">
        <f t="shared" si="1"/>
        <v>0.15384615384615385</v>
      </c>
      <c r="AP17" s="540">
        <f t="shared" si="2"/>
        <v>0.76923076923076927</v>
      </c>
      <c r="AQ17" s="74">
        <f t="shared" si="2"/>
        <v>7.6923076923076927E-2</v>
      </c>
      <c r="AS17" s="19" t="s">
        <v>520</v>
      </c>
      <c r="AT17" s="241">
        <f>+集計・資料②!D18</f>
        <v>2</v>
      </c>
      <c r="AU17" s="238">
        <f>+集計・資料②!K18</f>
        <v>10</v>
      </c>
      <c r="AV17" s="238">
        <f>+集計・資料②!L18</f>
        <v>1</v>
      </c>
      <c r="AW17" s="77">
        <f t="shared" si="0"/>
        <v>13</v>
      </c>
    </row>
    <row r="18" spans="1:50">
      <c r="A18" s="435"/>
      <c r="B18" s="436"/>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37"/>
      <c r="AC18" s="674" t="s">
        <v>386</v>
      </c>
      <c r="AD18" s="681">
        <f>AO16</f>
        <v>0.19354838709677419</v>
      </c>
      <c r="AE18" s="672">
        <f>AP16</f>
        <v>0.61290322580645162</v>
      </c>
      <c r="AF18" s="672">
        <f>AQ16</f>
        <v>0.19354838709677419</v>
      </c>
      <c r="AH18" s="674" t="s">
        <v>386</v>
      </c>
      <c r="AI18" s="693">
        <f>AT16</f>
        <v>6</v>
      </c>
      <c r="AJ18" s="693">
        <f>AU16</f>
        <v>19</v>
      </c>
      <c r="AK18" s="693">
        <f>AV16</f>
        <v>6</v>
      </c>
      <c r="AL18" s="693">
        <f>AW16</f>
        <v>31</v>
      </c>
      <c r="AN18" s="8" t="s">
        <v>514</v>
      </c>
      <c r="AO18" s="97">
        <f t="shared" si="1"/>
        <v>0.54545454545454541</v>
      </c>
      <c r="AP18" s="540">
        <f t="shared" si="2"/>
        <v>0.40909090909090912</v>
      </c>
      <c r="AQ18" s="74">
        <f t="shared" si="2"/>
        <v>4.5454545454545456E-2</v>
      </c>
      <c r="AS18" s="19" t="s">
        <v>514</v>
      </c>
      <c r="AT18" s="241">
        <f>+集計・資料②!D20</f>
        <v>12</v>
      </c>
      <c r="AU18" s="238">
        <f>+集計・資料②!K20</f>
        <v>9</v>
      </c>
      <c r="AV18" s="238">
        <f>+集計・資料②!L20</f>
        <v>1</v>
      </c>
      <c r="AW18" s="77">
        <f t="shared" si="0"/>
        <v>22</v>
      </c>
    </row>
    <row r="19" spans="1:50">
      <c r="A19" s="43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439"/>
      <c r="AC19" s="570" t="s">
        <v>387</v>
      </c>
      <c r="AD19" s="681">
        <f>AO15</f>
        <v>0.44961240310077522</v>
      </c>
      <c r="AE19" s="672">
        <f>AP15</f>
        <v>0.50387596899224807</v>
      </c>
      <c r="AF19" s="672">
        <f>AQ15</f>
        <v>4.6511627906976744E-2</v>
      </c>
      <c r="AH19" s="570" t="s">
        <v>387</v>
      </c>
      <c r="AI19" s="693">
        <f>AT15</f>
        <v>58</v>
      </c>
      <c r="AJ19" s="693">
        <f>AU15</f>
        <v>65</v>
      </c>
      <c r="AK19" s="693">
        <f>AV15</f>
        <v>6</v>
      </c>
      <c r="AL19" s="693">
        <f>AW15</f>
        <v>129</v>
      </c>
      <c r="AN19" s="8" t="s">
        <v>513</v>
      </c>
      <c r="AO19" s="97">
        <f t="shared" si="1"/>
        <v>0.41346153846153844</v>
      </c>
      <c r="AP19" s="540">
        <f t="shared" si="2"/>
        <v>0.5</v>
      </c>
      <c r="AQ19" s="74">
        <f t="shared" si="2"/>
        <v>8.6538461538461536E-2</v>
      </c>
      <c r="AS19" s="19" t="s">
        <v>513</v>
      </c>
      <c r="AT19" s="241">
        <f>+集計・資料②!D22</f>
        <v>86</v>
      </c>
      <c r="AU19" s="238">
        <f>+集計・資料②!K22</f>
        <v>104</v>
      </c>
      <c r="AV19" s="238">
        <f>+集計・資料②!L22</f>
        <v>18</v>
      </c>
      <c r="AW19" s="77">
        <f t="shared" si="0"/>
        <v>208</v>
      </c>
    </row>
    <row r="20" spans="1:50">
      <c r="A20" s="43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439"/>
      <c r="AC20" s="674" t="s">
        <v>388</v>
      </c>
      <c r="AD20" s="681">
        <f>AO14</f>
        <v>0.58620689655172409</v>
      </c>
      <c r="AE20" s="672">
        <f>AP14</f>
        <v>0.37931034482758619</v>
      </c>
      <c r="AF20" s="672">
        <f>AQ14</f>
        <v>3.4482758620689655E-2</v>
      </c>
      <c r="AH20" s="674" t="s">
        <v>388</v>
      </c>
      <c r="AI20" s="693">
        <f>AT14</f>
        <v>17</v>
      </c>
      <c r="AJ20" s="693">
        <f>AU14</f>
        <v>11</v>
      </c>
      <c r="AK20" s="693">
        <f>AV14</f>
        <v>1</v>
      </c>
      <c r="AL20" s="693">
        <f>AW14</f>
        <v>29</v>
      </c>
      <c r="AN20" s="8" t="s">
        <v>512</v>
      </c>
      <c r="AO20" s="97">
        <f t="shared" si="1"/>
        <v>0.47619047619047616</v>
      </c>
      <c r="AP20" s="540">
        <f t="shared" si="2"/>
        <v>0.47619047619047616</v>
      </c>
      <c r="AQ20" s="74">
        <f t="shared" si="2"/>
        <v>4.7619047619047616E-2</v>
      </c>
      <c r="AS20" s="19" t="s">
        <v>512</v>
      </c>
      <c r="AT20" s="241">
        <f>+集計・資料②!D24</f>
        <v>10</v>
      </c>
      <c r="AU20" s="238">
        <f>+集計・資料②!K24</f>
        <v>10</v>
      </c>
      <c r="AV20" s="238">
        <f>+集計・資料②!L24</f>
        <v>1</v>
      </c>
      <c r="AW20" s="77">
        <f t="shared" si="0"/>
        <v>21</v>
      </c>
    </row>
    <row r="21" spans="1:50">
      <c r="A21" s="43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439"/>
      <c r="AC21" s="570" t="s">
        <v>389</v>
      </c>
      <c r="AD21" s="681">
        <f>AO13</f>
        <v>0.42857142857142855</v>
      </c>
      <c r="AE21" s="672">
        <f>AP13</f>
        <v>0.43650793650793651</v>
      </c>
      <c r="AF21" s="672">
        <f>AQ13</f>
        <v>0.13492063492063491</v>
      </c>
      <c r="AH21" s="570" t="s">
        <v>389</v>
      </c>
      <c r="AI21" s="693">
        <f>AT13</f>
        <v>54</v>
      </c>
      <c r="AJ21" s="693">
        <f>AU13</f>
        <v>55</v>
      </c>
      <c r="AK21" s="693">
        <f>AV13</f>
        <v>17</v>
      </c>
      <c r="AL21" s="693">
        <f>AW13</f>
        <v>126</v>
      </c>
      <c r="AN21" s="8" t="s">
        <v>511</v>
      </c>
      <c r="AO21" s="97">
        <f t="shared" si="1"/>
        <v>0.66666666666666663</v>
      </c>
      <c r="AP21" s="540">
        <f t="shared" si="2"/>
        <v>0.33333333333333331</v>
      </c>
      <c r="AQ21" s="74">
        <f t="shared" si="2"/>
        <v>0</v>
      </c>
      <c r="AS21" s="19" t="s">
        <v>511</v>
      </c>
      <c r="AT21" s="241">
        <f>+集計・資料②!D26</f>
        <v>8</v>
      </c>
      <c r="AU21" s="238">
        <f>+集計・資料②!K26</f>
        <v>4</v>
      </c>
      <c r="AV21" s="238">
        <f>+集計・資料②!L26</f>
        <v>0</v>
      </c>
      <c r="AW21" s="77">
        <f t="shared" si="0"/>
        <v>12</v>
      </c>
    </row>
    <row r="22" spans="1:50" ht="10.5" customHeight="1">
      <c r="A22" s="43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439"/>
      <c r="AC22" s="674" t="s">
        <v>390</v>
      </c>
      <c r="AD22" s="681">
        <f>AO12</f>
        <v>0.40677966101694918</v>
      </c>
      <c r="AE22" s="672">
        <f>AP12</f>
        <v>0.5423728813559322</v>
      </c>
      <c r="AF22" s="672">
        <f>AQ12</f>
        <v>5.0847457627118647E-2</v>
      </c>
      <c r="AH22" s="674" t="s">
        <v>390</v>
      </c>
      <c r="AI22" s="693">
        <f>AT12</f>
        <v>24</v>
      </c>
      <c r="AJ22" s="693">
        <f>AU12</f>
        <v>32</v>
      </c>
      <c r="AK22" s="693">
        <f>AV12</f>
        <v>3</v>
      </c>
      <c r="AL22" s="693">
        <f>AW12</f>
        <v>59</v>
      </c>
      <c r="AN22" s="17" t="s">
        <v>521</v>
      </c>
      <c r="AO22" s="97">
        <f t="shared" si="1"/>
        <v>0.35606060606060608</v>
      </c>
      <c r="AP22" s="540">
        <f t="shared" si="2"/>
        <v>0.56060606060606055</v>
      </c>
      <c r="AQ22" s="74">
        <f t="shared" si="2"/>
        <v>8.3333333333333329E-2</v>
      </c>
      <c r="AS22" s="20" t="s">
        <v>521</v>
      </c>
      <c r="AT22" s="241">
        <f>+集計・資料②!D28</f>
        <v>47</v>
      </c>
      <c r="AU22" s="238">
        <f>+集計・資料②!K28</f>
        <v>74</v>
      </c>
      <c r="AV22" s="238">
        <f>+集計・資料②!L28</f>
        <v>11</v>
      </c>
      <c r="AW22" s="77">
        <f t="shared" si="0"/>
        <v>132</v>
      </c>
    </row>
    <row r="23" spans="1:50" ht="11.25" customHeight="1" thickBot="1">
      <c r="A23" s="43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439"/>
      <c r="AC23" s="570" t="s">
        <v>22</v>
      </c>
      <c r="AD23" s="672" t="e">
        <f>AO11</f>
        <v>#DIV/0!</v>
      </c>
      <c r="AE23" s="672" t="e">
        <f>AP11</f>
        <v>#DIV/0!</v>
      </c>
      <c r="AF23" s="672" t="e">
        <f>AQ11</f>
        <v>#DIV/0!</v>
      </c>
      <c r="AH23" s="570" t="s">
        <v>22</v>
      </c>
      <c r="AI23" s="693">
        <f>AT11</f>
        <v>0</v>
      </c>
      <c r="AJ23" s="693">
        <f>AU11</f>
        <v>0</v>
      </c>
      <c r="AK23" s="693">
        <f>AV11</f>
        <v>0</v>
      </c>
      <c r="AL23" s="693">
        <f>AW11</f>
        <v>0</v>
      </c>
      <c r="AN23" s="11" t="s">
        <v>522</v>
      </c>
      <c r="AO23" s="56">
        <f t="shared" si="1"/>
        <v>0.35849056603773582</v>
      </c>
      <c r="AP23" s="541">
        <f t="shared" si="2"/>
        <v>0.56603773584905659</v>
      </c>
      <c r="AQ23" s="58">
        <f t="shared" si="2"/>
        <v>7.5471698113207544E-2</v>
      </c>
      <c r="AS23" s="22" t="s">
        <v>522</v>
      </c>
      <c r="AT23" s="245">
        <f>+集計・資料②!D30</f>
        <v>57</v>
      </c>
      <c r="AU23" s="246">
        <f>+集計・資料②!K30</f>
        <v>90</v>
      </c>
      <c r="AV23" s="246">
        <f>+集計・資料②!L30</f>
        <v>12</v>
      </c>
      <c r="AW23" s="82">
        <f t="shared" si="0"/>
        <v>159</v>
      </c>
    </row>
    <row r="24" spans="1:50" ht="12" customHeight="1" thickTop="1" thickBot="1">
      <c r="A24" s="43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439"/>
      <c r="AH24" s="572" t="s">
        <v>530</v>
      </c>
      <c r="AI24" s="693">
        <f>SUM(AI11:AI23)</f>
        <v>381</v>
      </c>
      <c r="AJ24" s="693">
        <f>SUM(AJ11:AJ23)</f>
        <v>483</v>
      </c>
      <c r="AK24" s="693">
        <f>SUM(AK11:AK23)</f>
        <v>77</v>
      </c>
      <c r="AL24" s="693">
        <f>SUM(AL11:AL23)</f>
        <v>941</v>
      </c>
      <c r="AS24" s="542" t="s">
        <v>530</v>
      </c>
      <c r="AT24" s="514">
        <f>+集計・資料②!D32</f>
        <v>381</v>
      </c>
      <c r="AU24" s="252">
        <f>+集計・資料②!K32</f>
        <v>483</v>
      </c>
      <c r="AV24" s="554">
        <f>+集計・資料②!L32</f>
        <v>77</v>
      </c>
      <c r="AW24" s="140">
        <f t="shared" si="0"/>
        <v>941</v>
      </c>
    </row>
    <row r="25" spans="1:50" ht="10.5" customHeight="1">
      <c r="A25" s="43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439"/>
      <c r="AK25" s="88"/>
      <c r="AL25" s="88"/>
      <c r="AV25" s="88"/>
      <c r="AW25" s="88"/>
    </row>
    <row r="26" spans="1:50" ht="10.5" customHeight="1">
      <c r="A26" s="43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439"/>
      <c r="AC26" s="546" t="s">
        <v>270</v>
      </c>
      <c r="AD26" s="537"/>
      <c r="AE26" s="537"/>
      <c r="AF26" s="537"/>
      <c r="AG26" s="537"/>
      <c r="AH26" s="538" t="s">
        <v>78</v>
      </c>
      <c r="AI26" s="538"/>
      <c r="AJ26" s="538"/>
      <c r="AK26" s="538"/>
      <c r="AL26" s="538"/>
      <c r="AN26" s="546" t="s">
        <v>147</v>
      </c>
      <c r="AO26" s="537"/>
      <c r="AP26" s="537"/>
      <c r="AQ26" s="537"/>
      <c r="AR26" s="537"/>
      <c r="AS26" s="538" t="s">
        <v>78</v>
      </c>
      <c r="AT26" s="538"/>
      <c r="AU26" s="538"/>
      <c r="AV26" s="538"/>
      <c r="AW26" s="538"/>
      <c r="AX26" s="525"/>
    </row>
    <row r="27" spans="1:50" ht="10.5" customHeight="1">
      <c r="A27" s="43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439"/>
      <c r="AC27" s="537"/>
      <c r="AD27" s="537"/>
      <c r="AE27" s="537"/>
      <c r="AF27" s="537"/>
      <c r="AG27" s="537"/>
      <c r="AH27" s="538"/>
      <c r="AI27" s="538"/>
      <c r="AJ27" s="538"/>
      <c r="AK27" s="538"/>
      <c r="AL27" s="538"/>
      <c r="AN27" s="537"/>
      <c r="AO27" s="537"/>
      <c r="AP27" s="537"/>
      <c r="AQ27" s="537"/>
      <c r="AR27" s="537"/>
      <c r="AS27" s="538"/>
      <c r="AT27" s="538"/>
      <c r="AU27" s="538"/>
      <c r="AV27" s="538"/>
      <c r="AW27" s="538"/>
      <c r="AX27" s="88"/>
    </row>
    <row r="28" spans="1:50" ht="11.25" customHeight="1" thickBot="1">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row>
    <row r="29" spans="1:50" ht="18.75" thickBot="1">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c r="AC29" s="572" t="s">
        <v>7</v>
      </c>
      <c r="AD29" s="599" t="s">
        <v>284</v>
      </c>
      <c r="AE29" s="599" t="s">
        <v>307</v>
      </c>
      <c r="AF29" s="572" t="s">
        <v>377</v>
      </c>
      <c r="AH29" s="572" t="s">
        <v>7</v>
      </c>
      <c r="AI29" s="599" t="s">
        <v>284</v>
      </c>
      <c r="AJ29" s="599" t="s">
        <v>307</v>
      </c>
      <c r="AK29" s="572" t="s">
        <v>377</v>
      </c>
      <c r="AL29" s="572" t="s">
        <v>532</v>
      </c>
      <c r="AN29" s="32" t="s">
        <v>7</v>
      </c>
      <c r="AO29" s="528" t="s">
        <v>284</v>
      </c>
      <c r="AP29" s="529" t="s">
        <v>307</v>
      </c>
      <c r="AQ29" s="31" t="s">
        <v>377</v>
      </c>
      <c r="AS29" s="32" t="s">
        <v>7</v>
      </c>
      <c r="AT29" s="528" t="s">
        <v>284</v>
      </c>
      <c r="AU29" s="529" t="s">
        <v>307</v>
      </c>
      <c r="AV29" s="44" t="s">
        <v>377</v>
      </c>
      <c r="AW29" s="104" t="s">
        <v>532</v>
      </c>
    </row>
    <row r="30" spans="1:50" ht="10.5" customHeight="1">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574" t="s">
        <v>391</v>
      </c>
      <c r="AD30" s="672">
        <f>AO35</f>
        <v>0.27500000000000002</v>
      </c>
      <c r="AE30" s="672">
        <f>AP35</f>
        <v>0.64166666666666672</v>
      </c>
      <c r="AF30" s="672">
        <f>AQ35</f>
        <v>8.3333333333333329E-2</v>
      </c>
      <c r="AH30" s="574" t="s">
        <v>391</v>
      </c>
      <c r="AI30" s="680">
        <f>AT35</f>
        <v>33</v>
      </c>
      <c r="AJ30" s="680">
        <f>AU35</f>
        <v>77</v>
      </c>
      <c r="AK30" s="680">
        <f>AV35</f>
        <v>10</v>
      </c>
      <c r="AL30" s="680">
        <f>AW35</f>
        <v>120</v>
      </c>
      <c r="AN30" s="68" t="s">
        <v>529</v>
      </c>
      <c r="AO30" s="91">
        <f t="shared" ref="AO30:AQ35" si="3">+AT30/$AW30</f>
        <v>0.8867924528301887</v>
      </c>
      <c r="AP30" s="47">
        <f t="shared" si="3"/>
        <v>9.4339622641509441E-2</v>
      </c>
      <c r="AQ30" s="92">
        <f t="shared" si="3"/>
        <v>1.8867924528301886E-2</v>
      </c>
      <c r="AS30" s="68" t="s">
        <v>529</v>
      </c>
      <c r="AT30" s="531">
        <f>集計・資料②!D40</f>
        <v>47</v>
      </c>
      <c r="AU30" s="94">
        <f>集計・資料②!K40</f>
        <v>5</v>
      </c>
      <c r="AV30" s="534">
        <f>集計・資料②!L40</f>
        <v>1</v>
      </c>
      <c r="AW30" s="508">
        <f t="shared" ref="AW30:AW35" si="4">+SUM(AT30:AV30)</f>
        <v>53</v>
      </c>
    </row>
    <row r="31" spans="1:50" ht="10.5" customHeight="1">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574" t="s">
        <v>392</v>
      </c>
      <c r="AD31" s="672">
        <f>AO34</f>
        <v>0.24679487179487181</v>
      </c>
      <c r="AE31" s="672">
        <f>AP34</f>
        <v>0.64423076923076927</v>
      </c>
      <c r="AF31" s="672">
        <f>AQ34</f>
        <v>0.10897435897435898</v>
      </c>
      <c r="AH31" s="574" t="s">
        <v>392</v>
      </c>
      <c r="AI31" s="680">
        <f>AT34</f>
        <v>77</v>
      </c>
      <c r="AJ31" s="680">
        <f>AU34</f>
        <v>201</v>
      </c>
      <c r="AK31" s="680">
        <f>AV34</f>
        <v>34</v>
      </c>
      <c r="AL31" s="680">
        <f>AW34</f>
        <v>312</v>
      </c>
      <c r="AN31" s="71" t="s">
        <v>408</v>
      </c>
      <c r="AO31" s="97">
        <f t="shared" si="3"/>
        <v>0.73015873015873012</v>
      </c>
      <c r="AP31" s="73">
        <f t="shared" si="3"/>
        <v>0.25396825396825395</v>
      </c>
      <c r="AQ31" s="74">
        <f t="shared" si="3"/>
        <v>1.5873015873015872E-2</v>
      </c>
      <c r="AS31" s="71" t="s">
        <v>408</v>
      </c>
      <c r="AT31" s="532">
        <f>集計・資料②!D42</f>
        <v>46</v>
      </c>
      <c r="AU31" s="50">
        <f>集計・資料②!K42</f>
        <v>16</v>
      </c>
      <c r="AV31" s="69">
        <f>集計・資料②!L42</f>
        <v>1</v>
      </c>
      <c r="AW31" s="77">
        <f t="shared" si="4"/>
        <v>63</v>
      </c>
    </row>
    <row r="32" spans="1:50" ht="10.5" customHeight="1">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4" t="s">
        <v>393</v>
      </c>
      <c r="AD32" s="672">
        <f>AO33</f>
        <v>0.40268456375838924</v>
      </c>
      <c r="AE32" s="672">
        <f>AP33</f>
        <v>0.5</v>
      </c>
      <c r="AF32" s="672">
        <f>AQ33</f>
        <v>9.7315436241610737E-2</v>
      </c>
      <c r="AH32" s="574" t="s">
        <v>393</v>
      </c>
      <c r="AI32" s="680">
        <f>AT33</f>
        <v>120</v>
      </c>
      <c r="AJ32" s="680">
        <f>AU33</f>
        <v>149</v>
      </c>
      <c r="AK32" s="680">
        <f>AV33</f>
        <v>29</v>
      </c>
      <c r="AL32" s="680">
        <f>AW33</f>
        <v>298</v>
      </c>
      <c r="AN32" s="71" t="s">
        <v>409</v>
      </c>
      <c r="AO32" s="97">
        <f t="shared" si="3"/>
        <v>0.61052631578947369</v>
      </c>
      <c r="AP32" s="73">
        <f t="shared" si="3"/>
        <v>0.36842105263157893</v>
      </c>
      <c r="AQ32" s="74">
        <f t="shared" si="3"/>
        <v>2.1052631578947368E-2</v>
      </c>
      <c r="AS32" s="71" t="s">
        <v>409</v>
      </c>
      <c r="AT32" s="532">
        <f>集計・資料②!D44</f>
        <v>58</v>
      </c>
      <c r="AU32" s="50">
        <f>集計・資料②!K44</f>
        <v>35</v>
      </c>
      <c r="AV32" s="69">
        <f>集計・資料②!L44</f>
        <v>2</v>
      </c>
      <c r="AW32" s="77">
        <f t="shared" si="4"/>
        <v>95</v>
      </c>
    </row>
    <row r="33" spans="1:49" ht="10.5" customHeight="1">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574" t="s">
        <v>394</v>
      </c>
      <c r="AD33" s="752">
        <f>AO32</f>
        <v>0.61052631578947369</v>
      </c>
      <c r="AE33" s="672">
        <f>AP32</f>
        <v>0.36842105263157893</v>
      </c>
      <c r="AF33" s="672">
        <f>AQ32</f>
        <v>2.1052631578947368E-2</v>
      </c>
      <c r="AH33" s="574" t="s">
        <v>394</v>
      </c>
      <c r="AI33" s="680">
        <f>AT32</f>
        <v>58</v>
      </c>
      <c r="AJ33" s="680">
        <f>AU32</f>
        <v>35</v>
      </c>
      <c r="AK33" s="680">
        <f>AV32</f>
        <v>2</v>
      </c>
      <c r="AL33" s="680">
        <f>AW32</f>
        <v>95</v>
      </c>
      <c r="AN33" s="71" t="s">
        <v>410</v>
      </c>
      <c r="AO33" s="97">
        <f t="shared" si="3"/>
        <v>0.40268456375838924</v>
      </c>
      <c r="AP33" s="73">
        <f t="shared" si="3"/>
        <v>0.5</v>
      </c>
      <c r="AQ33" s="74">
        <f t="shared" si="3"/>
        <v>9.7315436241610737E-2</v>
      </c>
      <c r="AS33" s="71" t="s">
        <v>410</v>
      </c>
      <c r="AT33" s="532">
        <f>集計・資料②!D46</f>
        <v>120</v>
      </c>
      <c r="AU33" s="50">
        <f>集計・資料②!K46</f>
        <v>149</v>
      </c>
      <c r="AV33" s="69">
        <f>集計・資料②!L46</f>
        <v>29</v>
      </c>
      <c r="AW33" s="77">
        <f t="shared" si="4"/>
        <v>298</v>
      </c>
    </row>
    <row r="34" spans="1:49" ht="10.5" customHeight="1">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C34" s="574" t="s">
        <v>395</v>
      </c>
      <c r="AD34" s="752">
        <f>AO31</f>
        <v>0.73015873015873012</v>
      </c>
      <c r="AE34" s="672">
        <f>AP31</f>
        <v>0.25396825396825395</v>
      </c>
      <c r="AF34" s="672">
        <f>AQ31</f>
        <v>1.5873015873015872E-2</v>
      </c>
      <c r="AH34" s="574" t="s">
        <v>395</v>
      </c>
      <c r="AI34" s="680">
        <f>AT31</f>
        <v>46</v>
      </c>
      <c r="AJ34" s="680">
        <f>AU31</f>
        <v>16</v>
      </c>
      <c r="AK34" s="680">
        <f>AV31</f>
        <v>1</v>
      </c>
      <c r="AL34" s="680">
        <f>AW31</f>
        <v>63</v>
      </c>
      <c r="AN34" s="71" t="s">
        <v>411</v>
      </c>
      <c r="AO34" s="97">
        <f t="shared" si="3"/>
        <v>0.24679487179487181</v>
      </c>
      <c r="AP34" s="73">
        <f t="shared" si="3"/>
        <v>0.64423076923076927</v>
      </c>
      <c r="AQ34" s="74">
        <f t="shared" si="3"/>
        <v>0.10897435897435898</v>
      </c>
      <c r="AS34" s="71" t="s">
        <v>411</v>
      </c>
      <c r="AT34" s="532">
        <f>集計・資料②!D48</f>
        <v>77</v>
      </c>
      <c r="AU34" s="50">
        <f>集計・資料②!K48</f>
        <v>201</v>
      </c>
      <c r="AV34" s="69">
        <f>集計・資料②!L48</f>
        <v>34</v>
      </c>
      <c r="AW34" s="77">
        <f t="shared" si="4"/>
        <v>312</v>
      </c>
    </row>
    <row r="35" spans="1:49" ht="11.25" thickBot="1">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C35" s="574" t="s">
        <v>396</v>
      </c>
      <c r="AD35" s="752">
        <f>AO30</f>
        <v>0.8867924528301887</v>
      </c>
      <c r="AE35" s="672">
        <f>AP30</f>
        <v>9.4339622641509441E-2</v>
      </c>
      <c r="AF35" s="672">
        <f>AQ30</f>
        <v>1.8867924528301886E-2</v>
      </c>
      <c r="AH35" s="574" t="s">
        <v>396</v>
      </c>
      <c r="AI35" s="680">
        <f>AT30</f>
        <v>47</v>
      </c>
      <c r="AJ35" s="680">
        <f>AU30</f>
        <v>5</v>
      </c>
      <c r="AK35" s="680">
        <f>AV30</f>
        <v>1</v>
      </c>
      <c r="AL35" s="680">
        <f>AW30</f>
        <v>53</v>
      </c>
      <c r="AN35" s="78" t="s">
        <v>412</v>
      </c>
      <c r="AO35" s="56">
        <f t="shared" si="3"/>
        <v>0.27500000000000002</v>
      </c>
      <c r="AP35" s="57">
        <f t="shared" si="3"/>
        <v>0.64166666666666672</v>
      </c>
      <c r="AQ35" s="58">
        <f t="shared" si="3"/>
        <v>8.3333333333333329E-2</v>
      </c>
      <c r="AS35" s="80" t="s">
        <v>412</v>
      </c>
      <c r="AT35" s="533">
        <f>集計・資料②!D50</f>
        <v>33</v>
      </c>
      <c r="AU35" s="60">
        <f>集計・資料②!K50</f>
        <v>77</v>
      </c>
      <c r="AV35" s="81">
        <f>集計・資料②!L50</f>
        <v>10</v>
      </c>
      <c r="AW35" s="82">
        <f t="shared" si="4"/>
        <v>120</v>
      </c>
    </row>
    <row r="36" spans="1:49" ht="11.25" thickBot="1">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c r="AH36" s="572" t="s">
        <v>530</v>
      </c>
      <c r="AI36" s="680">
        <f>SUM(AI30:AI35)</f>
        <v>381</v>
      </c>
      <c r="AJ36" s="680">
        <f>SUM(AJ30:AJ35)</f>
        <v>483</v>
      </c>
      <c r="AK36" s="680">
        <f>SUM(AK30:AK35)</f>
        <v>77</v>
      </c>
      <c r="AL36" s="680">
        <f>SUM(AL30:AL35)</f>
        <v>941</v>
      </c>
      <c r="AS36" s="38" t="s">
        <v>530</v>
      </c>
      <c r="AT36" s="63">
        <f>集計・資料②!D52</f>
        <v>381</v>
      </c>
      <c r="AU36" s="84">
        <f>集計・資料②!K52</f>
        <v>483</v>
      </c>
      <c r="AV36" s="83">
        <f>集計・資料②!L52</f>
        <v>77</v>
      </c>
      <c r="AW36" s="140">
        <f>+SUM(AW30:AW35)</f>
        <v>941</v>
      </c>
    </row>
    <row r="37" spans="1:49">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row>
    <row r="38" spans="1:49">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row>
    <row r="39" spans="1:49">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c r="AI39" s="87"/>
      <c r="AJ39" s="87"/>
      <c r="AK39" s="87"/>
      <c r="AT39" s="87"/>
      <c r="AU39" s="87"/>
      <c r="AV39" s="87"/>
    </row>
    <row r="40" spans="1:49">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c r="AI40" s="88"/>
      <c r="AJ40" s="88"/>
      <c r="AK40" s="88"/>
      <c r="AT40" s="88"/>
      <c r="AU40" s="88"/>
      <c r="AV40" s="88"/>
    </row>
    <row r="41" spans="1:49">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row>
    <row r="42" spans="1:49">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row>
    <row r="43" spans="1:49">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row>
    <row r="44" spans="1:49">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row>
    <row r="45" spans="1:49">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row>
    <row r="46" spans="1:49">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row>
    <row r="47" spans="1:49">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row>
    <row r="48" spans="1:49">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row>
    <row r="49" spans="1:27">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row>
    <row r="50" spans="1:27">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row>
    <row r="51" spans="1:27">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row>
    <row r="52" spans="1:27">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row>
    <row r="53" spans="1:27">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row>
    <row r="54" spans="1:27">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row>
    <row r="55" spans="1:27">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row>
    <row r="56" spans="1:27">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row>
    <row r="57" spans="1:27">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row>
    <row r="58" spans="1:27">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row>
    <row r="59" spans="1:27">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row>
    <row r="60" spans="1:27">
      <c r="A60" s="440"/>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2"/>
    </row>
  </sheetData>
  <mergeCells count="5">
    <mergeCell ref="AN3:AR3"/>
    <mergeCell ref="A1:B1"/>
    <mergeCell ref="V1:AA1"/>
    <mergeCell ref="AC3:AG3"/>
    <mergeCell ref="B3:L17"/>
  </mergeCells>
  <phoneticPr fontId="10"/>
  <conditionalFormatting sqref="AD11:AD22">
    <cfRule type="top10" dxfId="13" priority="1" rank="2"/>
  </conditionalFormatting>
  <pageMargins left="0.75" right="0.75" top="1" bottom="1" header="0.51200000000000001" footer="0.51200000000000001"/>
  <pageSetup paperSize="9" scale="97" orientation="portrait" r:id="rId1"/>
  <headerFooter alignWithMargins="0"/>
  <colBreaks count="2" manualBreakCount="2">
    <brk id="27" max="1048575" man="1"/>
    <brk id="38"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theme="9" tint="0.59999389629810485"/>
  </sheetPr>
  <dimension ref="A1:BB60"/>
  <sheetViews>
    <sheetView showGridLines="0" view="pageBreakPreview" zoomScaleNormal="100" zoomScaleSheetLayoutView="100" workbookViewId="0">
      <selection activeCell="AB1" sqref="AB1"/>
    </sheetView>
  </sheetViews>
  <sheetFormatPr defaultColWidth="10.28515625" defaultRowHeight="10.5"/>
  <cols>
    <col min="1" max="27" width="3.5703125" style="27" customWidth="1"/>
    <col min="28" max="28" width="1.140625" style="27" customWidth="1"/>
    <col min="29" max="29" width="14.85546875" style="27" customWidth="1"/>
    <col min="30" max="30" width="7.28515625" style="27" customWidth="1"/>
    <col min="31" max="31" width="8" style="27" customWidth="1"/>
    <col min="32" max="32" width="6.85546875" style="27" bestFit="1" customWidth="1"/>
    <col min="33" max="33" width="7.28515625" style="27" customWidth="1"/>
    <col min="34" max="34" width="0.85546875" style="27" customWidth="1"/>
    <col min="35" max="35" width="14.85546875" style="27" customWidth="1"/>
    <col min="36" max="36" width="7.140625" style="27" bestFit="1" customWidth="1"/>
    <col min="37" max="37" width="8.28515625" style="27" bestFit="1" customWidth="1"/>
    <col min="38" max="38" width="6" style="27" bestFit="1" customWidth="1"/>
    <col min="39" max="40" width="6.85546875" style="27" bestFit="1" customWidth="1"/>
    <col min="41" max="41" width="1.7109375" style="27" customWidth="1"/>
    <col min="42" max="42" width="14.85546875" style="27" customWidth="1"/>
    <col min="43" max="43" width="7.42578125" style="27" customWidth="1"/>
    <col min="44" max="44" width="8.28515625" style="27" bestFit="1" customWidth="1"/>
    <col min="45" max="46" width="7.42578125" style="27" customWidth="1"/>
    <col min="47" max="47" width="1.7109375" style="27" customWidth="1"/>
    <col min="48" max="48" width="14.85546875" style="27" customWidth="1"/>
    <col min="49" max="49" width="7.140625" style="27" bestFit="1" customWidth="1"/>
    <col min="50" max="50" width="8.28515625" style="27" bestFit="1" customWidth="1"/>
    <col min="51" max="51" width="7.5703125" style="27" customWidth="1"/>
    <col min="52" max="53" width="6.85546875" style="27" bestFit="1" customWidth="1"/>
    <col min="54" max="16384" width="10.28515625" style="27"/>
  </cols>
  <sheetData>
    <row r="1" spans="1:53" ht="21" customHeight="1" thickBot="1">
      <c r="A1" s="798">
        <v>47</v>
      </c>
      <c r="B1" s="798"/>
      <c r="C1" s="493" t="s">
        <v>98</v>
      </c>
      <c r="D1" s="493"/>
      <c r="E1" s="493"/>
      <c r="F1" s="493"/>
      <c r="G1" s="493"/>
      <c r="H1" s="493"/>
      <c r="I1" s="493"/>
      <c r="J1" s="493"/>
      <c r="K1" s="493"/>
      <c r="L1" s="493"/>
      <c r="M1" s="493"/>
      <c r="N1" s="493"/>
      <c r="O1" s="493"/>
      <c r="P1" s="493"/>
      <c r="Q1" s="493"/>
      <c r="R1" s="493"/>
      <c r="S1" s="493"/>
      <c r="T1" s="493"/>
      <c r="U1" s="493"/>
      <c r="V1" s="799" t="s">
        <v>378</v>
      </c>
      <c r="W1" s="799"/>
      <c r="X1" s="799"/>
      <c r="Y1" s="799"/>
      <c r="Z1" s="799"/>
      <c r="AA1" s="799"/>
      <c r="AC1" s="526" t="s">
        <v>445</v>
      </c>
      <c r="AP1" s="526" t="s">
        <v>445</v>
      </c>
    </row>
    <row r="3" spans="1:53">
      <c r="B3" s="823" t="s">
        <v>696</v>
      </c>
      <c r="C3" s="857"/>
      <c r="D3" s="857"/>
      <c r="E3" s="857"/>
      <c r="F3" s="857"/>
      <c r="G3" s="857"/>
      <c r="H3" s="857"/>
      <c r="I3" s="857"/>
      <c r="J3" s="857"/>
      <c r="K3" s="857"/>
      <c r="L3" s="857"/>
      <c r="N3" s="435"/>
      <c r="O3" s="436"/>
      <c r="P3" s="436"/>
      <c r="Q3" s="436"/>
      <c r="R3" s="436"/>
      <c r="S3" s="436"/>
      <c r="T3" s="436"/>
      <c r="U3" s="436"/>
      <c r="V3" s="436"/>
      <c r="W3" s="436"/>
      <c r="X3" s="436"/>
      <c r="Y3" s="436"/>
      <c r="Z3" s="436"/>
      <c r="AA3" s="437"/>
      <c r="AC3" s="853" t="s">
        <v>305</v>
      </c>
      <c r="AD3" s="853"/>
      <c r="AE3" s="853"/>
      <c r="AF3" s="853"/>
      <c r="AG3" s="853"/>
      <c r="AH3" s="853"/>
      <c r="AI3" s="27" t="s">
        <v>79</v>
      </c>
      <c r="AP3" s="853" t="s">
        <v>305</v>
      </c>
      <c r="AQ3" s="853"/>
      <c r="AR3" s="853"/>
      <c r="AS3" s="853"/>
      <c r="AT3" s="853"/>
      <c r="AU3" s="853"/>
      <c r="AV3" s="27" t="s">
        <v>79</v>
      </c>
    </row>
    <row r="4" spans="1:53" ht="11.25" thickBot="1">
      <c r="B4" s="857"/>
      <c r="C4" s="857"/>
      <c r="D4" s="857"/>
      <c r="E4" s="857"/>
      <c r="F4" s="857"/>
      <c r="G4" s="857"/>
      <c r="H4" s="857"/>
      <c r="I4" s="857"/>
      <c r="J4" s="857"/>
      <c r="K4" s="857"/>
      <c r="L4" s="857"/>
      <c r="N4" s="438"/>
      <c r="O4" s="88"/>
      <c r="P4" s="88"/>
      <c r="Q4" s="88"/>
      <c r="R4" s="88"/>
      <c r="S4" s="88"/>
      <c r="T4" s="88"/>
      <c r="U4" s="88"/>
      <c r="V4" s="88"/>
      <c r="W4" s="88"/>
      <c r="X4" s="88"/>
      <c r="Y4" s="88"/>
      <c r="Z4" s="88"/>
      <c r="AA4" s="439"/>
    </row>
    <row r="5" spans="1:53" ht="27.75" thickBot="1">
      <c r="B5" s="857"/>
      <c r="C5" s="857"/>
      <c r="D5" s="857"/>
      <c r="E5" s="857"/>
      <c r="F5" s="857"/>
      <c r="G5" s="857"/>
      <c r="H5" s="857"/>
      <c r="I5" s="857"/>
      <c r="J5" s="857"/>
      <c r="K5" s="857"/>
      <c r="L5" s="857"/>
      <c r="N5" s="438"/>
      <c r="O5" s="88"/>
      <c r="P5" s="88"/>
      <c r="Q5" s="88"/>
      <c r="R5" s="88"/>
      <c r="S5" s="88"/>
      <c r="T5" s="88"/>
      <c r="U5" s="88"/>
      <c r="V5" s="88"/>
      <c r="W5" s="88"/>
      <c r="X5" s="88"/>
      <c r="Y5" s="88"/>
      <c r="Z5" s="88"/>
      <c r="AA5" s="439"/>
      <c r="AC5" s="575"/>
      <c r="AD5" s="599" t="s">
        <v>303</v>
      </c>
      <c r="AE5" s="599" t="s">
        <v>304</v>
      </c>
      <c r="AF5" s="573" t="s">
        <v>271</v>
      </c>
      <c r="AG5" s="572" t="s">
        <v>377</v>
      </c>
      <c r="AI5" s="575"/>
      <c r="AJ5" s="599" t="s">
        <v>303</v>
      </c>
      <c r="AK5" s="599" t="s">
        <v>304</v>
      </c>
      <c r="AL5" s="573" t="s">
        <v>271</v>
      </c>
      <c r="AM5" s="572" t="s">
        <v>377</v>
      </c>
      <c r="AN5" s="572" t="s">
        <v>532</v>
      </c>
      <c r="AP5" s="135"/>
      <c r="AQ5" s="528" t="s">
        <v>303</v>
      </c>
      <c r="AR5" s="529" t="s">
        <v>304</v>
      </c>
      <c r="AS5" s="527" t="s">
        <v>302</v>
      </c>
      <c r="AT5" s="31" t="s">
        <v>377</v>
      </c>
      <c r="AV5" s="135"/>
      <c r="AW5" s="528" t="s">
        <v>303</v>
      </c>
      <c r="AX5" s="529" t="s">
        <v>304</v>
      </c>
      <c r="AY5" s="527" t="s">
        <v>302</v>
      </c>
      <c r="AZ5" s="44" t="s">
        <v>377</v>
      </c>
      <c r="BA5" s="104" t="s">
        <v>532</v>
      </c>
    </row>
    <row r="6" spans="1:53" ht="11.25" thickBot="1">
      <c r="B6" s="857"/>
      <c r="C6" s="857"/>
      <c r="D6" s="857"/>
      <c r="E6" s="857"/>
      <c r="F6" s="857"/>
      <c r="G6" s="857"/>
      <c r="H6" s="857"/>
      <c r="I6" s="857"/>
      <c r="J6" s="857"/>
      <c r="K6" s="857"/>
      <c r="L6" s="857"/>
      <c r="N6" s="438"/>
      <c r="O6" s="88"/>
      <c r="P6" s="88"/>
      <c r="Q6" s="88"/>
      <c r="R6" s="88"/>
      <c r="S6" s="88"/>
      <c r="T6" s="88"/>
      <c r="U6" s="88"/>
      <c r="V6" s="88"/>
      <c r="W6" s="88"/>
      <c r="X6" s="88"/>
      <c r="Y6" s="88"/>
      <c r="Z6" s="88"/>
      <c r="AA6" s="439"/>
      <c r="AC6" s="572" t="s">
        <v>532</v>
      </c>
      <c r="AD6" s="752">
        <f>AQ6</f>
        <v>0.22954303931987247</v>
      </c>
      <c r="AE6" s="752">
        <f>AR6</f>
        <v>0.13708820403825717</v>
      </c>
      <c r="AF6" s="672">
        <f>AS6</f>
        <v>0.56216790648246551</v>
      </c>
      <c r="AG6" s="672">
        <f>AT6</f>
        <v>7.1200850159404888E-2</v>
      </c>
      <c r="AI6" s="572" t="s">
        <v>532</v>
      </c>
      <c r="AJ6" s="680">
        <f>AW6</f>
        <v>216</v>
      </c>
      <c r="AK6" s="680">
        <f>AX6</f>
        <v>129</v>
      </c>
      <c r="AL6" s="680">
        <f>AY6</f>
        <v>529</v>
      </c>
      <c r="AM6" s="680">
        <f>AZ6</f>
        <v>67</v>
      </c>
      <c r="AN6" s="680">
        <f>BA6</f>
        <v>941</v>
      </c>
      <c r="AP6" s="32" t="s">
        <v>532</v>
      </c>
      <c r="AQ6" s="131">
        <f>+AW6/$BA6</f>
        <v>0.22954303931987247</v>
      </c>
      <c r="AR6" s="132">
        <f>+AX6/$BA6</f>
        <v>0.13708820403825717</v>
      </c>
      <c r="AS6" s="132">
        <f>+AY6/$BA6</f>
        <v>0.56216790648246551</v>
      </c>
      <c r="AT6" s="134">
        <f>+AZ6/$BA6</f>
        <v>7.1200850159404888E-2</v>
      </c>
      <c r="AV6" s="32" t="s">
        <v>532</v>
      </c>
      <c r="AW6" s="39">
        <f>+集計・資料②!W32</f>
        <v>216</v>
      </c>
      <c r="AX6" s="40">
        <f>+集計・資料②!X32</f>
        <v>129</v>
      </c>
      <c r="AY6" s="40">
        <f>+集計・資料②!Y32</f>
        <v>529</v>
      </c>
      <c r="AZ6" s="40">
        <f>+集計・資料②!Z32</f>
        <v>67</v>
      </c>
      <c r="BA6" s="242">
        <f>+SUM(AW6:AZ6)</f>
        <v>941</v>
      </c>
    </row>
    <row r="7" spans="1:53">
      <c r="B7" s="857"/>
      <c r="C7" s="857"/>
      <c r="D7" s="857"/>
      <c r="E7" s="857"/>
      <c r="F7" s="857"/>
      <c r="G7" s="857"/>
      <c r="H7" s="857"/>
      <c r="I7" s="857"/>
      <c r="J7" s="857"/>
      <c r="K7" s="857"/>
      <c r="L7" s="857"/>
      <c r="N7" s="438"/>
      <c r="O7" s="88"/>
      <c r="P7" s="88"/>
      <c r="Q7" s="88"/>
      <c r="R7" s="88"/>
      <c r="S7" s="88"/>
      <c r="T7" s="88"/>
      <c r="U7" s="88"/>
      <c r="V7" s="88"/>
      <c r="W7" s="88"/>
      <c r="X7" s="88"/>
      <c r="Y7" s="88"/>
      <c r="Z7" s="88"/>
      <c r="AA7" s="439"/>
      <c r="AM7" s="88"/>
      <c r="AN7" s="88"/>
      <c r="AZ7" s="523"/>
      <c r="BA7" s="523"/>
    </row>
    <row r="8" spans="1:53">
      <c r="B8" s="857"/>
      <c r="C8" s="857"/>
      <c r="D8" s="857"/>
      <c r="E8" s="857"/>
      <c r="F8" s="857"/>
      <c r="G8" s="857"/>
      <c r="H8" s="857"/>
      <c r="I8" s="857"/>
      <c r="J8" s="857"/>
      <c r="K8" s="857"/>
      <c r="L8" s="857"/>
      <c r="N8" s="438"/>
      <c r="O8" s="88"/>
      <c r="P8" s="88"/>
      <c r="Q8" s="88"/>
      <c r="R8" s="88"/>
      <c r="S8" s="88"/>
      <c r="T8" s="88"/>
      <c r="U8" s="88"/>
      <c r="V8" s="88"/>
      <c r="W8" s="88"/>
      <c r="X8" s="88"/>
      <c r="Y8" s="88"/>
      <c r="Z8" s="88"/>
      <c r="AA8" s="439"/>
      <c r="AC8" s="856" t="s">
        <v>592</v>
      </c>
      <c r="AD8" s="856"/>
      <c r="AE8" s="856"/>
      <c r="AF8" s="856"/>
      <c r="AG8" s="856"/>
      <c r="AH8" s="856"/>
      <c r="AI8" s="27" t="s">
        <v>593</v>
      </c>
      <c r="AM8" s="88"/>
      <c r="AN8" s="88"/>
      <c r="AP8" s="856" t="s">
        <v>305</v>
      </c>
      <c r="AQ8" s="856"/>
      <c r="AR8" s="856"/>
      <c r="AS8" s="856"/>
      <c r="AT8" s="856"/>
      <c r="AU8" s="856"/>
      <c r="AV8" s="27" t="s">
        <v>80</v>
      </c>
      <c r="AZ8" s="88"/>
      <c r="BA8" s="88"/>
    </row>
    <row r="9" spans="1:53" ht="11.25" thickBot="1">
      <c r="B9" s="857"/>
      <c r="C9" s="857"/>
      <c r="D9" s="857"/>
      <c r="E9" s="857"/>
      <c r="F9" s="857"/>
      <c r="G9" s="857"/>
      <c r="H9" s="857"/>
      <c r="I9" s="857"/>
      <c r="J9" s="857"/>
      <c r="K9" s="857"/>
      <c r="L9" s="857"/>
      <c r="N9" s="438"/>
      <c r="O9" s="88"/>
      <c r="P9" s="88"/>
      <c r="Q9" s="88"/>
      <c r="R9" s="88"/>
      <c r="S9" s="88"/>
      <c r="T9" s="88"/>
      <c r="U9" s="88"/>
      <c r="V9" s="88"/>
      <c r="W9" s="88"/>
      <c r="X9" s="88"/>
      <c r="Y9" s="88"/>
      <c r="Z9" s="88"/>
      <c r="AA9" s="439"/>
      <c r="AM9" s="88"/>
      <c r="AN9" s="88"/>
      <c r="AZ9" s="524"/>
      <c r="BA9" s="524"/>
    </row>
    <row r="10" spans="1:53" ht="30.75" customHeight="1" thickBot="1">
      <c r="B10" s="857"/>
      <c r="C10" s="857"/>
      <c r="D10" s="857"/>
      <c r="E10" s="857"/>
      <c r="F10" s="857"/>
      <c r="G10" s="857"/>
      <c r="H10" s="857"/>
      <c r="I10" s="857"/>
      <c r="J10" s="857"/>
      <c r="K10" s="857"/>
      <c r="L10" s="857"/>
      <c r="N10" s="438"/>
      <c r="O10" s="88"/>
      <c r="P10" s="88"/>
      <c r="Q10" s="88"/>
      <c r="R10" s="88"/>
      <c r="S10" s="88"/>
      <c r="T10" s="88"/>
      <c r="U10" s="88"/>
      <c r="V10" s="88"/>
      <c r="W10" s="88"/>
      <c r="X10" s="88"/>
      <c r="Y10" s="88"/>
      <c r="Z10" s="88"/>
      <c r="AA10" s="439"/>
      <c r="AC10" s="572" t="s">
        <v>524</v>
      </c>
      <c r="AD10" s="599" t="s">
        <v>303</v>
      </c>
      <c r="AE10" s="599" t="s">
        <v>304</v>
      </c>
      <c r="AF10" s="573" t="s">
        <v>271</v>
      </c>
      <c r="AG10" s="572" t="s">
        <v>377</v>
      </c>
      <c r="AI10" s="572" t="s">
        <v>524</v>
      </c>
      <c r="AJ10" s="599" t="s">
        <v>303</v>
      </c>
      <c r="AK10" s="599" t="s">
        <v>304</v>
      </c>
      <c r="AL10" s="573" t="s">
        <v>271</v>
      </c>
      <c r="AM10" s="572" t="s">
        <v>377</v>
      </c>
      <c r="AN10" s="572" t="s">
        <v>532</v>
      </c>
      <c r="AP10" s="32" t="s">
        <v>524</v>
      </c>
      <c r="AQ10" s="528" t="s">
        <v>303</v>
      </c>
      <c r="AR10" s="529" t="s">
        <v>304</v>
      </c>
      <c r="AS10" s="527" t="s">
        <v>302</v>
      </c>
      <c r="AT10" s="104" t="s">
        <v>377</v>
      </c>
      <c r="AV10" s="32" t="s">
        <v>524</v>
      </c>
      <c r="AW10" s="528" t="s">
        <v>303</v>
      </c>
      <c r="AX10" s="529" t="s">
        <v>304</v>
      </c>
      <c r="AY10" s="527" t="s">
        <v>302</v>
      </c>
      <c r="AZ10" s="105" t="s">
        <v>377</v>
      </c>
      <c r="BA10" s="104" t="s">
        <v>532</v>
      </c>
    </row>
    <row r="11" spans="1:53">
      <c r="B11" s="857"/>
      <c r="C11" s="857"/>
      <c r="D11" s="857"/>
      <c r="E11" s="857"/>
      <c r="F11" s="857"/>
      <c r="G11" s="857"/>
      <c r="H11" s="857"/>
      <c r="I11" s="857"/>
      <c r="J11" s="857"/>
      <c r="K11" s="857"/>
      <c r="L11" s="857"/>
      <c r="N11" s="438"/>
      <c r="O11" s="88"/>
      <c r="P11" s="88"/>
      <c r="Q11" s="88"/>
      <c r="R11" s="88"/>
      <c r="S11" s="88"/>
      <c r="T11" s="88"/>
      <c r="U11" s="88"/>
      <c r="V11" s="88"/>
      <c r="W11" s="88"/>
      <c r="X11" s="88"/>
      <c r="Y11" s="88"/>
      <c r="Z11" s="88"/>
      <c r="AA11" s="439"/>
      <c r="AC11" s="570" t="s">
        <v>379</v>
      </c>
      <c r="AD11" s="681">
        <f>AQ23</f>
        <v>0.23270440251572327</v>
      </c>
      <c r="AE11" s="681">
        <f>AR23</f>
        <v>6.2893081761006289E-2</v>
      </c>
      <c r="AF11" s="672">
        <f>AS23</f>
        <v>0.61635220125786161</v>
      </c>
      <c r="AG11" s="672">
        <f>AT23</f>
        <v>8.8050314465408799E-2</v>
      </c>
      <c r="AI11" s="570" t="s">
        <v>379</v>
      </c>
      <c r="AJ11" s="693">
        <f>AW23</f>
        <v>37</v>
      </c>
      <c r="AK11" s="693">
        <f>AX23</f>
        <v>10</v>
      </c>
      <c r="AL11" s="693">
        <f>AY23</f>
        <v>98</v>
      </c>
      <c r="AM11" s="693">
        <f>AZ23</f>
        <v>14</v>
      </c>
      <c r="AN11" s="693">
        <f>BA23</f>
        <v>159</v>
      </c>
      <c r="AP11" s="45" t="s">
        <v>531</v>
      </c>
      <c r="AQ11" s="91" t="e">
        <f t="shared" ref="AQ11:AQ23" si="0">+AW11/$BA11</f>
        <v>#DIV/0!</v>
      </c>
      <c r="AR11" s="47" t="e">
        <f t="shared" ref="AR11:AR23" si="1">+AX11/$BA11</f>
        <v>#DIV/0!</v>
      </c>
      <c r="AS11" s="47" t="e">
        <f t="shared" ref="AS11:AS23" si="2">+AY11/$BA11</f>
        <v>#DIV/0!</v>
      </c>
      <c r="AT11" s="92" t="e">
        <f t="shared" ref="AT11:AT23" si="3">+AZ11/$BA11</f>
        <v>#DIV/0!</v>
      </c>
      <c r="AV11" s="149" t="s">
        <v>531</v>
      </c>
      <c r="AW11" s="509">
        <f>+集計・資料②!W6</f>
        <v>0</v>
      </c>
      <c r="AX11" s="240">
        <f>+集計・資料②!X6</f>
        <v>0</v>
      </c>
      <c r="AY11" s="240">
        <f>+集計・資料②!Y6</f>
        <v>0</v>
      </c>
      <c r="AZ11" s="517">
        <f>+集計・資料②!Z6</f>
        <v>0</v>
      </c>
      <c r="BA11" s="508">
        <f>+SUM(AW11:AZ11)</f>
        <v>0</v>
      </c>
    </row>
    <row r="12" spans="1:53" ht="10.5" customHeight="1">
      <c r="B12" s="857"/>
      <c r="C12" s="857"/>
      <c r="D12" s="857"/>
      <c r="E12" s="857"/>
      <c r="F12" s="857"/>
      <c r="G12" s="857"/>
      <c r="H12" s="857"/>
      <c r="I12" s="857"/>
      <c r="J12" s="857"/>
      <c r="K12" s="857"/>
      <c r="L12" s="857"/>
      <c r="N12" s="438"/>
      <c r="O12" s="88"/>
      <c r="P12" s="88"/>
      <c r="Q12" s="88"/>
      <c r="R12" s="88"/>
      <c r="S12" s="88"/>
      <c r="T12" s="88"/>
      <c r="U12" s="88"/>
      <c r="V12" s="88"/>
      <c r="W12" s="88"/>
      <c r="X12" s="88"/>
      <c r="Y12" s="88"/>
      <c r="Z12" s="88"/>
      <c r="AA12" s="439"/>
      <c r="AC12" s="674" t="s">
        <v>380</v>
      </c>
      <c r="AD12" s="681">
        <f>AQ22</f>
        <v>0.21212121212121213</v>
      </c>
      <c r="AE12" s="681">
        <f>AR22</f>
        <v>0.10606060606060606</v>
      </c>
      <c r="AF12" s="672">
        <f>AS22</f>
        <v>0.61363636363636365</v>
      </c>
      <c r="AG12" s="672">
        <f>AT22</f>
        <v>6.8181818181818177E-2</v>
      </c>
      <c r="AI12" s="674" t="s">
        <v>380</v>
      </c>
      <c r="AJ12" s="693">
        <f>AW22</f>
        <v>28</v>
      </c>
      <c r="AK12" s="693">
        <f>AX22</f>
        <v>14</v>
      </c>
      <c r="AL12" s="693">
        <f>AY22</f>
        <v>81</v>
      </c>
      <c r="AM12" s="693">
        <f>AZ22</f>
        <v>9</v>
      </c>
      <c r="AN12" s="693">
        <f>BA22</f>
        <v>132</v>
      </c>
      <c r="AP12" s="8" t="s">
        <v>518</v>
      </c>
      <c r="AQ12" s="97">
        <f t="shared" si="0"/>
        <v>0.23728813559322035</v>
      </c>
      <c r="AR12" s="73">
        <f t="shared" si="1"/>
        <v>8.4745762711864403E-2</v>
      </c>
      <c r="AS12" s="73">
        <f t="shared" si="2"/>
        <v>0.59322033898305082</v>
      </c>
      <c r="AT12" s="74">
        <f t="shared" si="3"/>
        <v>8.4745762711864403E-2</v>
      </c>
      <c r="AV12" s="19" t="s">
        <v>518</v>
      </c>
      <c r="AW12" s="510">
        <f>+集計・資料②!W8</f>
        <v>14</v>
      </c>
      <c r="AX12" s="515">
        <f>+集計・資料②!X8</f>
        <v>5</v>
      </c>
      <c r="AY12" s="515">
        <f>+集計・資料②!Y8</f>
        <v>35</v>
      </c>
      <c r="AZ12" s="518">
        <f>+集計・資料②!Z8</f>
        <v>5</v>
      </c>
      <c r="BA12" s="77">
        <f>+SUM(AW12:AZ12)</f>
        <v>59</v>
      </c>
    </row>
    <row r="13" spans="1:53" ht="10.5" customHeight="1">
      <c r="B13" s="857"/>
      <c r="C13" s="857"/>
      <c r="D13" s="857"/>
      <c r="E13" s="857"/>
      <c r="F13" s="857"/>
      <c r="G13" s="857"/>
      <c r="H13" s="857"/>
      <c r="I13" s="857"/>
      <c r="J13" s="857"/>
      <c r="K13" s="857"/>
      <c r="L13" s="857"/>
      <c r="N13" s="438"/>
      <c r="O13" s="88"/>
      <c r="P13" s="88"/>
      <c r="Q13" s="88"/>
      <c r="R13" s="88"/>
      <c r="S13" s="88"/>
      <c r="T13" s="88"/>
      <c r="U13" s="88"/>
      <c r="V13" s="88"/>
      <c r="W13" s="88"/>
      <c r="X13" s="88"/>
      <c r="Y13" s="88"/>
      <c r="Z13" s="88"/>
      <c r="AA13" s="439"/>
      <c r="AC13" s="570" t="s">
        <v>381</v>
      </c>
      <c r="AD13" s="681">
        <f>AQ21</f>
        <v>0.16666666666666666</v>
      </c>
      <c r="AE13" s="681">
        <f>AR21</f>
        <v>8.3333333333333329E-2</v>
      </c>
      <c r="AF13" s="672">
        <f>AS21</f>
        <v>0.66666666666666663</v>
      </c>
      <c r="AG13" s="672">
        <f>AT21</f>
        <v>8.3333333333333329E-2</v>
      </c>
      <c r="AI13" s="570" t="s">
        <v>381</v>
      </c>
      <c r="AJ13" s="693">
        <f>AW21</f>
        <v>2</v>
      </c>
      <c r="AK13" s="693">
        <f>AX21</f>
        <v>1</v>
      </c>
      <c r="AL13" s="693">
        <f>AY21</f>
        <v>8</v>
      </c>
      <c r="AM13" s="693">
        <f>AZ21</f>
        <v>1</v>
      </c>
      <c r="AN13" s="693">
        <f>BA21</f>
        <v>12</v>
      </c>
      <c r="AP13" s="8" t="s">
        <v>519</v>
      </c>
      <c r="AQ13" s="97">
        <f t="shared" si="0"/>
        <v>0.23809523809523808</v>
      </c>
      <c r="AR13" s="73">
        <f t="shared" si="1"/>
        <v>0.18253968253968253</v>
      </c>
      <c r="AS13" s="73">
        <f t="shared" si="2"/>
        <v>0.48412698412698413</v>
      </c>
      <c r="AT13" s="74">
        <f t="shared" si="3"/>
        <v>9.5238095238095233E-2</v>
      </c>
      <c r="AV13" s="19" t="s">
        <v>519</v>
      </c>
      <c r="AW13" s="511">
        <f>+集計・資料②!W10</f>
        <v>30</v>
      </c>
      <c r="AX13" s="238">
        <f>+集計・資料②!X10</f>
        <v>23</v>
      </c>
      <c r="AY13" s="238">
        <f>+集計・資料②!Y10</f>
        <v>61</v>
      </c>
      <c r="AZ13" s="519">
        <f>+集計・資料②!Z10</f>
        <v>12</v>
      </c>
      <c r="BA13" s="77">
        <f t="shared" ref="BA13:BA23" si="4">+SUM(AW13:AZ13)</f>
        <v>126</v>
      </c>
    </row>
    <row r="14" spans="1:53" ht="10.5" customHeight="1">
      <c r="B14" s="857"/>
      <c r="C14" s="857"/>
      <c r="D14" s="857"/>
      <c r="E14" s="857"/>
      <c r="F14" s="857"/>
      <c r="G14" s="857"/>
      <c r="H14" s="857"/>
      <c r="I14" s="857"/>
      <c r="J14" s="857"/>
      <c r="K14" s="857"/>
      <c r="L14" s="857"/>
      <c r="N14" s="438"/>
      <c r="O14" s="88"/>
      <c r="P14" s="88"/>
      <c r="Q14" s="88"/>
      <c r="R14" s="88"/>
      <c r="S14" s="88"/>
      <c r="T14" s="88"/>
      <c r="U14" s="88"/>
      <c r="V14" s="88"/>
      <c r="W14" s="88"/>
      <c r="X14" s="88"/>
      <c r="Y14" s="88"/>
      <c r="Z14" s="88"/>
      <c r="AA14" s="439"/>
      <c r="AC14" s="674" t="s">
        <v>382</v>
      </c>
      <c r="AD14" s="681">
        <f>AQ20</f>
        <v>4.7619047619047616E-2</v>
      </c>
      <c r="AE14" s="681">
        <f>AR20</f>
        <v>0</v>
      </c>
      <c r="AF14" s="672">
        <f>AS20</f>
        <v>0.90476190476190477</v>
      </c>
      <c r="AG14" s="672">
        <f>AT20</f>
        <v>4.7619047619047616E-2</v>
      </c>
      <c r="AI14" s="674" t="s">
        <v>382</v>
      </c>
      <c r="AJ14" s="693">
        <f>AW20</f>
        <v>1</v>
      </c>
      <c r="AK14" s="693">
        <f>AX20</f>
        <v>0</v>
      </c>
      <c r="AL14" s="693">
        <f>AY20</f>
        <v>19</v>
      </c>
      <c r="AM14" s="693">
        <f>AZ20</f>
        <v>1</v>
      </c>
      <c r="AN14" s="693">
        <f>BA20</f>
        <v>21</v>
      </c>
      <c r="AP14" s="8" t="s">
        <v>517</v>
      </c>
      <c r="AQ14" s="97">
        <f t="shared" si="0"/>
        <v>0.27586206896551724</v>
      </c>
      <c r="AR14" s="73">
        <f t="shared" si="1"/>
        <v>0.31034482758620691</v>
      </c>
      <c r="AS14" s="73">
        <f t="shared" si="2"/>
        <v>0.41379310344827586</v>
      </c>
      <c r="AT14" s="74">
        <f t="shared" si="3"/>
        <v>0</v>
      </c>
      <c r="AV14" s="19" t="s">
        <v>517</v>
      </c>
      <c r="AW14" s="511">
        <f>+集計・資料②!W12</f>
        <v>8</v>
      </c>
      <c r="AX14" s="238">
        <f>+集計・資料②!X12</f>
        <v>9</v>
      </c>
      <c r="AY14" s="238">
        <f>+集計・資料②!Y12</f>
        <v>12</v>
      </c>
      <c r="AZ14" s="519">
        <f>+集計・資料②!Z12</f>
        <v>0</v>
      </c>
      <c r="BA14" s="77">
        <f t="shared" si="4"/>
        <v>29</v>
      </c>
    </row>
    <row r="15" spans="1:53" ht="10.5" customHeight="1">
      <c r="B15" s="857"/>
      <c r="C15" s="857"/>
      <c r="D15" s="857"/>
      <c r="E15" s="857"/>
      <c r="F15" s="857"/>
      <c r="G15" s="857"/>
      <c r="H15" s="857"/>
      <c r="I15" s="857"/>
      <c r="J15" s="857"/>
      <c r="K15" s="857"/>
      <c r="L15" s="857"/>
      <c r="N15" s="438"/>
      <c r="O15" s="88"/>
      <c r="P15" s="88"/>
      <c r="Q15" s="88"/>
      <c r="R15" s="88"/>
      <c r="S15" s="88"/>
      <c r="T15" s="88"/>
      <c r="U15" s="88"/>
      <c r="V15" s="88"/>
      <c r="W15" s="88"/>
      <c r="X15" s="88"/>
      <c r="Y15" s="88"/>
      <c r="Z15" s="88"/>
      <c r="AA15" s="439"/>
      <c r="AC15" s="570" t="s">
        <v>383</v>
      </c>
      <c r="AD15" s="681">
        <f>AQ19</f>
        <v>0.20673076923076922</v>
      </c>
      <c r="AE15" s="681">
        <f>AR19</f>
        <v>0.13942307692307693</v>
      </c>
      <c r="AF15" s="672">
        <f>AS19</f>
        <v>0.56730769230769229</v>
      </c>
      <c r="AG15" s="672">
        <f>AT19</f>
        <v>8.6538461538461536E-2</v>
      </c>
      <c r="AI15" s="570" t="s">
        <v>383</v>
      </c>
      <c r="AJ15" s="693">
        <f>AW19</f>
        <v>43</v>
      </c>
      <c r="AK15" s="693">
        <f>AX19</f>
        <v>29</v>
      </c>
      <c r="AL15" s="693">
        <f>AY19</f>
        <v>118</v>
      </c>
      <c r="AM15" s="693">
        <f>AZ19</f>
        <v>18</v>
      </c>
      <c r="AN15" s="693">
        <f>BA19</f>
        <v>208</v>
      </c>
      <c r="AP15" s="8" t="s">
        <v>516</v>
      </c>
      <c r="AQ15" s="97">
        <f t="shared" si="0"/>
        <v>0.30232558139534882</v>
      </c>
      <c r="AR15" s="73">
        <f t="shared" si="1"/>
        <v>0.23255813953488372</v>
      </c>
      <c r="AS15" s="73">
        <f t="shared" si="2"/>
        <v>0.44961240310077522</v>
      </c>
      <c r="AT15" s="74">
        <f t="shared" si="3"/>
        <v>1.5503875968992248E-2</v>
      </c>
      <c r="AV15" s="19" t="s">
        <v>516</v>
      </c>
      <c r="AW15" s="511">
        <f>+集計・資料②!W14</f>
        <v>39</v>
      </c>
      <c r="AX15" s="238">
        <f>+集計・資料②!X14</f>
        <v>30</v>
      </c>
      <c r="AY15" s="238">
        <f>+集計・資料②!Y14</f>
        <v>58</v>
      </c>
      <c r="AZ15" s="519">
        <f>+集計・資料②!Z14</f>
        <v>2</v>
      </c>
      <c r="BA15" s="77">
        <f t="shared" si="4"/>
        <v>129</v>
      </c>
    </row>
    <row r="16" spans="1:53" ht="10.5" customHeight="1">
      <c r="B16" s="857"/>
      <c r="C16" s="857"/>
      <c r="D16" s="857"/>
      <c r="E16" s="857"/>
      <c r="F16" s="857"/>
      <c r="G16" s="857"/>
      <c r="H16" s="857"/>
      <c r="I16" s="857"/>
      <c r="J16" s="857"/>
      <c r="K16" s="857"/>
      <c r="L16" s="857"/>
      <c r="N16" s="440"/>
      <c r="O16" s="441"/>
      <c r="P16" s="441"/>
      <c r="Q16" s="441"/>
      <c r="R16" s="441"/>
      <c r="S16" s="441"/>
      <c r="T16" s="441"/>
      <c r="U16" s="441"/>
      <c r="V16" s="441"/>
      <c r="W16" s="441"/>
      <c r="X16" s="441"/>
      <c r="Y16" s="441"/>
      <c r="Z16" s="441"/>
      <c r="AA16" s="442"/>
      <c r="AC16" s="674" t="s">
        <v>384</v>
      </c>
      <c r="AD16" s="681">
        <f>AQ18</f>
        <v>0.22727272727272727</v>
      </c>
      <c r="AE16" s="681">
        <f>AR18</f>
        <v>0.18181818181818182</v>
      </c>
      <c r="AF16" s="672">
        <f>AS18</f>
        <v>0.54545454545454541</v>
      </c>
      <c r="AG16" s="672">
        <f>AT18</f>
        <v>4.5454545454545456E-2</v>
      </c>
      <c r="AI16" s="674" t="s">
        <v>384</v>
      </c>
      <c r="AJ16" s="693">
        <f>AW18</f>
        <v>5</v>
      </c>
      <c r="AK16" s="693">
        <f>AX18</f>
        <v>4</v>
      </c>
      <c r="AL16" s="693">
        <f>AY18</f>
        <v>12</v>
      </c>
      <c r="AM16" s="693">
        <f>AZ18</f>
        <v>1</v>
      </c>
      <c r="AN16" s="693">
        <f>BA18</f>
        <v>22</v>
      </c>
      <c r="AP16" s="8" t="s">
        <v>515</v>
      </c>
      <c r="AQ16" s="97">
        <f t="shared" si="0"/>
        <v>0.25806451612903225</v>
      </c>
      <c r="AR16" s="73">
        <f t="shared" si="1"/>
        <v>0.12903225806451613</v>
      </c>
      <c r="AS16" s="73">
        <f t="shared" si="2"/>
        <v>0.5161290322580645</v>
      </c>
      <c r="AT16" s="74">
        <f t="shared" si="3"/>
        <v>9.6774193548387094E-2</v>
      </c>
      <c r="AV16" s="19" t="s">
        <v>515</v>
      </c>
      <c r="AW16" s="511">
        <f>+集計・資料②!W16</f>
        <v>8</v>
      </c>
      <c r="AX16" s="238">
        <f>+集計・資料②!X16</f>
        <v>4</v>
      </c>
      <c r="AY16" s="238">
        <f>+集計・資料②!Y16</f>
        <v>16</v>
      </c>
      <c r="AZ16" s="519">
        <f>+集計・資料②!Z16</f>
        <v>3</v>
      </c>
      <c r="BA16" s="77">
        <f t="shared" si="4"/>
        <v>31</v>
      </c>
    </row>
    <row r="17" spans="1:54" ht="10.5" customHeight="1">
      <c r="B17" s="858"/>
      <c r="C17" s="858"/>
      <c r="D17" s="858"/>
      <c r="E17" s="858"/>
      <c r="F17" s="858"/>
      <c r="G17" s="858"/>
      <c r="H17" s="858"/>
      <c r="I17" s="858"/>
      <c r="J17" s="858"/>
      <c r="K17" s="858"/>
      <c r="L17" s="858"/>
      <c r="O17" s="88"/>
      <c r="P17" s="88"/>
      <c r="Q17" s="88"/>
      <c r="R17" s="88"/>
      <c r="S17" s="88"/>
      <c r="T17" s="88"/>
      <c r="U17" s="88"/>
      <c r="V17" s="88"/>
      <c r="W17" s="88"/>
      <c r="X17" s="88"/>
      <c r="Y17" s="88"/>
      <c r="Z17" s="88"/>
      <c r="AA17" s="88"/>
      <c r="AC17" s="570" t="s">
        <v>385</v>
      </c>
      <c r="AD17" s="681">
        <f>AQ17</f>
        <v>7.6923076923076927E-2</v>
      </c>
      <c r="AE17" s="681">
        <f>AR17</f>
        <v>0</v>
      </c>
      <c r="AF17" s="672">
        <f>AS17</f>
        <v>0.84615384615384615</v>
      </c>
      <c r="AG17" s="672">
        <f>AT17</f>
        <v>7.6923076923076927E-2</v>
      </c>
      <c r="AI17" s="570" t="s">
        <v>385</v>
      </c>
      <c r="AJ17" s="693">
        <f>AW17</f>
        <v>1</v>
      </c>
      <c r="AK17" s="693">
        <f>AX17</f>
        <v>0</v>
      </c>
      <c r="AL17" s="693">
        <f>AY17</f>
        <v>11</v>
      </c>
      <c r="AM17" s="693">
        <f>AZ17</f>
        <v>1</v>
      </c>
      <c r="AN17" s="693">
        <f>BA17</f>
        <v>13</v>
      </c>
      <c r="AP17" s="8" t="s">
        <v>520</v>
      </c>
      <c r="AQ17" s="97">
        <f t="shared" si="0"/>
        <v>7.6923076923076927E-2</v>
      </c>
      <c r="AR17" s="73">
        <f t="shared" si="1"/>
        <v>0</v>
      </c>
      <c r="AS17" s="73">
        <f t="shared" si="2"/>
        <v>0.84615384615384615</v>
      </c>
      <c r="AT17" s="74">
        <f t="shared" si="3"/>
        <v>7.6923076923076927E-2</v>
      </c>
      <c r="AV17" s="19" t="s">
        <v>520</v>
      </c>
      <c r="AW17" s="512">
        <f>+集計・資料②!W18</f>
        <v>1</v>
      </c>
      <c r="AX17" s="516">
        <f>+集計・資料②!X18</f>
        <v>0</v>
      </c>
      <c r="AY17" s="516">
        <f>+集計・資料②!Y18</f>
        <v>11</v>
      </c>
      <c r="AZ17" s="520">
        <f>+集計・資料②!Z18</f>
        <v>1</v>
      </c>
      <c r="BA17" s="77">
        <f t="shared" si="4"/>
        <v>13</v>
      </c>
    </row>
    <row r="18" spans="1:54" ht="10.5" customHeight="1">
      <c r="A18" s="435"/>
      <c r="B18" s="436"/>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37"/>
      <c r="AC18" s="674" t="s">
        <v>386</v>
      </c>
      <c r="AD18" s="681">
        <f>AQ16</f>
        <v>0.25806451612903225</v>
      </c>
      <c r="AE18" s="681">
        <f>AR16</f>
        <v>0.12903225806451613</v>
      </c>
      <c r="AF18" s="672">
        <f>AS16</f>
        <v>0.5161290322580645</v>
      </c>
      <c r="AG18" s="672">
        <f>AT16</f>
        <v>9.6774193548387094E-2</v>
      </c>
      <c r="AI18" s="674" t="s">
        <v>386</v>
      </c>
      <c r="AJ18" s="693">
        <f>AW16</f>
        <v>8</v>
      </c>
      <c r="AK18" s="693">
        <f>AX16</f>
        <v>4</v>
      </c>
      <c r="AL18" s="693">
        <f>AY16</f>
        <v>16</v>
      </c>
      <c r="AM18" s="693">
        <f>AZ16</f>
        <v>3</v>
      </c>
      <c r="AN18" s="693">
        <f>BA16</f>
        <v>31</v>
      </c>
      <c r="AP18" s="8" t="s">
        <v>514</v>
      </c>
      <c r="AQ18" s="97">
        <f t="shared" si="0"/>
        <v>0.22727272727272727</v>
      </c>
      <c r="AR18" s="73">
        <f t="shared" si="1"/>
        <v>0.18181818181818182</v>
      </c>
      <c r="AS18" s="73">
        <f t="shared" si="2"/>
        <v>0.54545454545454541</v>
      </c>
      <c r="AT18" s="74">
        <f t="shared" si="3"/>
        <v>4.5454545454545456E-2</v>
      </c>
      <c r="AV18" s="19" t="s">
        <v>514</v>
      </c>
      <c r="AW18" s="510">
        <f>+集計・資料②!W20</f>
        <v>5</v>
      </c>
      <c r="AX18" s="515">
        <f>+集計・資料②!X20</f>
        <v>4</v>
      </c>
      <c r="AY18" s="515">
        <f>+集計・資料②!Y20</f>
        <v>12</v>
      </c>
      <c r="AZ18" s="518">
        <f>+集計・資料②!Z20</f>
        <v>1</v>
      </c>
      <c r="BA18" s="77">
        <f t="shared" si="4"/>
        <v>22</v>
      </c>
    </row>
    <row r="19" spans="1:54" ht="10.5" customHeight="1">
      <c r="A19" s="43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439"/>
      <c r="AC19" s="570" t="s">
        <v>387</v>
      </c>
      <c r="AD19" s="681">
        <f>AQ15</f>
        <v>0.30232558139534882</v>
      </c>
      <c r="AE19" s="681">
        <f>AR15</f>
        <v>0.23255813953488372</v>
      </c>
      <c r="AF19" s="672">
        <f>AS15</f>
        <v>0.44961240310077522</v>
      </c>
      <c r="AG19" s="672">
        <f>AT15</f>
        <v>1.5503875968992248E-2</v>
      </c>
      <c r="AI19" s="570" t="s">
        <v>387</v>
      </c>
      <c r="AJ19" s="693">
        <f>AW15</f>
        <v>39</v>
      </c>
      <c r="AK19" s="693">
        <f>AX15</f>
        <v>30</v>
      </c>
      <c r="AL19" s="693">
        <f>AY15</f>
        <v>58</v>
      </c>
      <c r="AM19" s="693">
        <f>AZ15</f>
        <v>2</v>
      </c>
      <c r="AN19" s="693">
        <f>BA15</f>
        <v>129</v>
      </c>
      <c r="AP19" s="8" t="s">
        <v>513</v>
      </c>
      <c r="AQ19" s="97">
        <f t="shared" si="0"/>
        <v>0.20673076923076922</v>
      </c>
      <c r="AR19" s="73">
        <f t="shared" si="1"/>
        <v>0.13942307692307693</v>
      </c>
      <c r="AS19" s="73">
        <f t="shared" si="2"/>
        <v>0.56730769230769229</v>
      </c>
      <c r="AT19" s="74">
        <f t="shared" si="3"/>
        <v>8.6538461538461536E-2</v>
      </c>
      <c r="AV19" s="19" t="s">
        <v>513</v>
      </c>
      <c r="AW19" s="511">
        <f>+集計・資料②!W22</f>
        <v>43</v>
      </c>
      <c r="AX19" s="238">
        <f>+集計・資料②!X22</f>
        <v>29</v>
      </c>
      <c r="AY19" s="238">
        <f>+集計・資料②!Y22</f>
        <v>118</v>
      </c>
      <c r="AZ19" s="519">
        <f>+集計・資料②!Z22</f>
        <v>18</v>
      </c>
      <c r="BA19" s="77">
        <f t="shared" si="4"/>
        <v>208</v>
      </c>
    </row>
    <row r="20" spans="1:54" ht="10.5" customHeight="1">
      <c r="A20" s="43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439"/>
      <c r="AC20" s="674" t="s">
        <v>388</v>
      </c>
      <c r="AD20" s="681">
        <f>AQ14</f>
        <v>0.27586206896551724</v>
      </c>
      <c r="AE20" s="681">
        <f>AR14</f>
        <v>0.31034482758620691</v>
      </c>
      <c r="AF20" s="672">
        <f>AS14</f>
        <v>0.41379310344827586</v>
      </c>
      <c r="AG20" s="672">
        <f>AT14</f>
        <v>0</v>
      </c>
      <c r="AI20" s="674" t="s">
        <v>388</v>
      </c>
      <c r="AJ20" s="693">
        <f>AW14</f>
        <v>8</v>
      </c>
      <c r="AK20" s="693">
        <f>AX14</f>
        <v>9</v>
      </c>
      <c r="AL20" s="693">
        <f>AY14</f>
        <v>12</v>
      </c>
      <c r="AM20" s="693">
        <f>AZ14</f>
        <v>0</v>
      </c>
      <c r="AN20" s="693">
        <f>BA14</f>
        <v>29</v>
      </c>
      <c r="AP20" s="8" t="s">
        <v>512</v>
      </c>
      <c r="AQ20" s="97">
        <f t="shared" si="0"/>
        <v>4.7619047619047616E-2</v>
      </c>
      <c r="AR20" s="73">
        <f t="shared" si="1"/>
        <v>0</v>
      </c>
      <c r="AS20" s="73">
        <f t="shared" si="2"/>
        <v>0.90476190476190477</v>
      </c>
      <c r="AT20" s="74">
        <f t="shared" si="3"/>
        <v>4.7619047619047616E-2</v>
      </c>
      <c r="AV20" s="19" t="s">
        <v>512</v>
      </c>
      <c r="AW20" s="511">
        <f>+集計・資料②!W24</f>
        <v>1</v>
      </c>
      <c r="AX20" s="238">
        <f>+集計・資料②!X24</f>
        <v>0</v>
      </c>
      <c r="AY20" s="238">
        <f>+集計・資料②!Y24</f>
        <v>19</v>
      </c>
      <c r="AZ20" s="519">
        <f>+集計・資料②!Z24</f>
        <v>1</v>
      </c>
      <c r="BA20" s="77">
        <f t="shared" si="4"/>
        <v>21</v>
      </c>
    </row>
    <row r="21" spans="1:54" ht="10.5" customHeight="1">
      <c r="A21" s="43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439"/>
      <c r="AC21" s="570" t="s">
        <v>389</v>
      </c>
      <c r="AD21" s="752">
        <f>AQ13</f>
        <v>0.23809523809523808</v>
      </c>
      <c r="AE21" s="752">
        <f>AR13</f>
        <v>0.18253968253968253</v>
      </c>
      <c r="AF21" s="672">
        <f>AS13</f>
        <v>0.48412698412698413</v>
      </c>
      <c r="AG21" s="672">
        <f>AT13</f>
        <v>9.5238095238095233E-2</v>
      </c>
      <c r="AI21" s="570" t="s">
        <v>389</v>
      </c>
      <c r="AJ21" s="693">
        <f>AW13</f>
        <v>30</v>
      </c>
      <c r="AK21" s="693">
        <f>AX13</f>
        <v>23</v>
      </c>
      <c r="AL21" s="693">
        <f>AY13</f>
        <v>61</v>
      </c>
      <c r="AM21" s="693">
        <f>AZ13</f>
        <v>12</v>
      </c>
      <c r="AN21" s="693">
        <f>BA13</f>
        <v>126</v>
      </c>
      <c r="AP21" s="8" t="s">
        <v>511</v>
      </c>
      <c r="AQ21" s="97">
        <f t="shared" si="0"/>
        <v>0.16666666666666666</v>
      </c>
      <c r="AR21" s="73">
        <f t="shared" si="1"/>
        <v>8.3333333333333329E-2</v>
      </c>
      <c r="AS21" s="73">
        <f t="shared" si="2"/>
        <v>0.66666666666666663</v>
      </c>
      <c r="AT21" s="74">
        <f t="shared" si="3"/>
        <v>8.3333333333333329E-2</v>
      </c>
      <c r="AV21" s="19" t="s">
        <v>511</v>
      </c>
      <c r="AW21" s="512">
        <f>+集計・資料②!W26</f>
        <v>2</v>
      </c>
      <c r="AX21" s="516">
        <f>+集計・資料②!X26</f>
        <v>1</v>
      </c>
      <c r="AY21" s="516">
        <f>+集計・資料②!Y26</f>
        <v>8</v>
      </c>
      <c r="AZ21" s="520">
        <f>+集計・資料②!Z26</f>
        <v>1</v>
      </c>
      <c r="BA21" s="77">
        <f t="shared" si="4"/>
        <v>12</v>
      </c>
    </row>
    <row r="22" spans="1:54" ht="10.5" customHeight="1">
      <c r="A22" s="43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439"/>
      <c r="AC22" s="674" t="s">
        <v>390</v>
      </c>
      <c r="AD22" s="681">
        <f>AQ12</f>
        <v>0.23728813559322035</v>
      </c>
      <c r="AE22" s="681">
        <f>AR12</f>
        <v>8.4745762711864403E-2</v>
      </c>
      <c r="AF22" s="672">
        <f>AS12</f>
        <v>0.59322033898305082</v>
      </c>
      <c r="AG22" s="672">
        <f>AT12</f>
        <v>8.4745762711864403E-2</v>
      </c>
      <c r="AI22" s="674" t="s">
        <v>390</v>
      </c>
      <c r="AJ22" s="693">
        <f>AW12</f>
        <v>14</v>
      </c>
      <c r="AK22" s="693">
        <f>AX12</f>
        <v>5</v>
      </c>
      <c r="AL22" s="693">
        <f>AY12</f>
        <v>35</v>
      </c>
      <c r="AM22" s="693">
        <f>AZ12</f>
        <v>5</v>
      </c>
      <c r="AN22" s="693">
        <f>BA12</f>
        <v>59</v>
      </c>
      <c r="AP22" s="17" t="s">
        <v>521</v>
      </c>
      <c r="AQ22" s="97">
        <f t="shared" si="0"/>
        <v>0.21212121212121213</v>
      </c>
      <c r="AR22" s="73">
        <f t="shared" si="1"/>
        <v>0.10606060606060606</v>
      </c>
      <c r="AS22" s="73">
        <f t="shared" si="2"/>
        <v>0.61363636363636365</v>
      </c>
      <c r="AT22" s="74">
        <f t="shared" si="3"/>
        <v>6.8181818181818177E-2</v>
      </c>
      <c r="AV22" s="20" t="s">
        <v>521</v>
      </c>
      <c r="AW22" s="511">
        <f>+集計・資料②!W28</f>
        <v>28</v>
      </c>
      <c r="AX22" s="238">
        <f>+集計・資料②!X28</f>
        <v>14</v>
      </c>
      <c r="AY22" s="238">
        <f>+集計・資料②!Y28</f>
        <v>81</v>
      </c>
      <c r="AZ22" s="519">
        <f>+集計・資料②!Z28</f>
        <v>9</v>
      </c>
      <c r="BA22" s="77">
        <f t="shared" si="4"/>
        <v>132</v>
      </c>
    </row>
    <row r="23" spans="1:54" ht="11.25" customHeight="1" thickBot="1">
      <c r="A23" s="43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439"/>
      <c r="AC23" s="570" t="s">
        <v>22</v>
      </c>
      <c r="AD23" s="672" t="e">
        <f>AQ11</f>
        <v>#DIV/0!</v>
      </c>
      <c r="AE23" s="672" t="e">
        <f>AR11</f>
        <v>#DIV/0!</v>
      </c>
      <c r="AF23" s="672" t="e">
        <f>AS11</f>
        <v>#DIV/0!</v>
      </c>
      <c r="AG23" s="672" t="e">
        <f>AT11</f>
        <v>#DIV/0!</v>
      </c>
      <c r="AI23" s="570" t="s">
        <v>22</v>
      </c>
      <c r="AJ23" s="693">
        <f>AW11</f>
        <v>0</v>
      </c>
      <c r="AK23" s="693">
        <f>AX11</f>
        <v>0</v>
      </c>
      <c r="AL23" s="693">
        <f>AY11</f>
        <v>0</v>
      </c>
      <c r="AM23" s="693">
        <f>AZ11</f>
        <v>0</v>
      </c>
      <c r="AN23" s="693">
        <f>BA11</f>
        <v>0</v>
      </c>
      <c r="AP23" s="11" t="s">
        <v>522</v>
      </c>
      <c r="AQ23" s="56">
        <f t="shared" si="0"/>
        <v>0.23270440251572327</v>
      </c>
      <c r="AR23" s="57">
        <f t="shared" si="1"/>
        <v>6.2893081761006289E-2</v>
      </c>
      <c r="AS23" s="57">
        <f t="shared" si="2"/>
        <v>0.61635220125786161</v>
      </c>
      <c r="AT23" s="58">
        <f t="shared" si="3"/>
        <v>8.8050314465408799E-2</v>
      </c>
      <c r="AV23" s="22" t="s">
        <v>522</v>
      </c>
      <c r="AW23" s="513">
        <f>+集計・資料②!W30</f>
        <v>37</v>
      </c>
      <c r="AX23" s="246">
        <f>+集計・資料②!X30</f>
        <v>10</v>
      </c>
      <c r="AY23" s="246">
        <f>+集計・資料②!Y30</f>
        <v>98</v>
      </c>
      <c r="AZ23" s="521">
        <f>+集計・資料②!Z30</f>
        <v>14</v>
      </c>
      <c r="BA23" s="82">
        <f t="shared" si="4"/>
        <v>159</v>
      </c>
    </row>
    <row r="24" spans="1:54" ht="12" customHeight="1" thickTop="1" thickBot="1">
      <c r="A24" s="43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439"/>
      <c r="AI24" s="572" t="s">
        <v>530</v>
      </c>
      <c r="AJ24" s="693">
        <f>SUM(AJ11:AJ23)</f>
        <v>216</v>
      </c>
      <c r="AK24" s="693">
        <f>SUM(AK11:AK23)</f>
        <v>129</v>
      </c>
      <c r="AL24" s="693">
        <f>SUM(AL11:AL23)</f>
        <v>529</v>
      </c>
      <c r="AM24" s="693">
        <f>SUM(AM11:AM23)</f>
        <v>67</v>
      </c>
      <c r="AN24" s="693">
        <f>SUM(AN11:AN23)</f>
        <v>941</v>
      </c>
      <c r="AV24" s="38" t="s">
        <v>530</v>
      </c>
      <c r="AW24" s="514">
        <f>+集計・資料②!W32</f>
        <v>216</v>
      </c>
      <c r="AX24" s="530">
        <f>+集計・資料②!X32</f>
        <v>129</v>
      </c>
      <c r="AY24" s="530">
        <f>+集計・資料②!Y32</f>
        <v>529</v>
      </c>
      <c r="AZ24" s="522">
        <f>+集計・資料②!Z32</f>
        <v>67</v>
      </c>
      <c r="BA24" s="140">
        <f>+SUM(AW24:AZ24)</f>
        <v>941</v>
      </c>
    </row>
    <row r="25" spans="1:54" ht="10.5" customHeight="1">
      <c r="A25" s="43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439"/>
      <c r="AM25" s="88"/>
      <c r="AN25" s="88"/>
      <c r="AZ25" s="523"/>
      <c r="BA25" s="523"/>
    </row>
    <row r="26" spans="1:54" ht="10.5" customHeight="1">
      <c r="A26" s="43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439"/>
      <c r="AC26" s="832" t="s">
        <v>306</v>
      </c>
      <c r="AD26" s="832"/>
      <c r="AE26" s="832"/>
      <c r="AF26" s="832"/>
      <c r="AG26" s="832"/>
      <c r="AH26" s="832"/>
      <c r="AI26" s="855" t="s">
        <v>81</v>
      </c>
      <c r="AJ26" s="855"/>
      <c r="AK26" s="855"/>
      <c r="AL26" s="855"/>
      <c r="AM26" s="855"/>
      <c r="AN26" s="855"/>
      <c r="AP26" s="832" t="s">
        <v>306</v>
      </c>
      <c r="AQ26" s="832"/>
      <c r="AR26" s="832"/>
      <c r="AS26" s="832"/>
      <c r="AT26" s="832"/>
      <c r="AU26" s="832"/>
      <c r="AV26" s="855" t="s">
        <v>81</v>
      </c>
      <c r="AW26" s="855"/>
      <c r="AX26" s="855"/>
      <c r="AY26" s="855"/>
      <c r="AZ26" s="855"/>
      <c r="BA26" s="855"/>
      <c r="BB26" s="525"/>
    </row>
    <row r="27" spans="1:54" ht="10.5" customHeight="1">
      <c r="A27" s="43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439"/>
      <c r="AC27" s="832"/>
      <c r="AD27" s="832"/>
      <c r="AE27" s="832"/>
      <c r="AF27" s="832"/>
      <c r="AG27" s="832"/>
      <c r="AH27" s="832"/>
      <c r="AI27" s="855"/>
      <c r="AJ27" s="855"/>
      <c r="AK27" s="855"/>
      <c r="AL27" s="855"/>
      <c r="AM27" s="855"/>
      <c r="AN27" s="855"/>
      <c r="AP27" s="832"/>
      <c r="AQ27" s="832"/>
      <c r="AR27" s="832"/>
      <c r="AS27" s="832"/>
      <c r="AT27" s="832"/>
      <c r="AU27" s="832"/>
      <c r="AV27" s="855"/>
      <c r="AW27" s="855"/>
      <c r="AX27" s="855"/>
      <c r="AY27" s="855"/>
      <c r="AZ27" s="855"/>
      <c r="BA27" s="855"/>
      <c r="BB27" s="88"/>
    </row>
    <row r="28" spans="1:54" ht="11.25" thickBot="1">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row>
    <row r="29" spans="1:54" ht="27.75" thickBot="1">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c r="AC29" s="572" t="s">
        <v>7</v>
      </c>
      <c r="AD29" s="599" t="s">
        <v>303</v>
      </c>
      <c r="AE29" s="599" t="s">
        <v>304</v>
      </c>
      <c r="AF29" s="573" t="s">
        <v>271</v>
      </c>
      <c r="AG29" s="572" t="s">
        <v>377</v>
      </c>
      <c r="AI29" s="572" t="s">
        <v>7</v>
      </c>
      <c r="AJ29" s="599" t="s">
        <v>303</v>
      </c>
      <c r="AK29" s="599" t="s">
        <v>304</v>
      </c>
      <c r="AL29" s="573" t="s">
        <v>271</v>
      </c>
      <c r="AM29" s="572" t="s">
        <v>377</v>
      </c>
      <c r="AN29" s="572" t="s">
        <v>532</v>
      </c>
      <c r="AP29" s="32" t="s">
        <v>7</v>
      </c>
      <c r="AQ29" s="528" t="s">
        <v>303</v>
      </c>
      <c r="AR29" s="529" t="s">
        <v>304</v>
      </c>
      <c r="AS29" s="527" t="s">
        <v>302</v>
      </c>
      <c r="AT29" s="31" t="s">
        <v>377</v>
      </c>
      <c r="AV29" s="32" t="s">
        <v>7</v>
      </c>
      <c r="AW29" s="528" t="s">
        <v>303</v>
      </c>
      <c r="AX29" s="529" t="s">
        <v>304</v>
      </c>
      <c r="AY29" s="527" t="s">
        <v>302</v>
      </c>
      <c r="AZ29" s="44" t="s">
        <v>377</v>
      </c>
      <c r="BA29" s="104" t="s">
        <v>532</v>
      </c>
    </row>
    <row r="30" spans="1:54">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574" t="s">
        <v>391</v>
      </c>
      <c r="AD30" s="681">
        <f>AQ35</f>
        <v>0.15</v>
      </c>
      <c r="AE30" s="681">
        <f>AR35</f>
        <v>8.3333333333333329E-2</v>
      </c>
      <c r="AF30" s="672">
        <f>AS35</f>
        <v>0.67500000000000004</v>
      </c>
      <c r="AG30" s="672">
        <f>AT35</f>
        <v>9.166666666666666E-2</v>
      </c>
      <c r="AI30" s="574" t="s">
        <v>391</v>
      </c>
      <c r="AJ30" s="680">
        <f>AW35</f>
        <v>18</v>
      </c>
      <c r="AK30" s="680">
        <f>AX35</f>
        <v>10</v>
      </c>
      <c r="AL30" s="680">
        <f>AY35</f>
        <v>81</v>
      </c>
      <c r="AM30" s="680">
        <f>AZ35</f>
        <v>11</v>
      </c>
      <c r="AN30" s="680">
        <f>BA35</f>
        <v>120</v>
      </c>
      <c r="AP30" s="68" t="s">
        <v>529</v>
      </c>
      <c r="AQ30" s="91">
        <f t="shared" ref="AQ30:AT35" si="5">+AW30/$BA30</f>
        <v>0.20754716981132076</v>
      </c>
      <c r="AR30" s="47">
        <f t="shared" si="5"/>
        <v>0.16981132075471697</v>
      </c>
      <c r="AS30" s="47">
        <f t="shared" si="5"/>
        <v>0.60377358490566035</v>
      </c>
      <c r="AT30" s="92">
        <f t="shared" si="5"/>
        <v>1.8867924528301886E-2</v>
      </c>
      <c r="AV30" s="68" t="s">
        <v>529</v>
      </c>
      <c r="AW30" s="531">
        <f>集計・資料②!W40</f>
        <v>11</v>
      </c>
      <c r="AX30" s="94">
        <f>集計・資料②!X40</f>
        <v>9</v>
      </c>
      <c r="AY30" s="94">
        <f>集計・資料②!Y40</f>
        <v>32</v>
      </c>
      <c r="AZ30" s="534">
        <f>集計・資料②!Z40</f>
        <v>1</v>
      </c>
      <c r="BA30" s="508">
        <f t="shared" ref="BA30:BA35" si="6">+SUM(AW30:AZ30)</f>
        <v>53</v>
      </c>
    </row>
    <row r="31" spans="1:54">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574" t="s">
        <v>392</v>
      </c>
      <c r="AD31" s="681">
        <f>AQ34</f>
        <v>0.17948717948717949</v>
      </c>
      <c r="AE31" s="681">
        <f>AR34</f>
        <v>0.11538461538461539</v>
      </c>
      <c r="AF31" s="672">
        <f>AS34</f>
        <v>0.59615384615384615</v>
      </c>
      <c r="AG31" s="672">
        <f>AT34</f>
        <v>0.10897435897435898</v>
      </c>
      <c r="AI31" s="574" t="s">
        <v>392</v>
      </c>
      <c r="AJ31" s="680">
        <f>AW34</f>
        <v>56</v>
      </c>
      <c r="AK31" s="680">
        <f>AX34</f>
        <v>36</v>
      </c>
      <c r="AL31" s="680">
        <f>AY34</f>
        <v>186</v>
      </c>
      <c r="AM31" s="680">
        <f>AZ34</f>
        <v>34</v>
      </c>
      <c r="AN31" s="680">
        <f>BA34</f>
        <v>312</v>
      </c>
      <c r="AP31" s="71" t="s">
        <v>408</v>
      </c>
      <c r="AQ31" s="97">
        <f t="shared" si="5"/>
        <v>0.34920634920634919</v>
      </c>
      <c r="AR31" s="73">
        <f t="shared" si="5"/>
        <v>0.15873015873015872</v>
      </c>
      <c r="AS31" s="73">
        <f t="shared" si="5"/>
        <v>0.49206349206349204</v>
      </c>
      <c r="AT31" s="74">
        <f t="shared" si="5"/>
        <v>0</v>
      </c>
      <c r="AV31" s="71" t="s">
        <v>408</v>
      </c>
      <c r="AW31" s="532">
        <f>集計・資料②!W42</f>
        <v>22</v>
      </c>
      <c r="AX31" s="50">
        <f>集計・資料②!X42</f>
        <v>10</v>
      </c>
      <c r="AY31" s="50">
        <f>集計・資料②!Y42</f>
        <v>31</v>
      </c>
      <c r="AZ31" s="69">
        <f>集計・資料②!Z42</f>
        <v>0</v>
      </c>
      <c r="BA31" s="77">
        <f t="shared" si="6"/>
        <v>63</v>
      </c>
    </row>
    <row r="32" spans="1:54">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4" t="s">
        <v>393</v>
      </c>
      <c r="AD32" s="681">
        <f>AQ33</f>
        <v>0.27852348993288589</v>
      </c>
      <c r="AE32" s="681">
        <f>AR33</f>
        <v>0.14429530201342283</v>
      </c>
      <c r="AF32" s="672">
        <f>AS33</f>
        <v>0.52348993288590606</v>
      </c>
      <c r="AG32" s="672">
        <f>AT33</f>
        <v>5.3691275167785234E-2</v>
      </c>
      <c r="AI32" s="574" t="s">
        <v>393</v>
      </c>
      <c r="AJ32" s="680">
        <f>AW33</f>
        <v>83</v>
      </c>
      <c r="AK32" s="680">
        <f>AX33</f>
        <v>43</v>
      </c>
      <c r="AL32" s="680">
        <f>AY33</f>
        <v>156</v>
      </c>
      <c r="AM32" s="680">
        <f>AZ33</f>
        <v>16</v>
      </c>
      <c r="AN32" s="680">
        <f>BA33</f>
        <v>298</v>
      </c>
      <c r="AP32" s="71" t="s">
        <v>409</v>
      </c>
      <c r="AQ32" s="97">
        <f t="shared" si="5"/>
        <v>0.27368421052631581</v>
      </c>
      <c r="AR32" s="73">
        <f t="shared" si="5"/>
        <v>0.22105263157894736</v>
      </c>
      <c r="AS32" s="73">
        <f t="shared" si="5"/>
        <v>0.45263157894736844</v>
      </c>
      <c r="AT32" s="74">
        <f t="shared" si="5"/>
        <v>5.2631578947368418E-2</v>
      </c>
      <c r="AV32" s="71" t="s">
        <v>409</v>
      </c>
      <c r="AW32" s="532">
        <f>集計・資料②!W44</f>
        <v>26</v>
      </c>
      <c r="AX32" s="50">
        <f>集計・資料②!X44</f>
        <v>21</v>
      </c>
      <c r="AY32" s="50">
        <f>集計・資料②!Y44</f>
        <v>43</v>
      </c>
      <c r="AZ32" s="69">
        <f>集計・資料②!Z44</f>
        <v>5</v>
      </c>
      <c r="BA32" s="77">
        <f t="shared" si="6"/>
        <v>95</v>
      </c>
    </row>
    <row r="33" spans="1:53">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574" t="s">
        <v>394</v>
      </c>
      <c r="AD33" s="681">
        <f>AQ32</f>
        <v>0.27368421052631581</v>
      </c>
      <c r="AE33" s="681">
        <f>AR32</f>
        <v>0.22105263157894736</v>
      </c>
      <c r="AF33" s="672">
        <f>AS32</f>
        <v>0.45263157894736844</v>
      </c>
      <c r="AG33" s="672">
        <f>AT32</f>
        <v>5.2631578947368418E-2</v>
      </c>
      <c r="AI33" s="574" t="s">
        <v>394</v>
      </c>
      <c r="AJ33" s="680">
        <f>AW32</f>
        <v>26</v>
      </c>
      <c r="AK33" s="680">
        <f>AX32</f>
        <v>21</v>
      </c>
      <c r="AL33" s="680">
        <f>AY32</f>
        <v>43</v>
      </c>
      <c r="AM33" s="680">
        <f>AZ32</f>
        <v>5</v>
      </c>
      <c r="AN33" s="680">
        <f>BA32</f>
        <v>95</v>
      </c>
      <c r="AP33" s="71" t="s">
        <v>410</v>
      </c>
      <c r="AQ33" s="97">
        <f t="shared" si="5"/>
        <v>0.27852348993288589</v>
      </c>
      <c r="AR33" s="73">
        <f t="shared" si="5"/>
        <v>0.14429530201342283</v>
      </c>
      <c r="AS33" s="73">
        <f t="shared" si="5"/>
        <v>0.52348993288590606</v>
      </c>
      <c r="AT33" s="74">
        <f t="shared" si="5"/>
        <v>5.3691275167785234E-2</v>
      </c>
      <c r="AV33" s="71" t="s">
        <v>410</v>
      </c>
      <c r="AW33" s="532">
        <f>集計・資料②!W46</f>
        <v>83</v>
      </c>
      <c r="AX33" s="50">
        <f>集計・資料②!X46</f>
        <v>43</v>
      </c>
      <c r="AY33" s="50">
        <f>集計・資料②!Y46</f>
        <v>156</v>
      </c>
      <c r="AZ33" s="69">
        <f>集計・資料②!Z46</f>
        <v>16</v>
      </c>
      <c r="BA33" s="77">
        <f t="shared" si="6"/>
        <v>298</v>
      </c>
    </row>
    <row r="34" spans="1:53">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C34" s="574" t="s">
        <v>395</v>
      </c>
      <c r="AD34" s="681">
        <f>AQ31</f>
        <v>0.34920634920634919</v>
      </c>
      <c r="AE34" s="681">
        <f>AR31</f>
        <v>0.15873015873015872</v>
      </c>
      <c r="AF34" s="672">
        <f>AS31</f>
        <v>0.49206349206349204</v>
      </c>
      <c r="AG34" s="672">
        <f>AT31</f>
        <v>0</v>
      </c>
      <c r="AI34" s="574" t="s">
        <v>395</v>
      </c>
      <c r="AJ34" s="680">
        <f>AW31</f>
        <v>22</v>
      </c>
      <c r="AK34" s="680">
        <f>AX31</f>
        <v>10</v>
      </c>
      <c r="AL34" s="680">
        <f>AY31</f>
        <v>31</v>
      </c>
      <c r="AM34" s="680">
        <f>AZ31</f>
        <v>0</v>
      </c>
      <c r="AN34" s="680">
        <f>BA31</f>
        <v>63</v>
      </c>
      <c r="AP34" s="71" t="s">
        <v>411</v>
      </c>
      <c r="AQ34" s="97">
        <f t="shared" si="5"/>
        <v>0.17948717948717949</v>
      </c>
      <c r="AR34" s="73">
        <f t="shared" si="5"/>
        <v>0.11538461538461539</v>
      </c>
      <c r="AS34" s="73">
        <f t="shared" si="5"/>
        <v>0.59615384615384615</v>
      </c>
      <c r="AT34" s="74">
        <f t="shared" si="5"/>
        <v>0.10897435897435898</v>
      </c>
      <c r="AV34" s="71" t="s">
        <v>411</v>
      </c>
      <c r="AW34" s="532">
        <f>集計・資料②!W48</f>
        <v>56</v>
      </c>
      <c r="AX34" s="50">
        <f>集計・資料②!X48</f>
        <v>36</v>
      </c>
      <c r="AY34" s="50">
        <f>集計・資料②!Y48</f>
        <v>186</v>
      </c>
      <c r="AZ34" s="69">
        <f>集計・資料②!Z48</f>
        <v>34</v>
      </c>
      <c r="BA34" s="77">
        <f t="shared" si="6"/>
        <v>312</v>
      </c>
    </row>
    <row r="35" spans="1:53" ht="11.25" thickBot="1">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C35" s="574" t="s">
        <v>396</v>
      </c>
      <c r="AD35" s="681">
        <f>AQ30</f>
        <v>0.20754716981132076</v>
      </c>
      <c r="AE35" s="681">
        <f>AR30</f>
        <v>0.16981132075471697</v>
      </c>
      <c r="AF35" s="672">
        <f>AS30</f>
        <v>0.60377358490566035</v>
      </c>
      <c r="AG35" s="672">
        <f>AT30</f>
        <v>1.8867924528301886E-2</v>
      </c>
      <c r="AI35" s="574" t="s">
        <v>396</v>
      </c>
      <c r="AJ35" s="680">
        <f>AW30</f>
        <v>11</v>
      </c>
      <c r="AK35" s="680">
        <f>AX30</f>
        <v>9</v>
      </c>
      <c r="AL35" s="680">
        <f>AY30</f>
        <v>32</v>
      </c>
      <c r="AM35" s="680">
        <f>AZ30</f>
        <v>1</v>
      </c>
      <c r="AN35" s="680">
        <f>BA30</f>
        <v>53</v>
      </c>
      <c r="AP35" s="78" t="s">
        <v>412</v>
      </c>
      <c r="AQ35" s="56">
        <f t="shared" si="5"/>
        <v>0.15</v>
      </c>
      <c r="AR35" s="57">
        <f t="shared" si="5"/>
        <v>8.3333333333333329E-2</v>
      </c>
      <c r="AS35" s="57">
        <f t="shared" si="5"/>
        <v>0.67500000000000004</v>
      </c>
      <c r="AT35" s="58">
        <f t="shared" si="5"/>
        <v>9.166666666666666E-2</v>
      </c>
      <c r="AV35" s="80" t="s">
        <v>412</v>
      </c>
      <c r="AW35" s="533">
        <f>集計・資料②!W50</f>
        <v>18</v>
      </c>
      <c r="AX35" s="60">
        <f>集計・資料②!X50</f>
        <v>10</v>
      </c>
      <c r="AY35" s="60">
        <f>集計・資料②!Y50</f>
        <v>81</v>
      </c>
      <c r="AZ35" s="81">
        <f>集計・資料②!Z50</f>
        <v>11</v>
      </c>
      <c r="BA35" s="82">
        <f t="shared" si="6"/>
        <v>120</v>
      </c>
    </row>
    <row r="36" spans="1:53" ht="11.25" thickBot="1">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c r="AI36" s="572" t="s">
        <v>530</v>
      </c>
      <c r="AJ36" s="680">
        <f>SUM(AJ30:AJ35)</f>
        <v>216</v>
      </c>
      <c r="AK36" s="680">
        <f>SUM(AK30:AK35)</f>
        <v>129</v>
      </c>
      <c r="AL36" s="680">
        <f>SUM(AL30:AL35)</f>
        <v>529</v>
      </c>
      <c r="AM36" s="680">
        <f>SUM(AM30:AM35)</f>
        <v>67</v>
      </c>
      <c r="AN36" s="680">
        <f>SUM(AN30:AN35)</f>
        <v>941</v>
      </c>
      <c r="AV36" s="38" t="s">
        <v>530</v>
      </c>
      <c r="AW36" s="63">
        <f>集計・資料②!W52</f>
        <v>216</v>
      </c>
      <c r="AX36" s="84">
        <f>集計・資料②!X52</f>
        <v>129</v>
      </c>
      <c r="AY36" s="84">
        <f>集計・資料②!Y52</f>
        <v>529</v>
      </c>
      <c r="AZ36" s="83">
        <f>集計・資料②!Z52</f>
        <v>67</v>
      </c>
      <c r="BA36" s="140">
        <f>+SUM(BA30:BA35)</f>
        <v>941</v>
      </c>
    </row>
    <row r="37" spans="1:53">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row>
    <row r="38" spans="1:53">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row>
    <row r="39" spans="1:53">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c r="AJ39" s="87"/>
      <c r="AK39" s="87"/>
      <c r="AL39" s="87"/>
      <c r="AM39" s="87"/>
      <c r="AW39" s="87"/>
      <c r="AX39" s="87"/>
      <c r="AY39" s="87"/>
      <c r="AZ39" s="87"/>
    </row>
    <row r="40" spans="1:53">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c r="AJ40" s="88"/>
      <c r="AK40" s="88"/>
      <c r="AL40" s="88"/>
      <c r="AM40" s="88"/>
      <c r="AW40" s="88"/>
      <c r="AX40" s="88"/>
      <c r="AY40" s="88"/>
      <c r="AZ40" s="88"/>
    </row>
    <row r="41" spans="1:53">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row>
    <row r="42" spans="1:53">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row>
    <row r="43" spans="1:53">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row>
    <row r="44" spans="1:53">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row>
    <row r="45" spans="1:53">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row>
    <row r="46" spans="1:53">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row>
    <row r="47" spans="1:53">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row>
    <row r="48" spans="1:53">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row>
    <row r="49" spans="1:27">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row>
    <row r="50" spans="1:27">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row>
    <row r="51" spans="1:27">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row>
    <row r="52" spans="1:27">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row>
    <row r="53" spans="1:27">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row>
    <row r="54" spans="1:27">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row>
    <row r="55" spans="1:27">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row>
    <row r="56" spans="1:27">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row>
    <row r="57" spans="1:27">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row>
    <row r="58" spans="1:27">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row>
    <row r="59" spans="1:27">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row>
    <row r="60" spans="1:27">
      <c r="A60" s="440"/>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2"/>
    </row>
  </sheetData>
  <mergeCells count="11">
    <mergeCell ref="A1:B1"/>
    <mergeCell ref="V1:AA1"/>
    <mergeCell ref="AC3:AH3"/>
    <mergeCell ref="AC8:AH8"/>
    <mergeCell ref="AC26:AH27"/>
    <mergeCell ref="B3:L17"/>
    <mergeCell ref="AV26:BA27"/>
    <mergeCell ref="AP26:AU27"/>
    <mergeCell ref="AP8:AU8"/>
    <mergeCell ref="AP3:AU3"/>
    <mergeCell ref="AI26:AN27"/>
  </mergeCells>
  <phoneticPr fontId="10"/>
  <conditionalFormatting sqref="AD11:AD22">
    <cfRule type="top10" dxfId="12" priority="4" rank="2"/>
  </conditionalFormatting>
  <conditionalFormatting sqref="AE11:AE22">
    <cfRule type="top10" dxfId="11" priority="3" rank="2"/>
  </conditionalFormatting>
  <conditionalFormatting sqref="AD30:AD35">
    <cfRule type="top10" dxfId="10" priority="2" rank="1"/>
  </conditionalFormatting>
  <conditionalFormatting sqref="AE30:AE35">
    <cfRule type="top10" dxfId="9" priority="1" rank="1"/>
  </conditionalFormatting>
  <pageMargins left="0.75" right="0.75" top="1" bottom="1" header="0.51200000000000001" footer="0.51200000000000001"/>
  <pageSetup paperSize="9" scale="97" orientation="portrait" r:id="rId1"/>
  <headerFooter alignWithMargins="0"/>
  <colBreaks count="2" manualBreakCount="2">
    <brk id="27" max="1048575" man="1"/>
    <brk id="40"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59999389629810485"/>
  </sheetPr>
  <dimension ref="A1:BE60"/>
  <sheetViews>
    <sheetView showGridLines="0" view="pageBreakPreview" zoomScaleNormal="100" zoomScaleSheetLayoutView="100" workbookViewId="0">
      <selection activeCell="AB1" sqref="AB1"/>
    </sheetView>
  </sheetViews>
  <sheetFormatPr defaultColWidth="10.28515625" defaultRowHeight="10.5"/>
  <cols>
    <col min="1" max="27" width="3.5703125" style="284" customWidth="1"/>
    <col min="28" max="28" width="1.7109375" style="284" customWidth="1"/>
    <col min="29" max="29" width="14.7109375" style="284" customWidth="1"/>
    <col min="30" max="34" width="6.5703125" style="284" customWidth="1"/>
    <col min="35" max="35" width="1.7109375" style="284" customWidth="1"/>
    <col min="36" max="36" width="14.7109375" style="284" customWidth="1"/>
    <col min="37" max="41" width="6.5703125" style="284" customWidth="1"/>
    <col min="42" max="42" width="6.7109375" style="284" customWidth="1"/>
    <col min="43" max="43" width="1.7109375" style="284" customWidth="1"/>
    <col min="44" max="44" width="14.7109375" style="284" customWidth="1"/>
    <col min="45" max="49" width="6.5703125" style="284" customWidth="1"/>
    <col min="50" max="50" width="1.7109375" style="284" customWidth="1"/>
    <col min="51" max="51" width="14.7109375" style="284" customWidth="1"/>
    <col min="52" max="57" width="6.5703125" style="284" customWidth="1"/>
    <col min="58" max="16384" width="10.28515625" style="284"/>
  </cols>
  <sheetData>
    <row r="1" spans="1:57" ht="21" customHeight="1" thickBot="1">
      <c r="A1" s="859">
        <v>48</v>
      </c>
      <c r="B1" s="843"/>
      <c r="C1" s="750" t="s">
        <v>649</v>
      </c>
      <c r="D1" s="494"/>
      <c r="E1" s="494"/>
      <c r="F1" s="494"/>
      <c r="G1" s="494"/>
      <c r="H1" s="494"/>
      <c r="I1" s="494"/>
      <c r="J1" s="494"/>
      <c r="K1" s="494"/>
      <c r="L1" s="494"/>
      <c r="M1" s="494"/>
      <c r="N1" s="494"/>
      <c r="O1" s="494"/>
      <c r="P1" s="494"/>
      <c r="Q1" s="494"/>
      <c r="R1" s="494"/>
      <c r="S1" s="494"/>
      <c r="T1" s="494"/>
      <c r="U1" s="494"/>
      <c r="V1" s="845" t="s">
        <v>648</v>
      </c>
      <c r="W1" s="846"/>
      <c r="X1" s="846"/>
      <c r="Y1" s="846"/>
      <c r="Z1" s="846"/>
      <c r="AA1" s="846"/>
      <c r="AC1" s="284" t="s">
        <v>653</v>
      </c>
      <c r="AR1" s="284" t="s">
        <v>723</v>
      </c>
    </row>
    <row r="3" spans="1:57" ht="10.5" customHeight="1">
      <c r="B3" s="852" t="s">
        <v>697</v>
      </c>
      <c r="C3" s="852"/>
      <c r="D3" s="852"/>
      <c r="E3" s="852"/>
      <c r="F3" s="852"/>
      <c r="G3" s="852"/>
      <c r="H3" s="852"/>
      <c r="I3" s="852"/>
      <c r="J3" s="852"/>
      <c r="K3" s="852"/>
      <c r="L3" s="852"/>
      <c r="M3" s="852"/>
      <c r="O3" s="460"/>
      <c r="P3" s="461"/>
      <c r="Q3" s="461"/>
      <c r="R3" s="461"/>
      <c r="S3" s="461"/>
      <c r="T3" s="461"/>
      <c r="U3" s="461"/>
      <c r="V3" s="461"/>
      <c r="W3" s="461"/>
      <c r="X3" s="461"/>
      <c r="Y3" s="461"/>
      <c r="Z3" s="461"/>
      <c r="AA3" s="462"/>
      <c r="AC3" s="284" t="s">
        <v>278</v>
      </c>
      <c r="AJ3" s="284" t="s">
        <v>279</v>
      </c>
      <c r="AR3" s="284" t="s">
        <v>278</v>
      </c>
      <c r="AY3" s="284" t="s">
        <v>279</v>
      </c>
    </row>
    <row r="4" spans="1:57" ht="11.25" customHeight="1" thickBot="1">
      <c r="B4" s="852"/>
      <c r="C4" s="852"/>
      <c r="D4" s="852"/>
      <c r="E4" s="852"/>
      <c r="F4" s="852"/>
      <c r="G4" s="852"/>
      <c r="H4" s="852"/>
      <c r="I4" s="852"/>
      <c r="J4" s="852"/>
      <c r="K4" s="852"/>
      <c r="L4" s="852"/>
      <c r="M4" s="852"/>
      <c r="O4" s="463"/>
      <c r="P4" s="293"/>
      <c r="Q4" s="293"/>
      <c r="R4" s="293"/>
      <c r="S4" s="293"/>
      <c r="T4" s="293"/>
      <c r="U4" s="293"/>
      <c r="V4" s="293"/>
      <c r="W4" s="293"/>
      <c r="X4" s="293"/>
      <c r="Y4" s="293"/>
      <c r="Z4" s="293"/>
      <c r="AA4" s="464"/>
    </row>
    <row r="5" spans="1:57" ht="11.25" customHeight="1" thickBot="1">
      <c r="B5" s="852"/>
      <c r="C5" s="852"/>
      <c r="D5" s="852"/>
      <c r="E5" s="852"/>
      <c r="F5" s="852"/>
      <c r="G5" s="852"/>
      <c r="H5" s="852"/>
      <c r="I5" s="852"/>
      <c r="J5" s="852"/>
      <c r="K5" s="852"/>
      <c r="L5" s="852"/>
      <c r="M5" s="852"/>
      <c r="O5" s="463"/>
      <c r="P5" s="293"/>
      <c r="Q5" s="293"/>
      <c r="R5" s="293"/>
      <c r="S5" s="293"/>
      <c r="T5" s="293"/>
      <c r="U5" s="293"/>
      <c r="V5" s="293"/>
      <c r="W5" s="293"/>
      <c r="X5" s="293"/>
      <c r="Y5" s="293"/>
      <c r="Z5" s="293"/>
      <c r="AA5" s="464"/>
      <c r="AC5" s="587"/>
      <c r="AD5" s="715" t="s">
        <v>274</v>
      </c>
      <c r="AE5" s="715" t="s">
        <v>275</v>
      </c>
      <c r="AF5" s="588" t="s">
        <v>276</v>
      </c>
      <c r="AG5" s="588" t="s">
        <v>277</v>
      </c>
      <c r="AH5" s="586" t="s">
        <v>22</v>
      </c>
      <c r="AJ5" s="587"/>
      <c r="AK5" s="588" t="s">
        <v>274</v>
      </c>
      <c r="AL5" s="588" t="s">
        <v>275</v>
      </c>
      <c r="AM5" s="588" t="s">
        <v>276</v>
      </c>
      <c r="AN5" s="588" t="s">
        <v>277</v>
      </c>
      <c r="AO5" s="586" t="s">
        <v>22</v>
      </c>
      <c r="AP5" s="586" t="s">
        <v>530</v>
      </c>
      <c r="AR5" s="299"/>
      <c r="AS5" s="326" t="s">
        <v>274</v>
      </c>
      <c r="AT5" s="324" t="s">
        <v>275</v>
      </c>
      <c r="AU5" s="491" t="s">
        <v>276</v>
      </c>
      <c r="AV5" s="491" t="s">
        <v>277</v>
      </c>
      <c r="AW5" s="478" t="s">
        <v>22</v>
      </c>
      <c r="AY5" s="299"/>
      <c r="AZ5" s="326" t="s">
        <v>274</v>
      </c>
      <c r="BA5" s="324" t="s">
        <v>275</v>
      </c>
      <c r="BB5" s="491" t="s">
        <v>276</v>
      </c>
      <c r="BC5" s="491" t="s">
        <v>277</v>
      </c>
      <c r="BD5" s="480" t="s">
        <v>22</v>
      </c>
      <c r="BE5" s="398" t="s">
        <v>530</v>
      </c>
    </row>
    <row r="6" spans="1:57" ht="12" customHeight="1" thickTop="1" thickBot="1">
      <c r="B6" s="852"/>
      <c r="C6" s="852"/>
      <c r="D6" s="852"/>
      <c r="E6" s="852"/>
      <c r="F6" s="852"/>
      <c r="G6" s="852"/>
      <c r="H6" s="852"/>
      <c r="I6" s="852"/>
      <c r="J6" s="852"/>
      <c r="K6" s="852"/>
      <c r="L6" s="852"/>
      <c r="M6" s="852"/>
      <c r="O6" s="463"/>
      <c r="P6" s="293"/>
      <c r="Q6" s="293"/>
      <c r="R6" s="293"/>
      <c r="S6" s="293"/>
      <c r="T6" s="293"/>
      <c r="U6" s="293"/>
      <c r="V6" s="293"/>
      <c r="W6" s="293"/>
      <c r="X6" s="293"/>
      <c r="Y6" s="293"/>
      <c r="Z6" s="293"/>
      <c r="AA6" s="464"/>
      <c r="AC6" s="714" t="s">
        <v>532</v>
      </c>
      <c r="AD6" s="710">
        <f>AS6</f>
        <v>4.8884165781083955E-2</v>
      </c>
      <c r="AE6" s="712">
        <f>AT6</f>
        <v>6.8012752391073322E-2</v>
      </c>
      <c r="AF6" s="704">
        <f>AU6</f>
        <v>0.44208289054197664</v>
      </c>
      <c r="AG6" s="672">
        <f>AV6</f>
        <v>0.37725823591923485</v>
      </c>
      <c r="AH6" s="672">
        <f>AW6</f>
        <v>6.3761955366631248E-2</v>
      </c>
      <c r="AJ6" s="586" t="s">
        <v>532</v>
      </c>
      <c r="AK6" s="695">
        <f t="shared" ref="AK6:AP6" si="0">AZ6</f>
        <v>46</v>
      </c>
      <c r="AL6" s="695">
        <f t="shared" si="0"/>
        <v>64</v>
      </c>
      <c r="AM6" s="695">
        <f t="shared" si="0"/>
        <v>416</v>
      </c>
      <c r="AN6" s="695">
        <f t="shared" si="0"/>
        <v>355</v>
      </c>
      <c r="AO6" s="695">
        <f t="shared" si="0"/>
        <v>60</v>
      </c>
      <c r="AP6" s="695">
        <f t="shared" si="0"/>
        <v>941</v>
      </c>
      <c r="AR6" s="319" t="s">
        <v>532</v>
      </c>
      <c r="AS6" s="90">
        <f>+AZ6/+$BE6</f>
        <v>4.8884165781083955E-2</v>
      </c>
      <c r="AT6" s="36">
        <f>+BA6/+$BE6</f>
        <v>6.8012752391073322E-2</v>
      </c>
      <c r="AU6" s="36">
        <f>+BB6/+$BE6</f>
        <v>0.44208289054197664</v>
      </c>
      <c r="AV6" s="36">
        <f>+BC6/+$BE6</f>
        <v>0.37725823591923485</v>
      </c>
      <c r="AW6" s="37">
        <f>+BD6/+$BE6</f>
        <v>6.3761955366631248E-2</v>
      </c>
      <c r="AY6" s="319" t="s">
        <v>532</v>
      </c>
      <c r="AZ6" s="288">
        <f t="shared" ref="AZ6:BE6" si="1">+AZ24</f>
        <v>46</v>
      </c>
      <c r="BA6" s="318">
        <f t="shared" si="1"/>
        <v>64</v>
      </c>
      <c r="BB6" s="318">
        <f t="shared" si="1"/>
        <v>416</v>
      </c>
      <c r="BC6" s="318">
        <f t="shared" si="1"/>
        <v>355</v>
      </c>
      <c r="BD6" s="330">
        <f t="shared" si="1"/>
        <v>60</v>
      </c>
      <c r="BE6" s="331">
        <f t="shared" si="1"/>
        <v>941</v>
      </c>
    </row>
    <row r="7" spans="1:57" ht="11.25" customHeight="1" thickTop="1">
      <c r="B7" s="852"/>
      <c r="C7" s="852"/>
      <c r="D7" s="852"/>
      <c r="E7" s="852"/>
      <c r="F7" s="852"/>
      <c r="G7" s="852"/>
      <c r="H7" s="852"/>
      <c r="I7" s="852"/>
      <c r="J7" s="852"/>
      <c r="K7" s="852"/>
      <c r="L7" s="852"/>
      <c r="M7" s="852"/>
      <c r="O7" s="463"/>
      <c r="P7" s="293"/>
      <c r="Q7" s="293"/>
      <c r="R7" s="293"/>
      <c r="S7" s="293"/>
      <c r="T7" s="293"/>
      <c r="U7" s="293"/>
      <c r="V7" s="293"/>
      <c r="W7" s="293"/>
      <c r="X7" s="293"/>
      <c r="Y7" s="293"/>
      <c r="Z7" s="293"/>
      <c r="AA7" s="464"/>
    </row>
    <row r="8" spans="1:57" ht="10.5" customHeight="1">
      <c r="B8" s="852"/>
      <c r="C8" s="852"/>
      <c r="D8" s="852"/>
      <c r="E8" s="852"/>
      <c r="F8" s="852"/>
      <c r="G8" s="852"/>
      <c r="H8" s="852"/>
      <c r="I8" s="852"/>
      <c r="J8" s="852"/>
      <c r="K8" s="852"/>
      <c r="L8" s="852"/>
      <c r="M8" s="852"/>
      <c r="O8" s="463"/>
      <c r="P8" s="293"/>
      <c r="Q8" s="293"/>
      <c r="R8" s="293"/>
      <c r="S8" s="293"/>
      <c r="T8" s="293"/>
      <c r="U8" s="293"/>
      <c r="V8" s="293"/>
      <c r="W8" s="293"/>
      <c r="X8" s="293"/>
      <c r="Y8" s="293"/>
      <c r="Z8" s="293"/>
      <c r="AA8" s="464"/>
      <c r="AC8" s="284" t="s">
        <v>280</v>
      </c>
      <c r="AJ8" s="284" t="s">
        <v>281</v>
      </c>
      <c r="AR8" s="284" t="s">
        <v>280</v>
      </c>
      <c r="AY8" s="284" t="s">
        <v>281</v>
      </c>
    </row>
    <row r="9" spans="1:57" ht="11.25" customHeight="1" thickBot="1">
      <c r="B9" s="852"/>
      <c r="C9" s="852"/>
      <c r="D9" s="852"/>
      <c r="E9" s="852"/>
      <c r="F9" s="852"/>
      <c r="G9" s="852"/>
      <c r="H9" s="852"/>
      <c r="I9" s="852"/>
      <c r="J9" s="852"/>
      <c r="K9" s="852"/>
      <c r="L9" s="852"/>
      <c r="M9" s="852"/>
      <c r="O9" s="463"/>
      <c r="P9" s="293"/>
      <c r="Q9" s="293"/>
      <c r="R9" s="293"/>
      <c r="S9" s="293"/>
      <c r="T9" s="293"/>
      <c r="U9" s="293"/>
      <c r="V9" s="293"/>
      <c r="W9" s="293"/>
      <c r="X9" s="293"/>
      <c r="Y9" s="293"/>
      <c r="Z9" s="293"/>
      <c r="AA9" s="464"/>
    </row>
    <row r="10" spans="1:57" ht="11.25" customHeight="1" thickBot="1">
      <c r="B10" s="852"/>
      <c r="C10" s="852"/>
      <c r="D10" s="852"/>
      <c r="E10" s="852"/>
      <c r="F10" s="852"/>
      <c r="G10" s="852"/>
      <c r="H10" s="852"/>
      <c r="I10" s="852"/>
      <c r="J10" s="852"/>
      <c r="K10" s="852"/>
      <c r="L10" s="852"/>
      <c r="M10" s="852"/>
      <c r="O10" s="463"/>
      <c r="P10" s="293"/>
      <c r="Q10" s="293"/>
      <c r="R10" s="293"/>
      <c r="S10" s="293"/>
      <c r="T10" s="293"/>
      <c r="U10" s="293"/>
      <c r="V10" s="293"/>
      <c r="W10" s="293"/>
      <c r="X10" s="293"/>
      <c r="Y10" s="293"/>
      <c r="Z10" s="293"/>
      <c r="AA10" s="464"/>
      <c r="AC10" s="753" t="s">
        <v>524</v>
      </c>
      <c r="AD10" s="588" t="s">
        <v>274</v>
      </c>
      <c r="AE10" s="588" t="s">
        <v>275</v>
      </c>
      <c r="AF10" s="588" t="s">
        <v>276</v>
      </c>
      <c r="AG10" s="588" t="s">
        <v>277</v>
      </c>
      <c r="AH10" s="586" t="s">
        <v>22</v>
      </c>
      <c r="AJ10" s="753" t="s">
        <v>524</v>
      </c>
      <c r="AK10" s="588" t="s">
        <v>274</v>
      </c>
      <c r="AL10" s="588" t="s">
        <v>275</v>
      </c>
      <c r="AM10" s="588" t="s">
        <v>276</v>
      </c>
      <c r="AN10" s="588" t="s">
        <v>277</v>
      </c>
      <c r="AO10" s="586" t="s">
        <v>22</v>
      </c>
      <c r="AP10" s="586" t="s">
        <v>530</v>
      </c>
      <c r="AR10" s="32" t="s">
        <v>524</v>
      </c>
      <c r="AS10" s="326" t="s">
        <v>274</v>
      </c>
      <c r="AT10" s="324" t="s">
        <v>275</v>
      </c>
      <c r="AU10" s="491" t="s">
        <v>276</v>
      </c>
      <c r="AV10" s="491" t="s">
        <v>277</v>
      </c>
      <c r="AW10" s="481" t="s">
        <v>22</v>
      </c>
      <c r="AY10" s="32" t="s">
        <v>524</v>
      </c>
      <c r="AZ10" s="326" t="s">
        <v>274</v>
      </c>
      <c r="BA10" s="324" t="s">
        <v>275</v>
      </c>
      <c r="BB10" s="491" t="s">
        <v>276</v>
      </c>
      <c r="BC10" s="491" t="s">
        <v>277</v>
      </c>
      <c r="BD10" s="480" t="s">
        <v>22</v>
      </c>
      <c r="BE10" s="398" t="s">
        <v>530</v>
      </c>
    </row>
    <row r="11" spans="1:57" ht="10.5" customHeight="1">
      <c r="B11" s="852"/>
      <c r="C11" s="852"/>
      <c r="D11" s="852"/>
      <c r="E11" s="852"/>
      <c r="F11" s="852"/>
      <c r="G11" s="852"/>
      <c r="H11" s="852"/>
      <c r="I11" s="852"/>
      <c r="J11" s="852"/>
      <c r="K11" s="852"/>
      <c r="L11" s="852"/>
      <c r="M11" s="852"/>
      <c r="O11" s="463"/>
      <c r="P11" s="293"/>
      <c r="Q11" s="293"/>
      <c r="R11" s="293"/>
      <c r="S11" s="293"/>
      <c r="T11" s="293"/>
      <c r="U11" s="293"/>
      <c r="V11" s="293"/>
      <c r="W11" s="293"/>
      <c r="X11" s="293"/>
      <c r="Y11" s="293"/>
      <c r="Z11" s="293"/>
      <c r="AA11" s="464"/>
      <c r="AC11" s="570" t="s">
        <v>379</v>
      </c>
      <c r="AD11" s="761">
        <f>AS23</f>
        <v>3.7735849056603772E-2</v>
      </c>
      <c r="AE11" s="678">
        <f>AT23</f>
        <v>5.6603773584905662E-2</v>
      </c>
      <c r="AF11" s="678">
        <f>AU23</f>
        <v>0.39622641509433965</v>
      </c>
      <c r="AG11" s="678">
        <f>AV23</f>
        <v>0.44025157232704404</v>
      </c>
      <c r="AH11" s="678">
        <f>AW23</f>
        <v>6.9182389937106917E-2</v>
      </c>
      <c r="AJ11" s="570" t="s">
        <v>379</v>
      </c>
      <c r="AK11" s="695">
        <f t="shared" ref="AK11:AP11" si="2">AZ23</f>
        <v>6</v>
      </c>
      <c r="AL11" s="695">
        <f t="shared" si="2"/>
        <v>9</v>
      </c>
      <c r="AM11" s="695">
        <f t="shared" si="2"/>
        <v>63</v>
      </c>
      <c r="AN11" s="695">
        <f t="shared" si="2"/>
        <v>70</v>
      </c>
      <c r="AO11" s="695">
        <f t="shared" si="2"/>
        <v>11</v>
      </c>
      <c r="AP11" s="695">
        <f t="shared" si="2"/>
        <v>159</v>
      </c>
      <c r="AR11" s="45" t="s">
        <v>531</v>
      </c>
      <c r="AS11" s="358" t="e">
        <f t="shared" ref="AS11:AW23" si="3">+AZ11/+$BE11</f>
        <v>#DIV/0!</v>
      </c>
      <c r="AT11" s="359" t="e">
        <f t="shared" si="3"/>
        <v>#DIV/0!</v>
      </c>
      <c r="AU11" s="359" t="e">
        <f t="shared" si="3"/>
        <v>#DIV/0!</v>
      </c>
      <c r="AV11" s="359" t="e">
        <f t="shared" si="3"/>
        <v>#DIV/0!</v>
      </c>
      <c r="AW11" s="360" t="e">
        <f t="shared" si="3"/>
        <v>#DIV/0!</v>
      </c>
      <c r="AY11" s="45" t="s">
        <v>531</v>
      </c>
      <c r="AZ11" s="300">
        <f>集計・資料②!BN6</f>
        <v>0</v>
      </c>
      <c r="BA11" s="301">
        <f>集計・資料②!BO6</f>
        <v>0</v>
      </c>
      <c r="BB11" s="306">
        <f>集計・資料②!BP6</f>
        <v>0</v>
      </c>
      <c r="BC11" s="306">
        <f>集計・資料②!BQ6</f>
        <v>0</v>
      </c>
      <c r="BD11" s="306">
        <f>集計・資料②!BR6</f>
        <v>0</v>
      </c>
      <c r="BE11" s="327">
        <f t="shared" ref="BE11:BE24" si="4">+SUM(AZ11:BD11)</f>
        <v>0</v>
      </c>
    </row>
    <row r="12" spans="1:57" ht="10.5" customHeight="1">
      <c r="B12" s="852"/>
      <c r="C12" s="852"/>
      <c r="D12" s="852"/>
      <c r="E12" s="852"/>
      <c r="F12" s="852"/>
      <c r="G12" s="852"/>
      <c r="H12" s="852"/>
      <c r="I12" s="852"/>
      <c r="J12" s="852"/>
      <c r="K12" s="852"/>
      <c r="L12" s="852"/>
      <c r="M12" s="852"/>
      <c r="O12" s="463"/>
      <c r="P12" s="293"/>
      <c r="Q12" s="293"/>
      <c r="R12" s="293"/>
      <c r="S12" s="293"/>
      <c r="T12" s="293"/>
      <c r="U12" s="293"/>
      <c r="V12" s="293"/>
      <c r="W12" s="293"/>
      <c r="X12" s="293"/>
      <c r="Y12" s="293"/>
      <c r="Z12" s="293"/>
      <c r="AA12" s="464"/>
      <c r="AC12" s="674" t="s">
        <v>380</v>
      </c>
      <c r="AD12" s="761">
        <f>AS22</f>
        <v>1.5151515151515152E-2</v>
      </c>
      <c r="AE12" s="678">
        <f>AT22</f>
        <v>6.0606060606060608E-2</v>
      </c>
      <c r="AF12" s="678">
        <f>AU22</f>
        <v>0.48484848484848486</v>
      </c>
      <c r="AG12" s="678">
        <f>AV22</f>
        <v>0.37878787878787878</v>
      </c>
      <c r="AH12" s="678">
        <f>AW22</f>
        <v>6.0606060606060608E-2</v>
      </c>
      <c r="AJ12" s="674" t="s">
        <v>380</v>
      </c>
      <c r="AK12" s="695">
        <f t="shared" ref="AK12:AP12" si="5">AZ22</f>
        <v>2</v>
      </c>
      <c r="AL12" s="695">
        <f t="shared" si="5"/>
        <v>8</v>
      </c>
      <c r="AM12" s="695">
        <f t="shared" si="5"/>
        <v>64</v>
      </c>
      <c r="AN12" s="695">
        <f t="shared" si="5"/>
        <v>50</v>
      </c>
      <c r="AO12" s="695">
        <f t="shared" si="5"/>
        <v>8</v>
      </c>
      <c r="AP12" s="695">
        <f t="shared" si="5"/>
        <v>132</v>
      </c>
      <c r="AR12" s="8" t="s">
        <v>518</v>
      </c>
      <c r="AS12" s="365">
        <f t="shared" si="3"/>
        <v>1.6949152542372881E-2</v>
      </c>
      <c r="AT12" s="366">
        <f t="shared" si="3"/>
        <v>5.0847457627118647E-2</v>
      </c>
      <c r="AU12" s="366">
        <f t="shared" si="3"/>
        <v>0.50847457627118642</v>
      </c>
      <c r="AV12" s="366">
        <f t="shared" si="3"/>
        <v>0.3728813559322034</v>
      </c>
      <c r="AW12" s="367">
        <f t="shared" si="3"/>
        <v>5.0847457627118647E-2</v>
      </c>
      <c r="AY12" s="8" t="s">
        <v>518</v>
      </c>
      <c r="AZ12" s="328">
        <f>集計・資料②!BN8</f>
        <v>1</v>
      </c>
      <c r="BA12" s="286">
        <f>集計・資料②!BO8</f>
        <v>3</v>
      </c>
      <c r="BB12" s="311">
        <f>集計・資料②!BP8</f>
        <v>30</v>
      </c>
      <c r="BC12" s="311">
        <f>集計・資料②!BQ8</f>
        <v>22</v>
      </c>
      <c r="BD12" s="311">
        <f>集計・資料②!BR8</f>
        <v>3</v>
      </c>
      <c r="BE12" s="329">
        <f t="shared" si="4"/>
        <v>59</v>
      </c>
    </row>
    <row r="13" spans="1:57" ht="10.5" customHeight="1">
      <c r="B13" s="852"/>
      <c r="C13" s="852"/>
      <c r="D13" s="852"/>
      <c r="E13" s="852"/>
      <c r="F13" s="852"/>
      <c r="G13" s="852"/>
      <c r="H13" s="852"/>
      <c r="I13" s="852"/>
      <c r="J13" s="852"/>
      <c r="K13" s="852"/>
      <c r="L13" s="852"/>
      <c r="M13" s="852"/>
      <c r="O13" s="463"/>
      <c r="P13" s="293"/>
      <c r="Q13" s="293"/>
      <c r="R13" s="293"/>
      <c r="S13" s="293"/>
      <c r="T13" s="293"/>
      <c r="U13" s="293"/>
      <c r="V13" s="293"/>
      <c r="W13" s="293"/>
      <c r="X13" s="293"/>
      <c r="Y13" s="293"/>
      <c r="Z13" s="293"/>
      <c r="AA13" s="464"/>
      <c r="AC13" s="570" t="s">
        <v>381</v>
      </c>
      <c r="AD13" s="702">
        <f>AS21</f>
        <v>0</v>
      </c>
      <c r="AE13" s="702">
        <f>AT21</f>
        <v>0.16666666666666666</v>
      </c>
      <c r="AF13" s="678">
        <f>AU21</f>
        <v>0.33333333333333331</v>
      </c>
      <c r="AG13" s="678">
        <f>AV21</f>
        <v>0.41666666666666669</v>
      </c>
      <c r="AH13" s="678">
        <f>AW21</f>
        <v>8.3333333333333329E-2</v>
      </c>
      <c r="AJ13" s="570" t="s">
        <v>381</v>
      </c>
      <c r="AK13" s="695">
        <f t="shared" ref="AK13:AP13" si="6">AZ21</f>
        <v>0</v>
      </c>
      <c r="AL13" s="695">
        <f t="shared" si="6"/>
        <v>2</v>
      </c>
      <c r="AM13" s="695">
        <f t="shared" si="6"/>
        <v>4</v>
      </c>
      <c r="AN13" s="695">
        <f t="shared" si="6"/>
        <v>5</v>
      </c>
      <c r="AO13" s="695">
        <f t="shared" si="6"/>
        <v>1</v>
      </c>
      <c r="AP13" s="695">
        <f t="shared" si="6"/>
        <v>12</v>
      </c>
      <c r="AR13" s="8" t="s">
        <v>519</v>
      </c>
      <c r="AS13" s="365">
        <f t="shared" si="3"/>
        <v>7.1428571428571425E-2</v>
      </c>
      <c r="AT13" s="366">
        <f t="shared" si="3"/>
        <v>5.5555555555555552E-2</v>
      </c>
      <c r="AU13" s="366">
        <f t="shared" si="3"/>
        <v>0.44444444444444442</v>
      </c>
      <c r="AV13" s="366">
        <f t="shared" si="3"/>
        <v>0.31746031746031744</v>
      </c>
      <c r="AW13" s="367">
        <f t="shared" si="3"/>
        <v>0.1111111111111111</v>
      </c>
      <c r="AY13" s="8" t="s">
        <v>519</v>
      </c>
      <c r="AZ13" s="328">
        <f>集計・資料②!BN10</f>
        <v>9</v>
      </c>
      <c r="BA13" s="286">
        <f>集計・資料②!BO10</f>
        <v>7</v>
      </c>
      <c r="BB13" s="311">
        <f>集計・資料②!BP10</f>
        <v>56</v>
      </c>
      <c r="BC13" s="311">
        <f>集計・資料②!BQ10</f>
        <v>40</v>
      </c>
      <c r="BD13" s="311">
        <f>集計・資料②!BR10</f>
        <v>14</v>
      </c>
      <c r="BE13" s="329">
        <f t="shared" si="4"/>
        <v>126</v>
      </c>
    </row>
    <row r="14" spans="1:57" ht="10.5" customHeight="1">
      <c r="B14" s="852"/>
      <c r="C14" s="852"/>
      <c r="D14" s="852"/>
      <c r="E14" s="852"/>
      <c r="F14" s="852"/>
      <c r="G14" s="852"/>
      <c r="H14" s="852"/>
      <c r="I14" s="852"/>
      <c r="J14" s="852"/>
      <c r="K14" s="852"/>
      <c r="L14" s="852"/>
      <c r="M14" s="852"/>
      <c r="O14" s="463"/>
      <c r="P14" s="293"/>
      <c r="Q14" s="293"/>
      <c r="R14" s="293"/>
      <c r="S14" s="293"/>
      <c r="T14" s="293"/>
      <c r="U14" s="293"/>
      <c r="V14" s="293"/>
      <c r="W14" s="293"/>
      <c r="X14" s="293"/>
      <c r="Y14" s="293"/>
      <c r="Z14" s="293"/>
      <c r="AA14" s="464"/>
      <c r="AC14" s="674" t="s">
        <v>382</v>
      </c>
      <c r="AD14" s="702">
        <f>AS20</f>
        <v>0.14285714285714285</v>
      </c>
      <c r="AE14" s="702">
        <f>AT20</f>
        <v>0</v>
      </c>
      <c r="AF14" s="678">
        <f>AU20</f>
        <v>0.61904761904761907</v>
      </c>
      <c r="AG14" s="678">
        <f>AV20</f>
        <v>0.19047619047619047</v>
      </c>
      <c r="AH14" s="678">
        <f>AW20</f>
        <v>4.7619047619047616E-2</v>
      </c>
      <c r="AJ14" s="674" t="s">
        <v>382</v>
      </c>
      <c r="AK14" s="695">
        <f t="shared" ref="AK14:AP14" si="7">AZ20</f>
        <v>3</v>
      </c>
      <c r="AL14" s="695">
        <f t="shared" si="7"/>
        <v>0</v>
      </c>
      <c r="AM14" s="695">
        <f t="shared" si="7"/>
        <v>13</v>
      </c>
      <c r="AN14" s="695">
        <f t="shared" si="7"/>
        <v>4</v>
      </c>
      <c r="AO14" s="695">
        <f t="shared" si="7"/>
        <v>1</v>
      </c>
      <c r="AP14" s="695">
        <f t="shared" si="7"/>
        <v>21</v>
      </c>
      <c r="AR14" s="8" t="s">
        <v>517</v>
      </c>
      <c r="AS14" s="365">
        <f t="shared" si="3"/>
        <v>6.8965517241379309E-2</v>
      </c>
      <c r="AT14" s="366">
        <f t="shared" si="3"/>
        <v>3.4482758620689655E-2</v>
      </c>
      <c r="AU14" s="366">
        <f t="shared" si="3"/>
        <v>0.62068965517241381</v>
      </c>
      <c r="AV14" s="366">
        <f t="shared" si="3"/>
        <v>0.27586206896551724</v>
      </c>
      <c r="AW14" s="367">
        <f t="shared" si="3"/>
        <v>0</v>
      </c>
      <c r="AY14" s="8" t="s">
        <v>517</v>
      </c>
      <c r="AZ14" s="328">
        <f>集計・資料②!BN12</f>
        <v>2</v>
      </c>
      <c r="BA14" s="286">
        <f>集計・資料②!BO12</f>
        <v>1</v>
      </c>
      <c r="BB14" s="311">
        <f>集計・資料②!BP12</f>
        <v>18</v>
      </c>
      <c r="BC14" s="311">
        <f>集計・資料②!BQ12</f>
        <v>8</v>
      </c>
      <c r="BD14" s="311">
        <f>集計・資料②!BR12</f>
        <v>0</v>
      </c>
      <c r="BE14" s="329">
        <f t="shared" si="4"/>
        <v>29</v>
      </c>
    </row>
    <row r="15" spans="1:57" ht="10.5" customHeight="1">
      <c r="B15" s="852"/>
      <c r="C15" s="852"/>
      <c r="D15" s="852"/>
      <c r="E15" s="852"/>
      <c r="F15" s="852"/>
      <c r="G15" s="852"/>
      <c r="H15" s="852"/>
      <c r="I15" s="852"/>
      <c r="J15" s="852"/>
      <c r="K15" s="852"/>
      <c r="L15" s="852"/>
      <c r="M15" s="852"/>
      <c r="O15" s="465"/>
      <c r="P15" s="466"/>
      <c r="Q15" s="466"/>
      <c r="R15" s="466"/>
      <c r="S15" s="466"/>
      <c r="T15" s="466"/>
      <c r="U15" s="466"/>
      <c r="V15" s="466"/>
      <c r="W15" s="466"/>
      <c r="X15" s="466"/>
      <c r="Y15" s="466"/>
      <c r="Z15" s="466"/>
      <c r="AA15" s="467"/>
      <c r="AC15" s="570" t="s">
        <v>383</v>
      </c>
      <c r="AD15" s="702">
        <f>AS19</f>
        <v>3.8461538461538464E-2</v>
      </c>
      <c r="AE15" s="702">
        <f>AT19</f>
        <v>8.6538461538461536E-2</v>
      </c>
      <c r="AF15" s="678">
        <f>AU19</f>
        <v>0.42788461538461536</v>
      </c>
      <c r="AG15" s="678">
        <f>AV19</f>
        <v>0.37980769230769229</v>
      </c>
      <c r="AH15" s="678">
        <f>AW19</f>
        <v>6.7307692307692304E-2</v>
      </c>
      <c r="AJ15" s="570" t="s">
        <v>383</v>
      </c>
      <c r="AK15" s="695">
        <f t="shared" ref="AK15:AP15" si="8">AZ19</f>
        <v>8</v>
      </c>
      <c r="AL15" s="695">
        <f t="shared" si="8"/>
        <v>18</v>
      </c>
      <c r="AM15" s="695">
        <f t="shared" si="8"/>
        <v>89</v>
      </c>
      <c r="AN15" s="695">
        <f t="shared" si="8"/>
        <v>79</v>
      </c>
      <c r="AO15" s="695">
        <f t="shared" si="8"/>
        <v>14</v>
      </c>
      <c r="AP15" s="695">
        <f t="shared" si="8"/>
        <v>208</v>
      </c>
      <c r="AR15" s="8" t="s">
        <v>516</v>
      </c>
      <c r="AS15" s="365">
        <f t="shared" si="3"/>
        <v>0.10077519379844961</v>
      </c>
      <c r="AT15" s="366">
        <f t="shared" si="3"/>
        <v>0.10077519379844961</v>
      </c>
      <c r="AU15" s="366">
        <f t="shared" si="3"/>
        <v>0.37209302325581395</v>
      </c>
      <c r="AV15" s="366">
        <f t="shared" si="3"/>
        <v>0.41085271317829458</v>
      </c>
      <c r="AW15" s="367">
        <f t="shared" si="3"/>
        <v>1.5503875968992248E-2</v>
      </c>
      <c r="AY15" s="8" t="s">
        <v>516</v>
      </c>
      <c r="AZ15" s="328">
        <f>集計・資料②!BN14</f>
        <v>13</v>
      </c>
      <c r="BA15" s="286">
        <f>集計・資料②!BO14</f>
        <v>13</v>
      </c>
      <c r="BB15" s="311">
        <f>集計・資料②!BP14</f>
        <v>48</v>
      </c>
      <c r="BC15" s="311">
        <f>集計・資料②!BQ14</f>
        <v>53</v>
      </c>
      <c r="BD15" s="311">
        <f>集計・資料②!BR14</f>
        <v>2</v>
      </c>
      <c r="BE15" s="329">
        <f t="shared" si="4"/>
        <v>129</v>
      </c>
    </row>
    <row r="16" spans="1:57" ht="10.5" customHeight="1">
      <c r="AC16" s="674" t="s">
        <v>384</v>
      </c>
      <c r="AD16" s="702">
        <f>AS18</f>
        <v>9.0909090909090912E-2</v>
      </c>
      <c r="AE16" s="702">
        <f>AT18</f>
        <v>4.5454545454545456E-2</v>
      </c>
      <c r="AF16" s="678">
        <f>AU18</f>
        <v>0.68181818181818177</v>
      </c>
      <c r="AG16" s="678">
        <f>AV18</f>
        <v>0.18181818181818182</v>
      </c>
      <c r="AH16" s="678">
        <f>AW18</f>
        <v>0</v>
      </c>
      <c r="AJ16" s="674" t="s">
        <v>384</v>
      </c>
      <c r="AK16" s="695">
        <f t="shared" ref="AK16:AP16" si="9">AZ18</f>
        <v>2</v>
      </c>
      <c r="AL16" s="695">
        <f t="shared" si="9"/>
        <v>1</v>
      </c>
      <c r="AM16" s="695">
        <f t="shared" si="9"/>
        <v>15</v>
      </c>
      <c r="AN16" s="695">
        <f t="shared" si="9"/>
        <v>4</v>
      </c>
      <c r="AO16" s="695">
        <f t="shared" si="9"/>
        <v>0</v>
      </c>
      <c r="AP16" s="695">
        <f t="shared" si="9"/>
        <v>22</v>
      </c>
      <c r="AR16" s="8" t="s">
        <v>515</v>
      </c>
      <c r="AS16" s="365">
        <f t="shared" si="3"/>
        <v>0</v>
      </c>
      <c r="AT16" s="366">
        <f t="shared" si="3"/>
        <v>6.4516129032258063E-2</v>
      </c>
      <c r="AU16" s="366">
        <f t="shared" si="3"/>
        <v>0.25806451612903225</v>
      </c>
      <c r="AV16" s="366">
        <f t="shared" si="3"/>
        <v>0.58064516129032262</v>
      </c>
      <c r="AW16" s="367">
        <f t="shared" si="3"/>
        <v>9.6774193548387094E-2</v>
      </c>
      <c r="AY16" s="8" t="s">
        <v>515</v>
      </c>
      <c r="AZ16" s="328">
        <f>集計・資料②!BN16</f>
        <v>0</v>
      </c>
      <c r="BA16" s="286">
        <f>集計・資料②!BO16</f>
        <v>2</v>
      </c>
      <c r="BB16" s="311">
        <f>集計・資料②!BP16</f>
        <v>8</v>
      </c>
      <c r="BC16" s="311">
        <f>集計・資料②!BQ16</f>
        <v>18</v>
      </c>
      <c r="BD16" s="311">
        <f>集計・資料②!BR16</f>
        <v>3</v>
      </c>
      <c r="BE16" s="329">
        <f t="shared" si="4"/>
        <v>31</v>
      </c>
    </row>
    <row r="17" spans="1:57" ht="10.5" customHeight="1">
      <c r="A17" s="460"/>
      <c r="B17" s="461"/>
      <c r="C17" s="461"/>
      <c r="D17" s="461"/>
      <c r="E17" s="461"/>
      <c r="F17" s="461"/>
      <c r="G17" s="461"/>
      <c r="H17" s="461"/>
      <c r="I17" s="461"/>
      <c r="J17" s="461"/>
      <c r="K17" s="461"/>
      <c r="L17" s="461"/>
      <c r="M17" s="461"/>
      <c r="N17" s="461"/>
      <c r="O17" s="461"/>
      <c r="P17" s="461"/>
      <c r="Q17" s="461"/>
      <c r="R17" s="461"/>
      <c r="S17" s="461"/>
      <c r="T17" s="461"/>
      <c r="U17" s="461"/>
      <c r="V17" s="461"/>
      <c r="W17" s="461"/>
      <c r="X17" s="461"/>
      <c r="Y17" s="461"/>
      <c r="Z17" s="461"/>
      <c r="AA17" s="462"/>
      <c r="AC17" s="570" t="s">
        <v>385</v>
      </c>
      <c r="AD17" s="702">
        <f>AS17</f>
        <v>0</v>
      </c>
      <c r="AE17" s="702">
        <f>AT17</f>
        <v>0</v>
      </c>
      <c r="AF17" s="678">
        <f>AU17</f>
        <v>0.61538461538461542</v>
      </c>
      <c r="AG17" s="678">
        <f>AV17</f>
        <v>0.15384615384615385</v>
      </c>
      <c r="AH17" s="678">
        <f>AW17</f>
        <v>0.23076923076923078</v>
      </c>
      <c r="AJ17" s="570" t="s">
        <v>385</v>
      </c>
      <c r="AK17" s="695">
        <f t="shared" ref="AK17:AP17" si="10">AZ17</f>
        <v>0</v>
      </c>
      <c r="AL17" s="695">
        <f t="shared" si="10"/>
        <v>0</v>
      </c>
      <c r="AM17" s="695">
        <f t="shared" si="10"/>
        <v>8</v>
      </c>
      <c r="AN17" s="695">
        <f t="shared" si="10"/>
        <v>2</v>
      </c>
      <c r="AO17" s="695">
        <f t="shared" si="10"/>
        <v>3</v>
      </c>
      <c r="AP17" s="695">
        <f t="shared" si="10"/>
        <v>13</v>
      </c>
      <c r="AR17" s="8" t="s">
        <v>520</v>
      </c>
      <c r="AS17" s="365">
        <f t="shared" si="3"/>
        <v>0</v>
      </c>
      <c r="AT17" s="366">
        <f t="shared" si="3"/>
        <v>0</v>
      </c>
      <c r="AU17" s="366">
        <f t="shared" si="3"/>
        <v>0.61538461538461542</v>
      </c>
      <c r="AV17" s="366">
        <f t="shared" si="3"/>
        <v>0.15384615384615385</v>
      </c>
      <c r="AW17" s="367">
        <f t="shared" si="3"/>
        <v>0.23076923076923078</v>
      </c>
      <c r="AY17" s="8" t="s">
        <v>520</v>
      </c>
      <c r="AZ17" s="328">
        <f>集計・資料②!BN18</f>
        <v>0</v>
      </c>
      <c r="BA17" s="286">
        <f>集計・資料②!BO18</f>
        <v>0</v>
      </c>
      <c r="BB17" s="311">
        <f>集計・資料②!BP18</f>
        <v>8</v>
      </c>
      <c r="BC17" s="311">
        <f>集計・資料②!BQ18</f>
        <v>2</v>
      </c>
      <c r="BD17" s="311">
        <f>集計・資料②!BR18</f>
        <v>3</v>
      </c>
      <c r="BE17" s="329">
        <f t="shared" si="4"/>
        <v>13</v>
      </c>
    </row>
    <row r="18" spans="1:57" ht="10.5" customHeight="1">
      <c r="A18" s="463"/>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464"/>
      <c r="AC18" s="674" t="s">
        <v>386</v>
      </c>
      <c r="AD18" s="702">
        <f>AS16</f>
        <v>0</v>
      </c>
      <c r="AE18" s="702">
        <f>AT16</f>
        <v>6.4516129032258063E-2</v>
      </c>
      <c r="AF18" s="678">
        <f>AU16</f>
        <v>0.25806451612903225</v>
      </c>
      <c r="AG18" s="678">
        <f>AV16</f>
        <v>0.58064516129032262</v>
      </c>
      <c r="AH18" s="678">
        <f>AW16</f>
        <v>9.6774193548387094E-2</v>
      </c>
      <c r="AJ18" s="674" t="s">
        <v>386</v>
      </c>
      <c r="AK18" s="695">
        <f t="shared" ref="AK18:AP18" si="11">AZ16</f>
        <v>0</v>
      </c>
      <c r="AL18" s="695">
        <f t="shared" si="11"/>
        <v>2</v>
      </c>
      <c r="AM18" s="695">
        <f t="shared" si="11"/>
        <v>8</v>
      </c>
      <c r="AN18" s="695">
        <f t="shared" si="11"/>
        <v>18</v>
      </c>
      <c r="AO18" s="695">
        <f t="shared" si="11"/>
        <v>3</v>
      </c>
      <c r="AP18" s="695">
        <f t="shared" si="11"/>
        <v>31</v>
      </c>
      <c r="AR18" s="8" t="s">
        <v>514</v>
      </c>
      <c r="AS18" s="365">
        <f t="shared" si="3"/>
        <v>9.0909090909090912E-2</v>
      </c>
      <c r="AT18" s="366">
        <f t="shared" si="3"/>
        <v>4.5454545454545456E-2</v>
      </c>
      <c r="AU18" s="366">
        <f t="shared" si="3"/>
        <v>0.68181818181818177</v>
      </c>
      <c r="AV18" s="366">
        <f t="shared" si="3"/>
        <v>0.18181818181818182</v>
      </c>
      <c r="AW18" s="367">
        <f t="shared" si="3"/>
        <v>0</v>
      </c>
      <c r="AY18" s="8" t="s">
        <v>514</v>
      </c>
      <c r="AZ18" s="328">
        <f>集計・資料②!BN20</f>
        <v>2</v>
      </c>
      <c r="BA18" s="286">
        <f>集計・資料②!BO20</f>
        <v>1</v>
      </c>
      <c r="BB18" s="311">
        <f>集計・資料②!BP20</f>
        <v>15</v>
      </c>
      <c r="BC18" s="311">
        <f>集計・資料②!BQ20</f>
        <v>4</v>
      </c>
      <c r="BD18" s="311">
        <f>集計・資料②!BR20</f>
        <v>0</v>
      </c>
      <c r="BE18" s="329">
        <f t="shared" si="4"/>
        <v>22</v>
      </c>
    </row>
    <row r="19" spans="1:57" ht="10.5" customHeight="1">
      <c r="A19" s="463"/>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464"/>
      <c r="AC19" s="570" t="s">
        <v>387</v>
      </c>
      <c r="AD19" s="702">
        <f>AS15</f>
        <v>0.10077519379844961</v>
      </c>
      <c r="AE19" s="702">
        <f>AT15</f>
        <v>0.10077519379844961</v>
      </c>
      <c r="AF19" s="678">
        <f>AU15</f>
        <v>0.37209302325581395</v>
      </c>
      <c r="AG19" s="678">
        <f>AV15</f>
        <v>0.41085271317829458</v>
      </c>
      <c r="AH19" s="678">
        <f>AW15</f>
        <v>1.5503875968992248E-2</v>
      </c>
      <c r="AJ19" s="570" t="s">
        <v>387</v>
      </c>
      <c r="AK19" s="695">
        <f t="shared" ref="AK19:AP19" si="12">AZ15</f>
        <v>13</v>
      </c>
      <c r="AL19" s="695">
        <f t="shared" si="12"/>
        <v>13</v>
      </c>
      <c r="AM19" s="695">
        <f t="shared" si="12"/>
        <v>48</v>
      </c>
      <c r="AN19" s="695">
        <f t="shared" si="12"/>
        <v>53</v>
      </c>
      <c r="AO19" s="695">
        <f t="shared" si="12"/>
        <v>2</v>
      </c>
      <c r="AP19" s="695">
        <f t="shared" si="12"/>
        <v>129</v>
      </c>
      <c r="AR19" s="8" t="s">
        <v>513</v>
      </c>
      <c r="AS19" s="365">
        <f t="shared" si="3"/>
        <v>3.8461538461538464E-2</v>
      </c>
      <c r="AT19" s="366">
        <f t="shared" si="3"/>
        <v>8.6538461538461536E-2</v>
      </c>
      <c r="AU19" s="366">
        <f t="shared" si="3"/>
        <v>0.42788461538461536</v>
      </c>
      <c r="AV19" s="366">
        <f t="shared" si="3"/>
        <v>0.37980769230769229</v>
      </c>
      <c r="AW19" s="367">
        <f t="shared" si="3"/>
        <v>6.7307692307692304E-2</v>
      </c>
      <c r="AY19" s="8" t="s">
        <v>513</v>
      </c>
      <c r="AZ19" s="328">
        <f>集計・資料②!BN22</f>
        <v>8</v>
      </c>
      <c r="BA19" s="286">
        <f>集計・資料②!BO22</f>
        <v>18</v>
      </c>
      <c r="BB19" s="311">
        <f>集計・資料②!BP22</f>
        <v>89</v>
      </c>
      <c r="BC19" s="311">
        <f>集計・資料②!BQ22</f>
        <v>79</v>
      </c>
      <c r="BD19" s="311">
        <f>集計・資料②!BR22</f>
        <v>14</v>
      </c>
      <c r="BE19" s="329">
        <f t="shared" si="4"/>
        <v>208</v>
      </c>
    </row>
    <row r="20" spans="1:57" ht="10.5" customHeight="1">
      <c r="A20" s="463"/>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464"/>
      <c r="AC20" s="674" t="s">
        <v>388</v>
      </c>
      <c r="AD20" s="702">
        <f>AS14</f>
        <v>6.8965517241379309E-2</v>
      </c>
      <c r="AE20" s="702">
        <f>AT14</f>
        <v>3.4482758620689655E-2</v>
      </c>
      <c r="AF20" s="678">
        <f>AU14</f>
        <v>0.62068965517241381</v>
      </c>
      <c r="AG20" s="678">
        <f>AV14</f>
        <v>0.27586206896551724</v>
      </c>
      <c r="AH20" s="678">
        <f>AW14</f>
        <v>0</v>
      </c>
      <c r="AJ20" s="674" t="s">
        <v>388</v>
      </c>
      <c r="AK20" s="695">
        <f t="shared" ref="AK20:AP20" si="13">AZ14</f>
        <v>2</v>
      </c>
      <c r="AL20" s="695">
        <f t="shared" si="13"/>
        <v>1</v>
      </c>
      <c r="AM20" s="695">
        <f t="shared" si="13"/>
        <v>18</v>
      </c>
      <c r="AN20" s="695">
        <f t="shared" si="13"/>
        <v>8</v>
      </c>
      <c r="AO20" s="695">
        <f t="shared" si="13"/>
        <v>0</v>
      </c>
      <c r="AP20" s="695">
        <f t="shared" si="13"/>
        <v>29</v>
      </c>
      <c r="AR20" s="8" t="s">
        <v>512</v>
      </c>
      <c r="AS20" s="365">
        <f t="shared" si="3"/>
        <v>0.14285714285714285</v>
      </c>
      <c r="AT20" s="366">
        <f t="shared" si="3"/>
        <v>0</v>
      </c>
      <c r="AU20" s="366">
        <f t="shared" si="3"/>
        <v>0.61904761904761907</v>
      </c>
      <c r="AV20" s="366">
        <f t="shared" si="3"/>
        <v>0.19047619047619047</v>
      </c>
      <c r="AW20" s="367">
        <f t="shared" si="3"/>
        <v>4.7619047619047616E-2</v>
      </c>
      <c r="AY20" s="8" t="s">
        <v>512</v>
      </c>
      <c r="AZ20" s="328">
        <f>集計・資料②!BN24</f>
        <v>3</v>
      </c>
      <c r="BA20" s="286">
        <f>集計・資料②!BO24</f>
        <v>0</v>
      </c>
      <c r="BB20" s="311">
        <f>集計・資料②!BP24</f>
        <v>13</v>
      </c>
      <c r="BC20" s="311">
        <f>集計・資料②!BQ24</f>
        <v>4</v>
      </c>
      <c r="BD20" s="311">
        <f>集計・資料②!BR24</f>
        <v>1</v>
      </c>
      <c r="BE20" s="329">
        <f t="shared" si="4"/>
        <v>21</v>
      </c>
    </row>
    <row r="21" spans="1:57" ht="10.5" customHeight="1">
      <c r="A21" s="463"/>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464"/>
      <c r="AC21" s="570" t="s">
        <v>389</v>
      </c>
      <c r="AD21" s="702">
        <f>AS13</f>
        <v>7.1428571428571425E-2</v>
      </c>
      <c r="AE21" s="702">
        <f>AT13</f>
        <v>5.5555555555555552E-2</v>
      </c>
      <c r="AF21" s="678">
        <f>AU13</f>
        <v>0.44444444444444442</v>
      </c>
      <c r="AG21" s="678">
        <f>AV13</f>
        <v>0.31746031746031744</v>
      </c>
      <c r="AH21" s="678">
        <f>AW13</f>
        <v>0.1111111111111111</v>
      </c>
      <c r="AJ21" s="570" t="s">
        <v>389</v>
      </c>
      <c r="AK21" s="695">
        <f t="shared" ref="AK21:AP21" si="14">AZ13</f>
        <v>9</v>
      </c>
      <c r="AL21" s="695">
        <f t="shared" si="14"/>
        <v>7</v>
      </c>
      <c r="AM21" s="695">
        <f t="shared" si="14"/>
        <v>56</v>
      </c>
      <c r="AN21" s="695">
        <f t="shared" si="14"/>
        <v>40</v>
      </c>
      <c r="AO21" s="695">
        <f t="shared" si="14"/>
        <v>14</v>
      </c>
      <c r="AP21" s="695">
        <f t="shared" si="14"/>
        <v>126</v>
      </c>
      <c r="AR21" s="8" t="s">
        <v>511</v>
      </c>
      <c r="AS21" s="365">
        <f t="shared" si="3"/>
        <v>0</v>
      </c>
      <c r="AT21" s="366">
        <f t="shared" si="3"/>
        <v>0.16666666666666666</v>
      </c>
      <c r="AU21" s="366">
        <f t="shared" si="3"/>
        <v>0.33333333333333331</v>
      </c>
      <c r="AV21" s="366">
        <f t="shared" si="3"/>
        <v>0.41666666666666669</v>
      </c>
      <c r="AW21" s="367">
        <f t="shared" si="3"/>
        <v>8.3333333333333329E-2</v>
      </c>
      <c r="AY21" s="8" t="s">
        <v>511</v>
      </c>
      <c r="AZ21" s="328">
        <f>集計・資料②!BN26</f>
        <v>0</v>
      </c>
      <c r="BA21" s="286">
        <f>集計・資料②!BO26</f>
        <v>2</v>
      </c>
      <c r="BB21" s="311">
        <f>集計・資料②!BP26</f>
        <v>4</v>
      </c>
      <c r="BC21" s="311">
        <f>集計・資料②!BQ26</f>
        <v>5</v>
      </c>
      <c r="BD21" s="311">
        <f>集計・資料②!BR26</f>
        <v>1</v>
      </c>
      <c r="BE21" s="329">
        <f t="shared" si="4"/>
        <v>12</v>
      </c>
    </row>
    <row r="22" spans="1:57" ht="10.5" customHeight="1">
      <c r="A22" s="463"/>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464"/>
      <c r="AC22" s="674" t="s">
        <v>390</v>
      </c>
      <c r="AD22" s="678">
        <f>AS12</f>
        <v>1.6949152542372881E-2</v>
      </c>
      <c r="AE22" s="678">
        <f>AT12</f>
        <v>5.0847457627118647E-2</v>
      </c>
      <c r="AF22" s="678">
        <f>AU12</f>
        <v>0.50847457627118642</v>
      </c>
      <c r="AG22" s="678">
        <f>AV12</f>
        <v>0.3728813559322034</v>
      </c>
      <c r="AH22" s="678">
        <f>AW12</f>
        <v>5.0847457627118647E-2</v>
      </c>
      <c r="AJ22" s="674" t="s">
        <v>390</v>
      </c>
      <c r="AK22" s="695">
        <f t="shared" ref="AK22:AP22" si="15">AZ12</f>
        <v>1</v>
      </c>
      <c r="AL22" s="695">
        <f t="shared" si="15"/>
        <v>3</v>
      </c>
      <c r="AM22" s="695">
        <f t="shared" si="15"/>
        <v>30</v>
      </c>
      <c r="AN22" s="695">
        <f t="shared" si="15"/>
        <v>22</v>
      </c>
      <c r="AO22" s="695">
        <f t="shared" si="15"/>
        <v>3</v>
      </c>
      <c r="AP22" s="695">
        <f t="shared" si="15"/>
        <v>59</v>
      </c>
      <c r="AR22" s="17" t="s">
        <v>521</v>
      </c>
      <c r="AS22" s="365">
        <f t="shared" si="3"/>
        <v>1.5151515151515152E-2</v>
      </c>
      <c r="AT22" s="366">
        <f t="shared" si="3"/>
        <v>6.0606060606060608E-2</v>
      </c>
      <c r="AU22" s="366">
        <f t="shared" si="3"/>
        <v>0.48484848484848486</v>
      </c>
      <c r="AV22" s="366">
        <f t="shared" si="3"/>
        <v>0.37878787878787878</v>
      </c>
      <c r="AW22" s="367">
        <f t="shared" si="3"/>
        <v>6.0606060606060608E-2</v>
      </c>
      <c r="AY22" s="17" t="s">
        <v>521</v>
      </c>
      <c r="AZ22" s="328">
        <f>集計・資料②!BN28</f>
        <v>2</v>
      </c>
      <c r="BA22" s="286">
        <f>集計・資料②!BO28</f>
        <v>8</v>
      </c>
      <c r="BB22" s="311">
        <f>集計・資料②!BP28</f>
        <v>64</v>
      </c>
      <c r="BC22" s="311">
        <f>集計・資料②!BQ28</f>
        <v>50</v>
      </c>
      <c r="BD22" s="311">
        <f>集計・資料②!BR28</f>
        <v>8</v>
      </c>
      <c r="BE22" s="329">
        <f t="shared" si="4"/>
        <v>132</v>
      </c>
    </row>
    <row r="23" spans="1:57" ht="11.25" customHeight="1" thickBot="1">
      <c r="A23" s="463"/>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464"/>
      <c r="AC23" s="570" t="s">
        <v>22</v>
      </c>
      <c r="AD23" s="678" t="e">
        <f>AS11</f>
        <v>#DIV/0!</v>
      </c>
      <c r="AE23" s="678" t="e">
        <f>AT11</f>
        <v>#DIV/0!</v>
      </c>
      <c r="AF23" s="678" t="e">
        <f>AU11</f>
        <v>#DIV/0!</v>
      </c>
      <c r="AG23" s="678" t="e">
        <f>AV11</f>
        <v>#DIV/0!</v>
      </c>
      <c r="AH23" s="678" t="e">
        <f>AW11</f>
        <v>#DIV/0!</v>
      </c>
      <c r="AJ23" s="570" t="s">
        <v>22</v>
      </c>
      <c r="AK23" s="695">
        <f t="shared" ref="AK23:AP23" si="16">AZ11</f>
        <v>0</v>
      </c>
      <c r="AL23" s="695">
        <f t="shared" si="16"/>
        <v>0</v>
      </c>
      <c r="AM23" s="695">
        <f t="shared" si="16"/>
        <v>0</v>
      </c>
      <c r="AN23" s="695">
        <f t="shared" si="16"/>
        <v>0</v>
      </c>
      <c r="AO23" s="695">
        <f t="shared" si="16"/>
        <v>0</v>
      </c>
      <c r="AP23" s="695">
        <f t="shared" si="16"/>
        <v>0</v>
      </c>
      <c r="AR23" s="11" t="s">
        <v>522</v>
      </c>
      <c r="AS23" s="372">
        <f t="shared" si="3"/>
        <v>3.7735849056603772E-2</v>
      </c>
      <c r="AT23" s="373">
        <f t="shared" si="3"/>
        <v>5.6603773584905662E-2</v>
      </c>
      <c r="AU23" s="373">
        <f t="shared" si="3"/>
        <v>0.39622641509433965</v>
      </c>
      <c r="AV23" s="373">
        <f t="shared" si="3"/>
        <v>0.44025157232704404</v>
      </c>
      <c r="AW23" s="374">
        <f t="shared" si="3"/>
        <v>6.9182389937106917E-2</v>
      </c>
      <c r="AY23" s="9" t="s">
        <v>522</v>
      </c>
      <c r="AZ23" s="303">
        <f>集計・資料②!BN30</f>
        <v>6</v>
      </c>
      <c r="BA23" s="304">
        <f>集計・資料②!BO30</f>
        <v>9</v>
      </c>
      <c r="BB23" s="308">
        <f>集計・資料②!BP30</f>
        <v>63</v>
      </c>
      <c r="BC23" s="308">
        <f>集計・資料②!BQ30</f>
        <v>70</v>
      </c>
      <c r="BD23" s="308">
        <f>集計・資料②!BR30</f>
        <v>11</v>
      </c>
      <c r="BE23" s="313">
        <f t="shared" si="4"/>
        <v>159</v>
      </c>
    </row>
    <row r="24" spans="1:57" ht="11.25" customHeight="1" thickBot="1">
      <c r="A24" s="463"/>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464"/>
      <c r="AJ24" s="586" t="s">
        <v>530</v>
      </c>
      <c r="AK24" s="695">
        <f t="shared" ref="AK24:AP24" si="17">SUM(AK11:AK23)</f>
        <v>46</v>
      </c>
      <c r="AL24" s="695">
        <f t="shared" si="17"/>
        <v>64</v>
      </c>
      <c r="AM24" s="695">
        <f t="shared" si="17"/>
        <v>416</v>
      </c>
      <c r="AN24" s="695">
        <f t="shared" si="17"/>
        <v>355</v>
      </c>
      <c r="AO24" s="695">
        <f t="shared" si="17"/>
        <v>60</v>
      </c>
      <c r="AP24" s="695">
        <f t="shared" si="17"/>
        <v>941</v>
      </c>
      <c r="AY24" s="305" t="s">
        <v>530</v>
      </c>
      <c r="AZ24" s="288">
        <f>+SUM(AZ11:AZ23)</f>
        <v>46</v>
      </c>
      <c r="BA24" s="289">
        <f>+SUM(BA11:BA23)</f>
        <v>64</v>
      </c>
      <c r="BB24" s="309">
        <f>SUM(BB11:BB23)</f>
        <v>416</v>
      </c>
      <c r="BC24" s="309">
        <f>SUM(BC11:BC23)</f>
        <v>355</v>
      </c>
      <c r="BD24" s="309">
        <f>+SUM(BD11:BD23)</f>
        <v>60</v>
      </c>
      <c r="BE24" s="310">
        <f t="shared" si="4"/>
        <v>941</v>
      </c>
    </row>
    <row r="25" spans="1:57" ht="10.5" customHeight="1">
      <c r="A25" s="463"/>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464"/>
      <c r="AL25" s="314"/>
      <c r="AM25" s="314"/>
      <c r="AN25" s="314"/>
      <c r="BA25" s="314"/>
      <c r="BB25" s="314"/>
      <c r="BC25" s="314"/>
    </row>
    <row r="26" spans="1:57" ht="10.5" customHeight="1">
      <c r="A26" s="463"/>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464"/>
      <c r="AC26" s="284" t="s">
        <v>282</v>
      </c>
      <c r="AJ26" s="284" t="s">
        <v>283</v>
      </c>
      <c r="AR26" s="284" t="s">
        <v>282</v>
      </c>
      <c r="AY26" s="284" t="s">
        <v>283</v>
      </c>
    </row>
    <row r="27" spans="1:57" ht="11.25" customHeight="1" thickBot="1">
      <c r="A27" s="463"/>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464"/>
    </row>
    <row r="28" spans="1:57" ht="11.25" thickBot="1">
      <c r="A28" s="463"/>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464"/>
      <c r="AC28" s="753" t="s">
        <v>7</v>
      </c>
      <c r="AD28" s="588" t="s">
        <v>274</v>
      </c>
      <c r="AE28" s="588" t="s">
        <v>275</v>
      </c>
      <c r="AF28" s="588" t="s">
        <v>276</v>
      </c>
      <c r="AG28" s="588" t="s">
        <v>277</v>
      </c>
      <c r="AH28" s="586" t="s">
        <v>22</v>
      </c>
      <c r="AJ28" s="753" t="s">
        <v>7</v>
      </c>
      <c r="AK28" s="588" t="s">
        <v>274</v>
      </c>
      <c r="AL28" s="588" t="s">
        <v>275</v>
      </c>
      <c r="AM28" s="588" t="s">
        <v>276</v>
      </c>
      <c r="AN28" s="588" t="s">
        <v>277</v>
      </c>
      <c r="AO28" s="586" t="s">
        <v>22</v>
      </c>
      <c r="AP28" s="586" t="s">
        <v>530</v>
      </c>
      <c r="AR28" s="32" t="s">
        <v>7</v>
      </c>
      <c r="AS28" s="326" t="s">
        <v>274</v>
      </c>
      <c r="AT28" s="324" t="s">
        <v>275</v>
      </c>
      <c r="AU28" s="491" t="s">
        <v>276</v>
      </c>
      <c r="AV28" s="491" t="s">
        <v>277</v>
      </c>
      <c r="AW28" s="481" t="s">
        <v>22</v>
      </c>
      <c r="AY28" s="32" t="s">
        <v>7</v>
      </c>
      <c r="AZ28" s="326" t="s">
        <v>274</v>
      </c>
      <c r="BA28" s="324" t="s">
        <v>275</v>
      </c>
      <c r="BB28" s="491" t="s">
        <v>276</v>
      </c>
      <c r="BC28" s="491" t="s">
        <v>277</v>
      </c>
      <c r="BD28" s="480" t="s">
        <v>22</v>
      </c>
      <c r="BE28" s="398" t="s">
        <v>530</v>
      </c>
    </row>
    <row r="29" spans="1:57">
      <c r="A29" s="463"/>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464"/>
      <c r="AC29" s="574" t="s">
        <v>391</v>
      </c>
      <c r="AD29" s="672">
        <f>AS34</f>
        <v>2.5000000000000001E-2</v>
      </c>
      <c r="AE29" s="672">
        <f>AT34</f>
        <v>2.5000000000000001E-2</v>
      </c>
      <c r="AF29" s="672">
        <f>AU34</f>
        <v>0.42499999999999999</v>
      </c>
      <c r="AG29" s="672">
        <f>AV34</f>
        <v>0.45</v>
      </c>
      <c r="AH29" s="672">
        <f>AW34</f>
        <v>7.4999999999999997E-2</v>
      </c>
      <c r="AJ29" s="574" t="s">
        <v>391</v>
      </c>
      <c r="AK29" s="695">
        <f t="shared" ref="AK29:AP29" si="18">AZ34</f>
        <v>3</v>
      </c>
      <c r="AL29" s="695">
        <f t="shared" si="18"/>
        <v>3</v>
      </c>
      <c r="AM29" s="695">
        <f t="shared" si="18"/>
        <v>51</v>
      </c>
      <c r="AN29" s="695">
        <f t="shared" si="18"/>
        <v>54</v>
      </c>
      <c r="AO29" s="695">
        <f t="shared" si="18"/>
        <v>9</v>
      </c>
      <c r="AP29" s="695">
        <f t="shared" si="18"/>
        <v>120</v>
      </c>
      <c r="AR29" s="107" t="s">
        <v>529</v>
      </c>
      <c r="AS29" s="91">
        <f t="shared" ref="AS29:AW34" si="19">+AZ29/+$BE29</f>
        <v>0.37735849056603776</v>
      </c>
      <c r="AT29" s="47">
        <f t="shared" si="19"/>
        <v>0.20754716981132076</v>
      </c>
      <c r="AU29" s="47">
        <f t="shared" si="19"/>
        <v>0.33962264150943394</v>
      </c>
      <c r="AV29" s="47">
        <f t="shared" si="19"/>
        <v>7.5471698113207544E-2</v>
      </c>
      <c r="AW29" s="92">
        <f t="shared" si="19"/>
        <v>0</v>
      </c>
      <c r="AY29" s="68" t="s">
        <v>529</v>
      </c>
      <c r="AZ29" s="300">
        <f>集計・資料②!BN40</f>
        <v>20</v>
      </c>
      <c r="BA29" s="301">
        <f>集計・資料②!BO40</f>
        <v>11</v>
      </c>
      <c r="BB29" s="301">
        <f>集計・資料②!BP40</f>
        <v>18</v>
      </c>
      <c r="BC29" s="301">
        <f>集計・資料②!BQ40</f>
        <v>4</v>
      </c>
      <c r="BD29" s="301">
        <f>集計・資料②!BR40</f>
        <v>0</v>
      </c>
      <c r="BE29" s="333">
        <f t="shared" ref="BE29:BE35" si="20">+SUM(AZ29:BD29)</f>
        <v>53</v>
      </c>
    </row>
    <row r="30" spans="1:57">
      <c r="A30" s="463"/>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464"/>
      <c r="AC30" s="574" t="s">
        <v>392</v>
      </c>
      <c r="AD30" s="672">
        <f>AS33</f>
        <v>1.6025641025641024E-2</v>
      </c>
      <c r="AE30" s="672">
        <f>AT33</f>
        <v>4.807692307692308E-2</v>
      </c>
      <c r="AF30" s="672">
        <f>AU33</f>
        <v>0.41666666666666669</v>
      </c>
      <c r="AG30" s="672">
        <f>AV33</f>
        <v>0.44230769230769229</v>
      </c>
      <c r="AH30" s="672">
        <f>AW33</f>
        <v>7.6923076923076927E-2</v>
      </c>
      <c r="AJ30" s="574" t="s">
        <v>392</v>
      </c>
      <c r="AK30" s="695">
        <f t="shared" ref="AK30:AP30" si="21">AZ33</f>
        <v>5</v>
      </c>
      <c r="AL30" s="695">
        <f t="shared" si="21"/>
        <v>15</v>
      </c>
      <c r="AM30" s="695">
        <f t="shared" si="21"/>
        <v>130</v>
      </c>
      <c r="AN30" s="695">
        <f t="shared" si="21"/>
        <v>138</v>
      </c>
      <c r="AO30" s="695">
        <f t="shared" si="21"/>
        <v>24</v>
      </c>
      <c r="AP30" s="695">
        <f t="shared" si="21"/>
        <v>312</v>
      </c>
      <c r="AR30" s="109" t="s">
        <v>408</v>
      </c>
      <c r="AS30" s="97">
        <f t="shared" si="19"/>
        <v>6.3492063492063489E-2</v>
      </c>
      <c r="AT30" s="73">
        <f t="shared" si="19"/>
        <v>9.5238095238095233E-2</v>
      </c>
      <c r="AU30" s="73">
        <f t="shared" si="19"/>
        <v>0.58730158730158732</v>
      </c>
      <c r="AV30" s="73">
        <f t="shared" si="19"/>
        <v>0.22222222222222221</v>
      </c>
      <c r="AW30" s="74">
        <f t="shared" si="19"/>
        <v>3.1746031746031744E-2</v>
      </c>
      <c r="AY30" s="71" t="s">
        <v>408</v>
      </c>
      <c r="AZ30" s="328">
        <f>集計・資料②!BN42</f>
        <v>4</v>
      </c>
      <c r="BA30" s="286">
        <f>集計・資料②!BO42</f>
        <v>6</v>
      </c>
      <c r="BB30" s="286">
        <f>集計・資料②!BP42</f>
        <v>37</v>
      </c>
      <c r="BC30" s="286">
        <f>集計・資料②!BQ42</f>
        <v>14</v>
      </c>
      <c r="BD30" s="286">
        <f>集計・資料②!BR42</f>
        <v>2</v>
      </c>
      <c r="BE30" s="334">
        <f t="shared" si="20"/>
        <v>63</v>
      </c>
    </row>
    <row r="31" spans="1:57">
      <c r="A31" s="463"/>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464"/>
      <c r="AC31" s="574" t="s">
        <v>393</v>
      </c>
      <c r="AD31" s="672">
        <f>AS32</f>
        <v>2.6845637583892617E-2</v>
      </c>
      <c r="AE31" s="672">
        <f>AT32</f>
        <v>6.3758389261744972E-2</v>
      </c>
      <c r="AF31" s="672">
        <f>AU32</f>
        <v>0.43624161073825501</v>
      </c>
      <c r="AG31" s="672">
        <f>AV32</f>
        <v>0.39932885906040266</v>
      </c>
      <c r="AH31" s="672">
        <f>AW32</f>
        <v>7.3825503355704702E-2</v>
      </c>
      <c r="AJ31" s="574" t="s">
        <v>393</v>
      </c>
      <c r="AK31" s="695">
        <f t="shared" ref="AK31:AP31" si="22">AZ32</f>
        <v>8</v>
      </c>
      <c r="AL31" s="695">
        <f t="shared" si="22"/>
        <v>19</v>
      </c>
      <c r="AM31" s="695">
        <f t="shared" si="22"/>
        <v>130</v>
      </c>
      <c r="AN31" s="695">
        <f t="shared" si="22"/>
        <v>119</v>
      </c>
      <c r="AO31" s="695">
        <f t="shared" si="22"/>
        <v>22</v>
      </c>
      <c r="AP31" s="695">
        <f t="shared" si="22"/>
        <v>298</v>
      </c>
      <c r="AR31" s="109" t="s">
        <v>409</v>
      </c>
      <c r="AS31" s="97">
        <f t="shared" si="19"/>
        <v>6.3157894736842107E-2</v>
      </c>
      <c r="AT31" s="73">
        <f t="shared" si="19"/>
        <v>0.10526315789473684</v>
      </c>
      <c r="AU31" s="73">
        <f t="shared" si="19"/>
        <v>0.52631578947368418</v>
      </c>
      <c r="AV31" s="73">
        <f t="shared" si="19"/>
        <v>0.27368421052631581</v>
      </c>
      <c r="AW31" s="74">
        <f t="shared" si="19"/>
        <v>3.1578947368421054E-2</v>
      </c>
      <c r="AY31" s="71" t="s">
        <v>409</v>
      </c>
      <c r="AZ31" s="328">
        <f>集計・資料②!BN44</f>
        <v>6</v>
      </c>
      <c r="BA31" s="286">
        <f>集計・資料②!BO44</f>
        <v>10</v>
      </c>
      <c r="BB31" s="286">
        <f>集計・資料②!BP44</f>
        <v>50</v>
      </c>
      <c r="BC31" s="286">
        <f>集計・資料②!BQ44</f>
        <v>26</v>
      </c>
      <c r="BD31" s="286">
        <f>集計・資料②!BR44</f>
        <v>3</v>
      </c>
      <c r="BE31" s="334">
        <f t="shared" si="20"/>
        <v>95</v>
      </c>
    </row>
    <row r="32" spans="1:57">
      <c r="A32" s="463"/>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464"/>
      <c r="AC32" s="574" t="s">
        <v>394</v>
      </c>
      <c r="AD32" s="672">
        <f>AS31</f>
        <v>6.3157894736842107E-2</v>
      </c>
      <c r="AE32" s="672">
        <f>AT31</f>
        <v>0.10526315789473684</v>
      </c>
      <c r="AF32" s="672">
        <f>AU31</f>
        <v>0.52631578947368418</v>
      </c>
      <c r="AG32" s="672">
        <f>AV31</f>
        <v>0.27368421052631581</v>
      </c>
      <c r="AH32" s="672">
        <f>AW31</f>
        <v>3.1578947368421054E-2</v>
      </c>
      <c r="AJ32" s="574" t="s">
        <v>394</v>
      </c>
      <c r="AK32" s="695">
        <f t="shared" ref="AK32:AP32" si="23">AZ31</f>
        <v>6</v>
      </c>
      <c r="AL32" s="695">
        <f t="shared" si="23"/>
        <v>10</v>
      </c>
      <c r="AM32" s="695">
        <f t="shared" si="23"/>
        <v>50</v>
      </c>
      <c r="AN32" s="695">
        <f t="shared" si="23"/>
        <v>26</v>
      </c>
      <c r="AO32" s="695">
        <f t="shared" si="23"/>
        <v>3</v>
      </c>
      <c r="AP32" s="695">
        <f t="shared" si="23"/>
        <v>95</v>
      </c>
      <c r="AR32" s="109" t="s">
        <v>410</v>
      </c>
      <c r="AS32" s="97">
        <f t="shared" si="19"/>
        <v>2.6845637583892617E-2</v>
      </c>
      <c r="AT32" s="73">
        <f t="shared" si="19"/>
        <v>6.3758389261744972E-2</v>
      </c>
      <c r="AU32" s="73">
        <f t="shared" si="19"/>
        <v>0.43624161073825501</v>
      </c>
      <c r="AV32" s="73">
        <f t="shared" si="19"/>
        <v>0.39932885906040266</v>
      </c>
      <c r="AW32" s="74">
        <f t="shared" si="19"/>
        <v>7.3825503355704702E-2</v>
      </c>
      <c r="AY32" s="71" t="s">
        <v>410</v>
      </c>
      <c r="AZ32" s="328">
        <f>集計・資料②!BN46</f>
        <v>8</v>
      </c>
      <c r="BA32" s="286">
        <f>集計・資料②!BO46</f>
        <v>19</v>
      </c>
      <c r="BB32" s="286">
        <f>集計・資料②!BP46</f>
        <v>130</v>
      </c>
      <c r="BC32" s="286">
        <f>集計・資料②!BQ46</f>
        <v>119</v>
      </c>
      <c r="BD32" s="286">
        <f>集計・資料②!BR46</f>
        <v>22</v>
      </c>
      <c r="BE32" s="334">
        <f t="shared" si="20"/>
        <v>298</v>
      </c>
    </row>
    <row r="33" spans="1:57">
      <c r="A33" s="463"/>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464"/>
      <c r="AC33" s="574" t="s">
        <v>395</v>
      </c>
      <c r="AD33" s="672">
        <f>AS30</f>
        <v>6.3492063492063489E-2</v>
      </c>
      <c r="AE33" s="672">
        <f>AT30</f>
        <v>9.5238095238095233E-2</v>
      </c>
      <c r="AF33" s="672">
        <f>AU30</f>
        <v>0.58730158730158732</v>
      </c>
      <c r="AG33" s="672">
        <f>AV30</f>
        <v>0.22222222222222221</v>
      </c>
      <c r="AH33" s="672">
        <f>AW30</f>
        <v>3.1746031746031744E-2</v>
      </c>
      <c r="AJ33" s="574" t="s">
        <v>395</v>
      </c>
      <c r="AK33" s="695">
        <f t="shared" ref="AK33:AP33" si="24">AZ30</f>
        <v>4</v>
      </c>
      <c r="AL33" s="695">
        <f t="shared" si="24"/>
        <v>6</v>
      </c>
      <c r="AM33" s="695">
        <f t="shared" si="24"/>
        <v>37</v>
      </c>
      <c r="AN33" s="695">
        <f t="shared" si="24"/>
        <v>14</v>
      </c>
      <c r="AO33" s="695">
        <f t="shared" si="24"/>
        <v>2</v>
      </c>
      <c r="AP33" s="695">
        <f t="shared" si="24"/>
        <v>63</v>
      </c>
      <c r="AR33" s="109" t="s">
        <v>411</v>
      </c>
      <c r="AS33" s="97">
        <f t="shared" si="19"/>
        <v>1.6025641025641024E-2</v>
      </c>
      <c r="AT33" s="73">
        <f t="shared" si="19"/>
        <v>4.807692307692308E-2</v>
      </c>
      <c r="AU33" s="73">
        <f t="shared" si="19"/>
        <v>0.41666666666666669</v>
      </c>
      <c r="AV33" s="73">
        <f t="shared" si="19"/>
        <v>0.44230769230769229</v>
      </c>
      <c r="AW33" s="74">
        <f t="shared" si="19"/>
        <v>7.6923076923076927E-2</v>
      </c>
      <c r="AY33" s="71" t="s">
        <v>411</v>
      </c>
      <c r="AZ33" s="328">
        <f>集計・資料②!BN48</f>
        <v>5</v>
      </c>
      <c r="BA33" s="286">
        <f>集計・資料②!BO48</f>
        <v>15</v>
      </c>
      <c r="BB33" s="286">
        <f>集計・資料②!BP48</f>
        <v>130</v>
      </c>
      <c r="BC33" s="286">
        <f>集計・資料②!BQ48</f>
        <v>138</v>
      </c>
      <c r="BD33" s="286">
        <f>集計・資料②!BR48</f>
        <v>24</v>
      </c>
      <c r="BE33" s="334">
        <f t="shared" si="20"/>
        <v>312</v>
      </c>
    </row>
    <row r="34" spans="1:57" ht="11.25" thickBot="1">
      <c r="A34" s="463"/>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464"/>
      <c r="AC34" s="574" t="s">
        <v>396</v>
      </c>
      <c r="AD34" s="681">
        <f>AS29</f>
        <v>0.37735849056603776</v>
      </c>
      <c r="AE34" s="681">
        <f>AT29</f>
        <v>0.20754716981132076</v>
      </c>
      <c r="AF34" s="681">
        <f>AU29</f>
        <v>0.33962264150943394</v>
      </c>
      <c r="AG34" s="672">
        <f>AV29</f>
        <v>7.5471698113207544E-2</v>
      </c>
      <c r="AH34" s="672">
        <f>AW29</f>
        <v>0</v>
      </c>
      <c r="AJ34" s="574" t="s">
        <v>396</v>
      </c>
      <c r="AK34" s="695">
        <f t="shared" ref="AK34:AP34" si="25">AZ29</f>
        <v>20</v>
      </c>
      <c r="AL34" s="695">
        <f t="shared" si="25"/>
        <v>11</v>
      </c>
      <c r="AM34" s="695">
        <f t="shared" si="25"/>
        <v>18</v>
      </c>
      <c r="AN34" s="695">
        <f t="shared" si="25"/>
        <v>4</v>
      </c>
      <c r="AO34" s="695">
        <f t="shared" si="25"/>
        <v>0</v>
      </c>
      <c r="AP34" s="695">
        <f t="shared" si="25"/>
        <v>53</v>
      </c>
      <c r="AR34" s="130" t="s">
        <v>412</v>
      </c>
      <c r="AS34" s="56">
        <f t="shared" si="19"/>
        <v>2.5000000000000001E-2</v>
      </c>
      <c r="AT34" s="57">
        <f t="shared" si="19"/>
        <v>2.5000000000000001E-2</v>
      </c>
      <c r="AU34" s="57">
        <f t="shared" si="19"/>
        <v>0.42499999999999999</v>
      </c>
      <c r="AV34" s="57">
        <f t="shared" si="19"/>
        <v>0.45</v>
      </c>
      <c r="AW34" s="58">
        <f t="shared" si="19"/>
        <v>7.4999999999999997E-2</v>
      </c>
      <c r="AY34" s="80" t="s">
        <v>412</v>
      </c>
      <c r="AZ34" s="303">
        <f>集計・資料②!BN50</f>
        <v>3</v>
      </c>
      <c r="BA34" s="304">
        <f>集計・資料②!BO50</f>
        <v>3</v>
      </c>
      <c r="BB34" s="304">
        <f>集計・資料②!BP50</f>
        <v>51</v>
      </c>
      <c r="BC34" s="304">
        <f>集計・資料②!BQ50</f>
        <v>54</v>
      </c>
      <c r="BD34" s="304">
        <f>集計・資料②!BR50</f>
        <v>9</v>
      </c>
      <c r="BE34" s="335">
        <f t="shared" si="20"/>
        <v>120</v>
      </c>
    </row>
    <row r="35" spans="1:57" ht="11.25" thickBot="1">
      <c r="A35" s="463"/>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464"/>
      <c r="AJ35" s="586" t="s">
        <v>530</v>
      </c>
      <c r="AK35" s="695">
        <f t="shared" ref="AK35:AP35" si="26">SUM(AK29:AK34)</f>
        <v>46</v>
      </c>
      <c r="AL35" s="695">
        <f t="shared" si="26"/>
        <v>64</v>
      </c>
      <c r="AM35" s="695">
        <f t="shared" si="26"/>
        <v>416</v>
      </c>
      <c r="AN35" s="695">
        <f t="shared" si="26"/>
        <v>355</v>
      </c>
      <c r="AO35" s="695">
        <f t="shared" si="26"/>
        <v>60</v>
      </c>
      <c r="AP35" s="695">
        <f t="shared" si="26"/>
        <v>941</v>
      </c>
      <c r="AY35" s="319" t="s">
        <v>530</v>
      </c>
      <c r="AZ35" s="288">
        <f>+SUM(AZ29:AZ34)</f>
        <v>46</v>
      </c>
      <c r="BA35" s="318">
        <f>+SUM(BA29:BA34)</f>
        <v>64</v>
      </c>
      <c r="BB35" s="318">
        <f>SUM(BB29:BB34)</f>
        <v>416</v>
      </c>
      <c r="BC35" s="318">
        <f>SUM(BC29:BC34)</f>
        <v>355</v>
      </c>
      <c r="BD35" s="318">
        <f>+SUM(BD29:BD34)</f>
        <v>60</v>
      </c>
      <c r="BE35" s="336">
        <f t="shared" si="20"/>
        <v>941</v>
      </c>
    </row>
    <row r="36" spans="1:57">
      <c r="A36" s="463"/>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464"/>
      <c r="AL36" s="314"/>
      <c r="AM36" s="314"/>
      <c r="AN36" s="314"/>
      <c r="BA36" s="314"/>
      <c r="BB36" s="314"/>
      <c r="BC36" s="314"/>
    </row>
    <row r="37" spans="1:57">
      <c r="A37" s="463"/>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464"/>
      <c r="AL37" s="293"/>
      <c r="AM37" s="293"/>
      <c r="AN37" s="293"/>
      <c r="BA37" s="293"/>
      <c r="BB37" s="293"/>
      <c r="BC37" s="293"/>
    </row>
    <row r="38" spans="1:57">
      <c r="A38" s="463"/>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464"/>
      <c r="AL38" s="314"/>
      <c r="AM38" s="314"/>
      <c r="AN38" s="314"/>
      <c r="BA38" s="314"/>
      <c r="BB38" s="314"/>
      <c r="BC38" s="314"/>
    </row>
    <row r="39" spans="1:57">
      <c r="A39" s="463"/>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464"/>
      <c r="AL39" s="314"/>
      <c r="AM39" s="314"/>
      <c r="AN39" s="314"/>
      <c r="BA39" s="314"/>
      <c r="BB39" s="314"/>
      <c r="BC39" s="314"/>
    </row>
    <row r="40" spans="1:57">
      <c r="A40" s="463"/>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464"/>
    </row>
    <row r="41" spans="1:57">
      <c r="A41" s="463"/>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464"/>
    </row>
    <row r="42" spans="1:57">
      <c r="A42" s="46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464"/>
    </row>
    <row r="43" spans="1:57">
      <c r="A43" s="463"/>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464"/>
    </row>
    <row r="44" spans="1:57">
      <c r="A44" s="463"/>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464"/>
    </row>
    <row r="45" spans="1:57">
      <c r="A45" s="463"/>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464"/>
    </row>
    <row r="46" spans="1:57">
      <c r="A46" s="463"/>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464"/>
    </row>
    <row r="47" spans="1:57">
      <c r="A47" s="463"/>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464"/>
    </row>
    <row r="48" spans="1:57">
      <c r="A48" s="463"/>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464"/>
    </row>
    <row r="49" spans="1:27">
      <c r="A49" s="463"/>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464"/>
    </row>
    <row r="50" spans="1:27">
      <c r="A50" s="463"/>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464"/>
    </row>
    <row r="51" spans="1:27">
      <c r="A51" s="463"/>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464"/>
    </row>
    <row r="52" spans="1:27">
      <c r="A52" s="463"/>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464"/>
    </row>
    <row r="53" spans="1:27">
      <c r="A53" s="463"/>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464"/>
    </row>
    <row r="54" spans="1:27">
      <c r="A54" s="463"/>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464"/>
    </row>
    <row r="55" spans="1:27">
      <c r="A55" s="463"/>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464"/>
    </row>
    <row r="56" spans="1:27">
      <c r="A56" s="463"/>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464"/>
    </row>
    <row r="57" spans="1:27">
      <c r="A57" s="463"/>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464"/>
    </row>
    <row r="58" spans="1:27">
      <c r="A58" s="463"/>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464"/>
    </row>
    <row r="59" spans="1:27">
      <c r="A59" s="463"/>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464"/>
    </row>
    <row r="60" spans="1:27">
      <c r="A60" s="465"/>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7"/>
    </row>
  </sheetData>
  <mergeCells count="3">
    <mergeCell ref="A1:B1"/>
    <mergeCell ref="V1:AA1"/>
    <mergeCell ref="B3:M15"/>
  </mergeCells>
  <phoneticPr fontId="10"/>
  <conditionalFormatting sqref="AD29:AD34">
    <cfRule type="top10" dxfId="8" priority="3" rank="1"/>
  </conditionalFormatting>
  <conditionalFormatting sqref="AE29:AE34">
    <cfRule type="top10" dxfId="7" priority="2" rank="1"/>
  </conditionalFormatting>
  <conditionalFormatting sqref="AD11:AD22">
    <cfRule type="cellIs" dxfId="6" priority="1" operator="greaterThanOrEqual">
      <formula>0.1</formula>
    </cfRule>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42"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theme="9" tint="0.59999389629810485"/>
  </sheetPr>
  <dimension ref="A1:AX60"/>
  <sheetViews>
    <sheetView showGridLines="0" view="pageBreakPreview" zoomScaleNormal="100" zoomScaleSheetLayoutView="100" workbookViewId="0">
      <selection activeCell="AB1" sqref="AB1"/>
    </sheetView>
  </sheetViews>
  <sheetFormatPr defaultColWidth="10.28515625" defaultRowHeight="10.5"/>
  <cols>
    <col min="1" max="27" width="3.5703125" style="27" customWidth="1"/>
    <col min="28" max="28" width="1.7109375" style="27" customWidth="1"/>
    <col min="29" max="29" width="14.85546875" style="27" customWidth="1"/>
    <col min="30" max="31" width="10.5703125" style="27" customWidth="1"/>
    <col min="32" max="32" width="9.28515625" style="27" customWidth="1"/>
    <col min="33" max="33" width="1.7109375" style="27" customWidth="1"/>
    <col min="34" max="34" width="14.85546875" style="27" customWidth="1"/>
    <col min="35" max="38" width="7.85546875" style="27" customWidth="1"/>
    <col min="39" max="39" width="1.7109375" style="27" customWidth="1"/>
    <col min="40" max="40" width="14.85546875" style="27" customWidth="1"/>
    <col min="41" max="43" width="7.42578125" style="27" customWidth="1"/>
    <col min="44" max="44" width="1.7109375" style="27" customWidth="1"/>
    <col min="45" max="45" width="14.85546875" style="27" customWidth="1"/>
    <col min="46" max="46" width="7.140625" style="27" bestFit="1" customWidth="1"/>
    <col min="47" max="47" width="7.5703125" style="27" customWidth="1"/>
    <col min="48" max="49" width="6.85546875" style="27" bestFit="1" customWidth="1"/>
    <col min="50" max="16384" width="10.28515625" style="27"/>
  </cols>
  <sheetData>
    <row r="1" spans="1:49" ht="21" customHeight="1" thickBot="1">
      <c r="A1" s="798">
        <v>49</v>
      </c>
      <c r="B1" s="798"/>
      <c r="C1" s="493" t="s">
        <v>106</v>
      </c>
      <c r="D1" s="493"/>
      <c r="E1" s="493"/>
      <c r="F1" s="493"/>
      <c r="G1" s="493"/>
      <c r="H1" s="493"/>
      <c r="I1" s="493"/>
      <c r="J1" s="493"/>
      <c r="K1" s="493"/>
      <c r="L1" s="493"/>
      <c r="M1" s="493"/>
      <c r="N1" s="493"/>
      <c r="O1" s="493"/>
      <c r="P1" s="493"/>
      <c r="Q1" s="493"/>
      <c r="R1" s="493"/>
      <c r="S1" s="493"/>
      <c r="T1" s="493"/>
      <c r="U1" s="493"/>
      <c r="V1" s="860" t="s">
        <v>645</v>
      </c>
      <c r="W1" s="799"/>
      <c r="X1" s="799"/>
      <c r="Y1" s="799"/>
      <c r="Z1" s="799"/>
      <c r="AA1" s="799"/>
      <c r="AC1" s="526" t="s">
        <v>654</v>
      </c>
      <c r="AN1" s="526" t="s">
        <v>654</v>
      </c>
    </row>
    <row r="3" spans="1:49">
      <c r="B3" s="800" t="s">
        <v>679</v>
      </c>
      <c r="C3" s="801"/>
      <c r="D3" s="801"/>
      <c r="E3" s="801"/>
      <c r="F3" s="801"/>
      <c r="G3" s="801"/>
      <c r="H3" s="801"/>
      <c r="I3" s="801"/>
      <c r="J3" s="801"/>
      <c r="K3" s="801"/>
      <c r="L3" s="801"/>
      <c r="N3" s="435"/>
      <c r="O3" s="436"/>
      <c r="P3" s="436"/>
      <c r="Q3" s="436"/>
      <c r="R3" s="436"/>
      <c r="S3" s="436"/>
      <c r="T3" s="436"/>
      <c r="U3" s="436"/>
      <c r="V3" s="436"/>
      <c r="W3" s="436"/>
      <c r="X3" s="436"/>
      <c r="Y3" s="436"/>
      <c r="Z3" s="436"/>
      <c r="AA3" s="437"/>
      <c r="AC3" s="27" t="s">
        <v>398</v>
      </c>
      <c r="AH3" s="27" t="s">
        <v>83</v>
      </c>
      <c r="AN3" s="27" t="s">
        <v>398</v>
      </c>
      <c r="AS3" s="27" t="s">
        <v>83</v>
      </c>
    </row>
    <row r="4" spans="1:49" ht="11.25" thickBot="1">
      <c r="B4" s="801"/>
      <c r="C4" s="801"/>
      <c r="D4" s="801"/>
      <c r="E4" s="801"/>
      <c r="F4" s="801"/>
      <c r="G4" s="801"/>
      <c r="H4" s="801"/>
      <c r="I4" s="801"/>
      <c r="J4" s="801"/>
      <c r="K4" s="801"/>
      <c r="L4" s="801"/>
      <c r="N4" s="438"/>
      <c r="O4" s="88"/>
      <c r="P4" s="88"/>
      <c r="Q4" s="88"/>
      <c r="R4" s="88"/>
      <c r="S4" s="88"/>
      <c r="T4" s="88"/>
      <c r="U4" s="88"/>
      <c r="V4" s="88"/>
      <c r="W4" s="88"/>
      <c r="X4" s="88"/>
      <c r="Y4" s="88"/>
      <c r="Z4" s="88"/>
      <c r="AA4" s="439"/>
    </row>
    <row r="5" spans="1:49" ht="11.25" thickBot="1">
      <c r="B5" s="801"/>
      <c r="C5" s="801"/>
      <c r="D5" s="801"/>
      <c r="E5" s="801"/>
      <c r="F5" s="801"/>
      <c r="G5" s="801"/>
      <c r="H5" s="801"/>
      <c r="I5" s="801"/>
      <c r="J5" s="801"/>
      <c r="K5" s="801"/>
      <c r="L5" s="801"/>
      <c r="N5" s="438"/>
      <c r="O5" s="88"/>
      <c r="P5" s="88"/>
      <c r="Q5" s="88"/>
      <c r="R5" s="88"/>
      <c r="S5" s="88"/>
      <c r="T5" s="88"/>
      <c r="U5" s="88"/>
      <c r="V5" s="88"/>
      <c r="W5" s="88"/>
      <c r="X5" s="88"/>
      <c r="Y5" s="88"/>
      <c r="Z5" s="88"/>
      <c r="AA5" s="439"/>
      <c r="AC5" s="575"/>
      <c r="AD5" s="573" t="s">
        <v>20</v>
      </c>
      <c r="AE5" s="573" t="s">
        <v>21</v>
      </c>
      <c r="AF5" s="572" t="s">
        <v>377</v>
      </c>
      <c r="AH5" s="575"/>
      <c r="AI5" s="573" t="s">
        <v>20</v>
      </c>
      <c r="AJ5" s="573" t="s">
        <v>21</v>
      </c>
      <c r="AK5" s="572" t="s">
        <v>377</v>
      </c>
      <c r="AL5" s="572" t="s">
        <v>532</v>
      </c>
      <c r="AN5" s="135"/>
      <c r="AO5" s="158" t="s">
        <v>20</v>
      </c>
      <c r="AP5" s="159" t="s">
        <v>21</v>
      </c>
      <c r="AQ5" s="31" t="s">
        <v>377</v>
      </c>
      <c r="AS5" s="135"/>
      <c r="AT5" s="158" t="s">
        <v>20</v>
      </c>
      <c r="AU5" s="159" t="s">
        <v>21</v>
      </c>
      <c r="AV5" s="44" t="s">
        <v>377</v>
      </c>
      <c r="AW5" s="104" t="s">
        <v>532</v>
      </c>
    </row>
    <row r="6" spans="1:49" ht="11.25" thickBot="1">
      <c r="B6" s="801"/>
      <c r="C6" s="801"/>
      <c r="D6" s="801"/>
      <c r="E6" s="801"/>
      <c r="F6" s="801"/>
      <c r="G6" s="801"/>
      <c r="H6" s="801"/>
      <c r="I6" s="801"/>
      <c r="J6" s="801"/>
      <c r="K6" s="801"/>
      <c r="L6" s="801"/>
      <c r="N6" s="438"/>
      <c r="O6" s="88"/>
      <c r="P6" s="88"/>
      <c r="Q6" s="88"/>
      <c r="R6" s="88"/>
      <c r="S6" s="88"/>
      <c r="T6" s="88"/>
      <c r="U6" s="88"/>
      <c r="V6" s="88"/>
      <c r="W6" s="88"/>
      <c r="X6" s="88"/>
      <c r="Y6" s="88"/>
      <c r="Z6" s="88"/>
      <c r="AA6" s="439"/>
      <c r="AC6" s="572" t="s">
        <v>532</v>
      </c>
      <c r="AD6" s="672">
        <f>AO6</f>
        <v>0.59192348565356001</v>
      </c>
      <c r="AE6" s="672">
        <f>AP6</f>
        <v>0.31562167906482463</v>
      </c>
      <c r="AF6" s="672">
        <f>AQ6</f>
        <v>9.24548352816153E-2</v>
      </c>
      <c r="AH6" s="572" t="s">
        <v>532</v>
      </c>
      <c r="AI6" s="680">
        <f>AT6</f>
        <v>557</v>
      </c>
      <c r="AJ6" s="680">
        <f>AU6</f>
        <v>297</v>
      </c>
      <c r="AK6" s="680">
        <f>AV6</f>
        <v>87</v>
      </c>
      <c r="AL6" s="680">
        <f>AW6</f>
        <v>941</v>
      </c>
      <c r="AN6" s="32" t="s">
        <v>532</v>
      </c>
      <c r="AO6" s="131">
        <f>+AT6/$AW6</f>
        <v>0.59192348565356001</v>
      </c>
      <c r="AP6" s="132">
        <f>+AU6/$AW6</f>
        <v>0.31562167906482463</v>
      </c>
      <c r="AQ6" s="134">
        <f>+AV6/$AW6</f>
        <v>9.24548352816153E-2</v>
      </c>
      <c r="AS6" s="32" t="s">
        <v>532</v>
      </c>
      <c r="AT6" s="39">
        <f>+集計・資料②!AB32</f>
        <v>557</v>
      </c>
      <c r="AU6" s="40">
        <f>+集計・資料②!AC32</f>
        <v>297</v>
      </c>
      <c r="AV6" s="41">
        <f>+集計・資料②!AD32</f>
        <v>87</v>
      </c>
      <c r="AW6" s="242">
        <f>+SUM(AT6:AV6)</f>
        <v>941</v>
      </c>
    </row>
    <row r="7" spans="1:49">
      <c r="B7" s="801"/>
      <c r="C7" s="801"/>
      <c r="D7" s="801"/>
      <c r="E7" s="801"/>
      <c r="F7" s="801"/>
      <c r="G7" s="801"/>
      <c r="H7" s="801"/>
      <c r="I7" s="801"/>
      <c r="J7" s="801"/>
      <c r="K7" s="801"/>
      <c r="L7" s="801"/>
      <c r="N7" s="438"/>
      <c r="O7" s="88"/>
      <c r="P7" s="88"/>
      <c r="Q7" s="88"/>
      <c r="R7" s="88"/>
      <c r="S7" s="88"/>
      <c r="T7" s="88"/>
      <c r="U7" s="88"/>
      <c r="V7" s="88"/>
      <c r="W7" s="88"/>
      <c r="X7" s="88"/>
      <c r="Y7" s="88"/>
      <c r="Z7" s="88"/>
      <c r="AA7" s="439"/>
      <c r="AK7" s="88"/>
      <c r="AL7" s="88"/>
      <c r="AV7" s="523"/>
      <c r="AW7" s="523"/>
    </row>
    <row r="8" spans="1:49" ht="22.5" customHeight="1">
      <c r="B8" s="801"/>
      <c r="C8" s="801"/>
      <c r="D8" s="801"/>
      <c r="E8" s="801"/>
      <c r="F8" s="801"/>
      <c r="G8" s="801"/>
      <c r="H8" s="801"/>
      <c r="I8" s="801"/>
      <c r="J8" s="801"/>
      <c r="K8" s="801"/>
      <c r="L8" s="801"/>
      <c r="N8" s="438"/>
      <c r="O8" s="88"/>
      <c r="P8" s="88"/>
      <c r="Q8" s="88"/>
      <c r="R8" s="88"/>
      <c r="S8" s="88"/>
      <c r="T8" s="88"/>
      <c r="U8" s="88"/>
      <c r="V8" s="88"/>
      <c r="W8" s="88"/>
      <c r="X8" s="88"/>
      <c r="Y8" s="88"/>
      <c r="Z8" s="88"/>
      <c r="AA8" s="439"/>
      <c r="AC8" s="832" t="s">
        <v>594</v>
      </c>
      <c r="AD8" s="832"/>
      <c r="AE8" s="832"/>
      <c r="AF8" s="832"/>
      <c r="AH8" s="861" t="s">
        <v>595</v>
      </c>
      <c r="AI8" s="861"/>
      <c r="AJ8" s="861"/>
      <c r="AK8" s="861"/>
      <c r="AL8" s="861"/>
      <c r="AN8" s="27" t="s">
        <v>398</v>
      </c>
      <c r="AS8" s="27" t="s">
        <v>83</v>
      </c>
      <c r="AV8" s="88"/>
      <c r="AW8" s="88"/>
    </row>
    <row r="9" spans="1:49" ht="11.25" thickBot="1">
      <c r="B9" s="801"/>
      <c r="C9" s="801"/>
      <c r="D9" s="801"/>
      <c r="E9" s="801"/>
      <c r="F9" s="801"/>
      <c r="G9" s="801"/>
      <c r="H9" s="801"/>
      <c r="I9" s="801"/>
      <c r="J9" s="801"/>
      <c r="K9" s="801"/>
      <c r="L9" s="801"/>
      <c r="N9" s="438"/>
      <c r="O9" s="88"/>
      <c r="P9" s="88"/>
      <c r="Q9" s="88"/>
      <c r="R9" s="88"/>
      <c r="S9" s="88"/>
      <c r="T9" s="88"/>
      <c r="U9" s="88"/>
      <c r="V9" s="88"/>
      <c r="W9" s="88"/>
      <c r="X9" s="88"/>
      <c r="Y9" s="88"/>
      <c r="Z9" s="88"/>
      <c r="AA9" s="439"/>
      <c r="AK9" s="88"/>
      <c r="AL9" s="88"/>
      <c r="AV9" s="524"/>
      <c r="AW9" s="524"/>
    </row>
    <row r="10" spans="1:49" ht="11.25" thickBot="1">
      <c r="B10" s="801"/>
      <c r="C10" s="801"/>
      <c r="D10" s="801"/>
      <c r="E10" s="801"/>
      <c r="F10" s="801"/>
      <c r="G10" s="801"/>
      <c r="H10" s="801"/>
      <c r="I10" s="801"/>
      <c r="J10" s="801"/>
      <c r="K10" s="801"/>
      <c r="L10" s="801"/>
      <c r="N10" s="438"/>
      <c r="O10" s="88"/>
      <c r="P10" s="88"/>
      <c r="Q10" s="88"/>
      <c r="R10" s="88"/>
      <c r="S10" s="88"/>
      <c r="T10" s="88"/>
      <c r="U10" s="88"/>
      <c r="V10" s="88"/>
      <c r="W10" s="88"/>
      <c r="X10" s="88"/>
      <c r="Y10" s="88"/>
      <c r="Z10" s="88"/>
      <c r="AA10" s="439"/>
      <c r="AC10" s="572" t="s">
        <v>524</v>
      </c>
      <c r="AD10" s="573" t="s">
        <v>20</v>
      </c>
      <c r="AE10" s="573" t="s">
        <v>21</v>
      </c>
      <c r="AF10" s="572" t="s">
        <v>377</v>
      </c>
      <c r="AH10" s="572" t="s">
        <v>524</v>
      </c>
      <c r="AI10" s="573" t="s">
        <v>20</v>
      </c>
      <c r="AJ10" s="573" t="s">
        <v>21</v>
      </c>
      <c r="AK10" s="572" t="s">
        <v>377</v>
      </c>
      <c r="AL10" s="572" t="s">
        <v>532</v>
      </c>
      <c r="AN10" s="32" t="s">
        <v>524</v>
      </c>
      <c r="AO10" s="249" t="s">
        <v>20</v>
      </c>
      <c r="AP10" s="26" t="s">
        <v>21</v>
      </c>
      <c r="AQ10" s="104" t="s">
        <v>377</v>
      </c>
      <c r="AS10" s="32" t="s">
        <v>524</v>
      </c>
      <c r="AT10" s="249" t="s">
        <v>20</v>
      </c>
      <c r="AU10" s="26" t="s">
        <v>21</v>
      </c>
      <c r="AV10" s="105" t="s">
        <v>377</v>
      </c>
      <c r="AW10" s="104" t="s">
        <v>532</v>
      </c>
    </row>
    <row r="11" spans="1:49">
      <c r="B11" s="801"/>
      <c r="C11" s="801"/>
      <c r="D11" s="801"/>
      <c r="E11" s="801"/>
      <c r="F11" s="801"/>
      <c r="G11" s="801"/>
      <c r="H11" s="801"/>
      <c r="I11" s="801"/>
      <c r="J11" s="801"/>
      <c r="K11" s="801"/>
      <c r="L11" s="801"/>
      <c r="N11" s="438"/>
      <c r="O11" s="88"/>
      <c r="P11" s="88"/>
      <c r="Q11" s="88"/>
      <c r="R11" s="88"/>
      <c r="S11" s="88"/>
      <c r="T11" s="88"/>
      <c r="U11" s="88"/>
      <c r="V11" s="88"/>
      <c r="W11" s="88"/>
      <c r="X11" s="88"/>
      <c r="Y11" s="88"/>
      <c r="Z11" s="88"/>
      <c r="AA11" s="439"/>
      <c r="AC11" s="570" t="s">
        <v>379</v>
      </c>
      <c r="AD11" s="681">
        <f>AO23</f>
        <v>0.54716981132075471</v>
      </c>
      <c r="AE11" s="672">
        <f>AP23</f>
        <v>0.33333333333333331</v>
      </c>
      <c r="AF11" s="672">
        <f>AQ23</f>
        <v>0.11949685534591195</v>
      </c>
      <c r="AH11" s="570" t="s">
        <v>379</v>
      </c>
      <c r="AI11" s="693">
        <f>AT23</f>
        <v>87</v>
      </c>
      <c r="AJ11" s="693">
        <f>AU23</f>
        <v>53</v>
      </c>
      <c r="AK11" s="693">
        <f>AV23</f>
        <v>19</v>
      </c>
      <c r="AL11" s="693">
        <f>AW23</f>
        <v>159</v>
      </c>
      <c r="AN11" s="45" t="s">
        <v>531</v>
      </c>
      <c r="AO11" s="91" t="e">
        <f>+AT11/$AW11</f>
        <v>#DIV/0!</v>
      </c>
      <c r="AP11" s="47" t="e">
        <f>+AU11/$AW11</f>
        <v>#DIV/0!</v>
      </c>
      <c r="AQ11" s="92" t="e">
        <f>+AV11/$AW11</f>
        <v>#DIV/0!</v>
      </c>
      <c r="AS11" s="149" t="s">
        <v>531</v>
      </c>
      <c r="AT11" s="509">
        <f>+集計・資料②!AB6</f>
        <v>0</v>
      </c>
      <c r="AU11" s="240">
        <f>+集計・資料②!AC6</f>
        <v>0</v>
      </c>
      <c r="AV11" s="517">
        <f>+集計・資料②!AD6</f>
        <v>0</v>
      </c>
      <c r="AW11" s="508">
        <f>+SUM(AT11:AV11)</f>
        <v>0</v>
      </c>
    </row>
    <row r="12" spans="1:49">
      <c r="B12" s="801"/>
      <c r="C12" s="801"/>
      <c r="D12" s="801"/>
      <c r="E12" s="801"/>
      <c r="F12" s="801"/>
      <c r="G12" s="801"/>
      <c r="H12" s="801"/>
      <c r="I12" s="801"/>
      <c r="J12" s="801"/>
      <c r="K12" s="801"/>
      <c r="L12" s="801"/>
      <c r="N12" s="438"/>
      <c r="O12" s="88"/>
      <c r="P12" s="88"/>
      <c r="Q12" s="88"/>
      <c r="R12" s="88"/>
      <c r="S12" s="88"/>
      <c r="T12" s="88"/>
      <c r="U12" s="88"/>
      <c r="V12" s="88"/>
      <c r="W12" s="88"/>
      <c r="X12" s="88"/>
      <c r="Y12" s="88"/>
      <c r="Z12" s="88"/>
      <c r="AA12" s="439"/>
      <c r="AC12" s="674" t="s">
        <v>380</v>
      </c>
      <c r="AD12" s="681">
        <f>AO22</f>
        <v>0.47727272727272729</v>
      </c>
      <c r="AE12" s="672">
        <f>AP22</f>
        <v>0.45454545454545453</v>
      </c>
      <c r="AF12" s="672">
        <f>AQ22</f>
        <v>6.8181818181818177E-2</v>
      </c>
      <c r="AH12" s="674" t="s">
        <v>380</v>
      </c>
      <c r="AI12" s="693">
        <f>AT22</f>
        <v>63</v>
      </c>
      <c r="AJ12" s="693">
        <f>AU22</f>
        <v>60</v>
      </c>
      <c r="AK12" s="693">
        <f>AV22</f>
        <v>9</v>
      </c>
      <c r="AL12" s="693">
        <f>AW22</f>
        <v>132</v>
      </c>
      <c r="AN12" s="8" t="s">
        <v>518</v>
      </c>
      <c r="AO12" s="97">
        <f t="shared" ref="AO12:AQ23" si="0">+AT12/$AW12</f>
        <v>0.61016949152542377</v>
      </c>
      <c r="AP12" s="73">
        <f t="shared" si="0"/>
        <v>0.30508474576271188</v>
      </c>
      <c r="AQ12" s="74">
        <f t="shared" si="0"/>
        <v>8.4745762711864403E-2</v>
      </c>
      <c r="AS12" s="19" t="s">
        <v>518</v>
      </c>
      <c r="AT12" s="510">
        <f>+集計・資料②!AB8</f>
        <v>36</v>
      </c>
      <c r="AU12" s="515">
        <f>+集計・資料②!AC8</f>
        <v>18</v>
      </c>
      <c r="AV12" s="518">
        <f>+集計・資料②!AD8</f>
        <v>5</v>
      </c>
      <c r="AW12" s="77">
        <f>+SUM(AT12:AV12)</f>
        <v>59</v>
      </c>
    </row>
    <row r="13" spans="1:49">
      <c r="B13" s="801"/>
      <c r="C13" s="801"/>
      <c r="D13" s="801"/>
      <c r="E13" s="801"/>
      <c r="F13" s="801"/>
      <c r="G13" s="801"/>
      <c r="H13" s="801"/>
      <c r="I13" s="801"/>
      <c r="J13" s="801"/>
      <c r="K13" s="801"/>
      <c r="L13" s="801"/>
      <c r="N13" s="438"/>
      <c r="O13" s="88"/>
      <c r="P13" s="88"/>
      <c r="Q13" s="88"/>
      <c r="R13" s="88"/>
      <c r="S13" s="88"/>
      <c r="T13" s="88"/>
      <c r="U13" s="88"/>
      <c r="V13" s="88"/>
      <c r="W13" s="88"/>
      <c r="X13" s="88"/>
      <c r="Y13" s="88"/>
      <c r="Z13" s="88"/>
      <c r="AA13" s="439"/>
      <c r="AC13" s="570" t="s">
        <v>381</v>
      </c>
      <c r="AD13" s="681">
        <f>AO21</f>
        <v>0.75</v>
      </c>
      <c r="AE13" s="672">
        <f>AP21</f>
        <v>0.16666666666666666</v>
      </c>
      <c r="AF13" s="672">
        <f>AQ21</f>
        <v>8.3333333333333329E-2</v>
      </c>
      <c r="AH13" s="570" t="s">
        <v>381</v>
      </c>
      <c r="AI13" s="693">
        <f>AT21</f>
        <v>9</v>
      </c>
      <c r="AJ13" s="693">
        <f>AU21</f>
        <v>2</v>
      </c>
      <c r="AK13" s="693">
        <f>AV21</f>
        <v>1</v>
      </c>
      <c r="AL13" s="693">
        <f>AW21</f>
        <v>12</v>
      </c>
      <c r="AN13" s="8" t="s">
        <v>519</v>
      </c>
      <c r="AO13" s="97">
        <f t="shared" si="0"/>
        <v>0.6428571428571429</v>
      </c>
      <c r="AP13" s="73">
        <f t="shared" si="0"/>
        <v>0.23015873015873015</v>
      </c>
      <c r="AQ13" s="74">
        <f t="shared" si="0"/>
        <v>0.12698412698412698</v>
      </c>
      <c r="AS13" s="19" t="s">
        <v>519</v>
      </c>
      <c r="AT13" s="511">
        <f>+集計・資料②!AB10</f>
        <v>81</v>
      </c>
      <c r="AU13" s="238">
        <f>+集計・資料②!AC10</f>
        <v>29</v>
      </c>
      <c r="AV13" s="519">
        <f>+集計・資料②!AD10</f>
        <v>16</v>
      </c>
      <c r="AW13" s="77">
        <f t="shared" ref="AW13:AW23" si="1">+SUM(AT13:AV13)</f>
        <v>126</v>
      </c>
    </row>
    <row r="14" spans="1:49">
      <c r="B14" s="801"/>
      <c r="C14" s="801"/>
      <c r="D14" s="801"/>
      <c r="E14" s="801"/>
      <c r="F14" s="801"/>
      <c r="G14" s="801"/>
      <c r="H14" s="801"/>
      <c r="I14" s="801"/>
      <c r="J14" s="801"/>
      <c r="K14" s="801"/>
      <c r="L14" s="801"/>
      <c r="N14" s="438"/>
      <c r="O14" s="88"/>
      <c r="P14" s="88"/>
      <c r="Q14" s="88"/>
      <c r="R14" s="88"/>
      <c r="S14" s="88"/>
      <c r="T14" s="88"/>
      <c r="U14" s="88"/>
      <c r="V14" s="88"/>
      <c r="W14" s="88"/>
      <c r="X14" s="88"/>
      <c r="Y14" s="88"/>
      <c r="Z14" s="88"/>
      <c r="AA14" s="439"/>
      <c r="AC14" s="674" t="s">
        <v>382</v>
      </c>
      <c r="AD14" s="681">
        <f>AO20</f>
        <v>0.61904761904761907</v>
      </c>
      <c r="AE14" s="672">
        <f>AP20</f>
        <v>0.33333333333333331</v>
      </c>
      <c r="AF14" s="672">
        <f>AQ20</f>
        <v>4.7619047619047616E-2</v>
      </c>
      <c r="AH14" s="674" t="s">
        <v>382</v>
      </c>
      <c r="AI14" s="693">
        <f>AT20</f>
        <v>13</v>
      </c>
      <c r="AJ14" s="693">
        <f>AU20</f>
        <v>7</v>
      </c>
      <c r="AK14" s="693">
        <f>AV20</f>
        <v>1</v>
      </c>
      <c r="AL14" s="693">
        <f>AW20</f>
        <v>21</v>
      </c>
      <c r="AN14" s="8" t="s">
        <v>517</v>
      </c>
      <c r="AO14" s="97">
        <f t="shared" si="0"/>
        <v>0.72413793103448276</v>
      </c>
      <c r="AP14" s="73">
        <f t="shared" si="0"/>
        <v>0.27586206896551724</v>
      </c>
      <c r="AQ14" s="74">
        <f t="shared" si="0"/>
        <v>0</v>
      </c>
      <c r="AS14" s="19" t="s">
        <v>517</v>
      </c>
      <c r="AT14" s="511">
        <f>+集計・資料②!AB12</f>
        <v>21</v>
      </c>
      <c r="AU14" s="238">
        <f>+集計・資料②!AC12</f>
        <v>8</v>
      </c>
      <c r="AV14" s="519">
        <f>+集計・資料②!AD12</f>
        <v>0</v>
      </c>
      <c r="AW14" s="77">
        <f t="shared" si="1"/>
        <v>29</v>
      </c>
    </row>
    <row r="15" spans="1:49" ht="11.25" customHeight="1">
      <c r="B15" s="801"/>
      <c r="C15" s="801"/>
      <c r="D15" s="801"/>
      <c r="E15" s="801"/>
      <c r="F15" s="801"/>
      <c r="G15" s="801"/>
      <c r="H15" s="801"/>
      <c r="I15" s="801"/>
      <c r="J15" s="801"/>
      <c r="K15" s="801"/>
      <c r="L15" s="801"/>
      <c r="N15" s="438"/>
      <c r="O15" s="88"/>
      <c r="P15" s="88"/>
      <c r="Q15" s="88"/>
      <c r="R15" s="88"/>
      <c r="S15" s="88"/>
      <c r="T15" s="88"/>
      <c r="U15" s="88"/>
      <c r="V15" s="88"/>
      <c r="W15" s="88"/>
      <c r="X15" s="88"/>
      <c r="Y15" s="88"/>
      <c r="Z15" s="88"/>
      <c r="AA15" s="439"/>
      <c r="AC15" s="570" t="s">
        <v>383</v>
      </c>
      <c r="AD15" s="681">
        <f>AO19</f>
        <v>0.61057692307692313</v>
      </c>
      <c r="AE15" s="672">
        <f>AP19</f>
        <v>0.30288461538461536</v>
      </c>
      <c r="AF15" s="672">
        <f>AQ19</f>
        <v>8.6538461538461536E-2</v>
      </c>
      <c r="AH15" s="570" t="s">
        <v>383</v>
      </c>
      <c r="AI15" s="693">
        <f>AT19</f>
        <v>127</v>
      </c>
      <c r="AJ15" s="693">
        <f>AU19</f>
        <v>63</v>
      </c>
      <c r="AK15" s="693">
        <f>AV19</f>
        <v>18</v>
      </c>
      <c r="AL15" s="693">
        <f>AW19</f>
        <v>208</v>
      </c>
      <c r="AN15" s="8" t="s">
        <v>516</v>
      </c>
      <c r="AO15" s="97">
        <f t="shared" si="0"/>
        <v>0.62790697674418605</v>
      </c>
      <c r="AP15" s="73">
        <f t="shared" si="0"/>
        <v>0.29457364341085274</v>
      </c>
      <c r="AQ15" s="74">
        <f t="shared" si="0"/>
        <v>7.7519379844961239E-2</v>
      </c>
      <c r="AS15" s="19" t="s">
        <v>516</v>
      </c>
      <c r="AT15" s="511">
        <f>+集計・資料②!AB14</f>
        <v>81</v>
      </c>
      <c r="AU15" s="238">
        <f>+集計・資料②!AC14</f>
        <v>38</v>
      </c>
      <c r="AV15" s="519">
        <f>+集計・資料②!AD14</f>
        <v>10</v>
      </c>
      <c r="AW15" s="77">
        <f t="shared" si="1"/>
        <v>129</v>
      </c>
    </row>
    <row r="16" spans="1:49" ht="11.25" customHeight="1">
      <c r="B16" s="801"/>
      <c r="C16" s="801"/>
      <c r="D16" s="801"/>
      <c r="E16" s="801"/>
      <c r="F16" s="801"/>
      <c r="G16" s="801"/>
      <c r="H16" s="801"/>
      <c r="I16" s="801"/>
      <c r="J16" s="801"/>
      <c r="K16" s="801"/>
      <c r="L16" s="801"/>
      <c r="N16" s="440"/>
      <c r="O16" s="441"/>
      <c r="P16" s="441"/>
      <c r="Q16" s="441"/>
      <c r="R16" s="441"/>
      <c r="S16" s="441"/>
      <c r="T16" s="441"/>
      <c r="U16" s="441"/>
      <c r="V16" s="441"/>
      <c r="W16" s="441"/>
      <c r="X16" s="441"/>
      <c r="Y16" s="441"/>
      <c r="Z16" s="441"/>
      <c r="AA16" s="442"/>
      <c r="AC16" s="674" t="s">
        <v>384</v>
      </c>
      <c r="AD16" s="681">
        <f>AO18</f>
        <v>0.54545454545454541</v>
      </c>
      <c r="AE16" s="672">
        <f>AP18</f>
        <v>0.36363636363636365</v>
      </c>
      <c r="AF16" s="672">
        <f>AQ18</f>
        <v>9.0909090909090912E-2</v>
      </c>
      <c r="AH16" s="674" t="s">
        <v>384</v>
      </c>
      <c r="AI16" s="693">
        <f>AT18</f>
        <v>12</v>
      </c>
      <c r="AJ16" s="693">
        <f>AU18</f>
        <v>8</v>
      </c>
      <c r="AK16" s="693">
        <f>AV18</f>
        <v>2</v>
      </c>
      <c r="AL16" s="693">
        <f>AW18</f>
        <v>22</v>
      </c>
      <c r="AN16" s="8" t="s">
        <v>515</v>
      </c>
      <c r="AO16" s="97">
        <f t="shared" si="0"/>
        <v>0.67741935483870963</v>
      </c>
      <c r="AP16" s="73">
        <f t="shared" si="0"/>
        <v>0.19354838709677419</v>
      </c>
      <c r="AQ16" s="74">
        <f t="shared" si="0"/>
        <v>0.12903225806451613</v>
      </c>
      <c r="AS16" s="19" t="s">
        <v>515</v>
      </c>
      <c r="AT16" s="511">
        <f>+集計・資料②!AB16</f>
        <v>21</v>
      </c>
      <c r="AU16" s="238">
        <f>+集計・資料②!AC16</f>
        <v>6</v>
      </c>
      <c r="AV16" s="519">
        <f>+集計・資料②!AD16</f>
        <v>4</v>
      </c>
      <c r="AW16" s="77">
        <f t="shared" si="1"/>
        <v>31</v>
      </c>
    </row>
    <row r="17" spans="1:50" ht="11.25" customHeight="1">
      <c r="O17" s="88"/>
      <c r="P17" s="88"/>
      <c r="Q17" s="88"/>
      <c r="R17" s="88"/>
      <c r="S17" s="88"/>
      <c r="T17" s="88"/>
      <c r="U17" s="88"/>
      <c r="V17" s="88"/>
      <c r="W17" s="88"/>
      <c r="X17" s="88"/>
      <c r="Y17" s="88"/>
      <c r="Z17" s="88"/>
      <c r="AA17" s="88"/>
      <c r="AC17" s="570" t="s">
        <v>385</v>
      </c>
      <c r="AD17" s="681">
        <f>AO17</f>
        <v>0.46153846153846156</v>
      </c>
      <c r="AE17" s="672">
        <f>AP17</f>
        <v>0.38461538461538464</v>
      </c>
      <c r="AF17" s="672">
        <f>AQ17</f>
        <v>0.15384615384615385</v>
      </c>
      <c r="AH17" s="570" t="s">
        <v>385</v>
      </c>
      <c r="AI17" s="693">
        <f>AT17</f>
        <v>6</v>
      </c>
      <c r="AJ17" s="693">
        <f>AU17</f>
        <v>5</v>
      </c>
      <c r="AK17" s="693">
        <f>AV17</f>
        <v>2</v>
      </c>
      <c r="AL17" s="693">
        <f>AW17</f>
        <v>13</v>
      </c>
      <c r="AN17" s="8" t="s">
        <v>520</v>
      </c>
      <c r="AO17" s="97">
        <f t="shared" si="0"/>
        <v>0.46153846153846156</v>
      </c>
      <c r="AP17" s="73">
        <f t="shared" si="0"/>
        <v>0.38461538461538464</v>
      </c>
      <c r="AQ17" s="74">
        <f t="shared" si="0"/>
        <v>0.15384615384615385</v>
      </c>
      <c r="AS17" s="19" t="s">
        <v>520</v>
      </c>
      <c r="AT17" s="512">
        <f>+集計・資料②!AB18</f>
        <v>6</v>
      </c>
      <c r="AU17" s="516">
        <f>+集計・資料②!AC18</f>
        <v>5</v>
      </c>
      <c r="AV17" s="520">
        <f>+集計・資料②!AD18</f>
        <v>2</v>
      </c>
      <c r="AW17" s="77">
        <f t="shared" si="1"/>
        <v>13</v>
      </c>
    </row>
    <row r="18" spans="1:50" ht="10.5" customHeight="1">
      <c r="A18" s="435"/>
      <c r="B18" s="436"/>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37"/>
      <c r="AC18" s="674" t="s">
        <v>386</v>
      </c>
      <c r="AD18" s="681">
        <f>AO16</f>
        <v>0.67741935483870963</v>
      </c>
      <c r="AE18" s="672">
        <f>AP16</f>
        <v>0.19354838709677419</v>
      </c>
      <c r="AF18" s="672">
        <f>AQ16</f>
        <v>0.12903225806451613</v>
      </c>
      <c r="AH18" s="674" t="s">
        <v>386</v>
      </c>
      <c r="AI18" s="693">
        <f>AT16</f>
        <v>21</v>
      </c>
      <c r="AJ18" s="693">
        <f>AU16</f>
        <v>6</v>
      </c>
      <c r="AK18" s="693">
        <f>AV16</f>
        <v>4</v>
      </c>
      <c r="AL18" s="693">
        <f>AW16</f>
        <v>31</v>
      </c>
      <c r="AN18" s="8" t="s">
        <v>514</v>
      </c>
      <c r="AO18" s="97">
        <f t="shared" si="0"/>
        <v>0.54545454545454541</v>
      </c>
      <c r="AP18" s="73">
        <f t="shared" si="0"/>
        <v>0.36363636363636365</v>
      </c>
      <c r="AQ18" s="74">
        <f t="shared" si="0"/>
        <v>9.0909090909090912E-2</v>
      </c>
      <c r="AS18" s="19" t="s">
        <v>514</v>
      </c>
      <c r="AT18" s="510">
        <f>+集計・資料②!AB20</f>
        <v>12</v>
      </c>
      <c r="AU18" s="515">
        <f>+集計・資料②!AC20</f>
        <v>8</v>
      </c>
      <c r="AV18" s="518">
        <f>+集計・資料②!AD20</f>
        <v>2</v>
      </c>
      <c r="AW18" s="77">
        <f t="shared" si="1"/>
        <v>22</v>
      </c>
    </row>
    <row r="19" spans="1:50" ht="10.5" customHeight="1">
      <c r="A19" s="43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439"/>
      <c r="AC19" s="570" t="s">
        <v>387</v>
      </c>
      <c r="AD19" s="681">
        <f>AO15</f>
        <v>0.62790697674418605</v>
      </c>
      <c r="AE19" s="672">
        <f>AP15</f>
        <v>0.29457364341085274</v>
      </c>
      <c r="AF19" s="672">
        <f>AQ15</f>
        <v>7.7519379844961239E-2</v>
      </c>
      <c r="AH19" s="570" t="s">
        <v>387</v>
      </c>
      <c r="AI19" s="693">
        <f>AT15</f>
        <v>81</v>
      </c>
      <c r="AJ19" s="693">
        <f>AU15</f>
        <v>38</v>
      </c>
      <c r="AK19" s="693">
        <f>AV15</f>
        <v>10</v>
      </c>
      <c r="AL19" s="693">
        <f>AW15</f>
        <v>129</v>
      </c>
      <c r="AN19" s="8" t="s">
        <v>513</v>
      </c>
      <c r="AO19" s="97">
        <f t="shared" si="0"/>
        <v>0.61057692307692313</v>
      </c>
      <c r="AP19" s="73">
        <f t="shared" si="0"/>
        <v>0.30288461538461536</v>
      </c>
      <c r="AQ19" s="74">
        <f t="shared" si="0"/>
        <v>8.6538461538461536E-2</v>
      </c>
      <c r="AS19" s="19" t="s">
        <v>513</v>
      </c>
      <c r="AT19" s="511">
        <f>+集計・資料②!AB22</f>
        <v>127</v>
      </c>
      <c r="AU19" s="238">
        <f>+集計・資料②!AC22</f>
        <v>63</v>
      </c>
      <c r="AV19" s="519">
        <f>+集計・資料②!AD22</f>
        <v>18</v>
      </c>
      <c r="AW19" s="77">
        <f t="shared" si="1"/>
        <v>208</v>
      </c>
    </row>
    <row r="20" spans="1:50" ht="10.5" customHeight="1">
      <c r="A20" s="43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439"/>
      <c r="AC20" s="674" t="s">
        <v>388</v>
      </c>
      <c r="AD20" s="681">
        <f>AO14</f>
        <v>0.72413793103448276</v>
      </c>
      <c r="AE20" s="672">
        <f>AP14</f>
        <v>0.27586206896551724</v>
      </c>
      <c r="AF20" s="672">
        <f>AQ14</f>
        <v>0</v>
      </c>
      <c r="AH20" s="674" t="s">
        <v>388</v>
      </c>
      <c r="AI20" s="693">
        <f>AT14</f>
        <v>21</v>
      </c>
      <c r="AJ20" s="693">
        <f>AU14</f>
        <v>8</v>
      </c>
      <c r="AK20" s="693">
        <f>AV14</f>
        <v>0</v>
      </c>
      <c r="AL20" s="693">
        <f>AW14</f>
        <v>29</v>
      </c>
      <c r="AN20" s="8" t="s">
        <v>512</v>
      </c>
      <c r="AO20" s="97">
        <f t="shared" si="0"/>
        <v>0.61904761904761907</v>
      </c>
      <c r="AP20" s="73">
        <f t="shared" si="0"/>
        <v>0.33333333333333331</v>
      </c>
      <c r="AQ20" s="74">
        <f t="shared" si="0"/>
        <v>4.7619047619047616E-2</v>
      </c>
      <c r="AS20" s="19" t="s">
        <v>512</v>
      </c>
      <c r="AT20" s="511">
        <f>+集計・資料②!AB24</f>
        <v>13</v>
      </c>
      <c r="AU20" s="238">
        <f>+集計・資料②!AC24</f>
        <v>7</v>
      </c>
      <c r="AV20" s="519">
        <f>+集計・資料②!AD24</f>
        <v>1</v>
      </c>
      <c r="AW20" s="77">
        <f t="shared" si="1"/>
        <v>21</v>
      </c>
    </row>
    <row r="21" spans="1:50" ht="10.5" customHeight="1">
      <c r="A21" s="43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439"/>
      <c r="AC21" s="570" t="s">
        <v>389</v>
      </c>
      <c r="AD21" s="681">
        <f>AO13</f>
        <v>0.6428571428571429</v>
      </c>
      <c r="AE21" s="672">
        <f>AP13</f>
        <v>0.23015873015873015</v>
      </c>
      <c r="AF21" s="672">
        <f>AQ13</f>
        <v>0.12698412698412698</v>
      </c>
      <c r="AH21" s="570" t="s">
        <v>389</v>
      </c>
      <c r="AI21" s="693">
        <f>AT13</f>
        <v>81</v>
      </c>
      <c r="AJ21" s="693">
        <f>AU13</f>
        <v>29</v>
      </c>
      <c r="AK21" s="693">
        <f>AV13</f>
        <v>16</v>
      </c>
      <c r="AL21" s="693">
        <f>AW13</f>
        <v>126</v>
      </c>
      <c r="AN21" s="8" t="s">
        <v>511</v>
      </c>
      <c r="AO21" s="97">
        <f t="shared" si="0"/>
        <v>0.75</v>
      </c>
      <c r="AP21" s="73">
        <f t="shared" si="0"/>
        <v>0.16666666666666666</v>
      </c>
      <c r="AQ21" s="74">
        <f t="shared" si="0"/>
        <v>8.3333333333333329E-2</v>
      </c>
      <c r="AS21" s="19" t="s">
        <v>511</v>
      </c>
      <c r="AT21" s="512">
        <f>+集計・資料②!AB26</f>
        <v>9</v>
      </c>
      <c r="AU21" s="516">
        <f>+集計・資料②!AC26</f>
        <v>2</v>
      </c>
      <c r="AV21" s="520">
        <f>+集計・資料②!AD26</f>
        <v>1</v>
      </c>
      <c r="AW21" s="77">
        <f t="shared" si="1"/>
        <v>12</v>
      </c>
    </row>
    <row r="22" spans="1:50" ht="10.5" customHeight="1">
      <c r="A22" s="43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439"/>
      <c r="AC22" s="674" t="s">
        <v>390</v>
      </c>
      <c r="AD22" s="681">
        <f>AO12</f>
        <v>0.61016949152542377</v>
      </c>
      <c r="AE22" s="672">
        <f>AP12</f>
        <v>0.30508474576271188</v>
      </c>
      <c r="AF22" s="672">
        <f>AQ12</f>
        <v>8.4745762711864403E-2</v>
      </c>
      <c r="AH22" s="674" t="s">
        <v>390</v>
      </c>
      <c r="AI22" s="693">
        <f>AT12</f>
        <v>36</v>
      </c>
      <c r="AJ22" s="693">
        <f>AU12</f>
        <v>18</v>
      </c>
      <c r="AK22" s="693">
        <f>AV12</f>
        <v>5</v>
      </c>
      <c r="AL22" s="693">
        <f>AW12</f>
        <v>59</v>
      </c>
      <c r="AN22" s="17" t="s">
        <v>521</v>
      </c>
      <c r="AO22" s="97">
        <f t="shared" si="0"/>
        <v>0.47727272727272729</v>
      </c>
      <c r="AP22" s="73">
        <f t="shared" si="0"/>
        <v>0.45454545454545453</v>
      </c>
      <c r="AQ22" s="74">
        <f t="shared" si="0"/>
        <v>6.8181818181818177E-2</v>
      </c>
      <c r="AS22" s="20" t="s">
        <v>521</v>
      </c>
      <c r="AT22" s="511">
        <f>+集計・資料②!AB28</f>
        <v>63</v>
      </c>
      <c r="AU22" s="238">
        <f>+集計・資料②!AC28</f>
        <v>60</v>
      </c>
      <c r="AV22" s="519">
        <f>+集計・資料②!AD28</f>
        <v>9</v>
      </c>
      <c r="AW22" s="77">
        <f t="shared" si="1"/>
        <v>132</v>
      </c>
    </row>
    <row r="23" spans="1:50" ht="11.25" customHeight="1" thickBot="1">
      <c r="A23" s="43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439"/>
      <c r="AC23" s="570" t="s">
        <v>22</v>
      </c>
      <c r="AD23" s="672" t="e">
        <f>AO11</f>
        <v>#DIV/0!</v>
      </c>
      <c r="AE23" s="672" t="e">
        <f>AP11</f>
        <v>#DIV/0!</v>
      </c>
      <c r="AF23" s="672" t="e">
        <f>AQ11</f>
        <v>#DIV/0!</v>
      </c>
      <c r="AH23" s="570" t="s">
        <v>22</v>
      </c>
      <c r="AI23" s="693">
        <f>AT11</f>
        <v>0</v>
      </c>
      <c r="AJ23" s="693">
        <f>AU11</f>
        <v>0</v>
      </c>
      <c r="AK23" s="693">
        <f>AV11</f>
        <v>0</v>
      </c>
      <c r="AL23" s="693">
        <f>AW11</f>
        <v>0</v>
      </c>
      <c r="AN23" s="11" t="s">
        <v>522</v>
      </c>
      <c r="AO23" s="56">
        <f t="shared" si="0"/>
        <v>0.54716981132075471</v>
      </c>
      <c r="AP23" s="57">
        <f t="shared" si="0"/>
        <v>0.33333333333333331</v>
      </c>
      <c r="AQ23" s="58">
        <f t="shared" si="0"/>
        <v>0.11949685534591195</v>
      </c>
      <c r="AS23" s="22" t="s">
        <v>522</v>
      </c>
      <c r="AT23" s="513">
        <f>+集計・資料②!AB30</f>
        <v>87</v>
      </c>
      <c r="AU23" s="246">
        <f>+集計・資料②!AC30</f>
        <v>53</v>
      </c>
      <c r="AV23" s="521">
        <f>+集計・資料②!AD30</f>
        <v>19</v>
      </c>
      <c r="AW23" s="82">
        <f t="shared" si="1"/>
        <v>159</v>
      </c>
    </row>
    <row r="24" spans="1:50" ht="11.25" customHeight="1" thickBot="1">
      <c r="A24" s="43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439"/>
      <c r="AH24" s="572" t="s">
        <v>530</v>
      </c>
      <c r="AI24" s="693">
        <f>SUM(AI11:AI23)</f>
        <v>557</v>
      </c>
      <c r="AJ24" s="693">
        <f>SUM(AJ11:AJ23)</f>
        <v>297</v>
      </c>
      <c r="AK24" s="693">
        <f>SUM(AK11:AK23)</f>
        <v>87</v>
      </c>
      <c r="AL24" s="693">
        <f>SUM(AL11:AL23)</f>
        <v>941</v>
      </c>
      <c r="AS24" s="38" t="s">
        <v>530</v>
      </c>
      <c r="AT24" s="514">
        <f>+集計・資料②!AB32</f>
        <v>557</v>
      </c>
      <c r="AU24" s="252">
        <f>+集計・資料②!AC32</f>
        <v>297</v>
      </c>
      <c r="AV24" s="522">
        <f>+集計・資料②!AD32</f>
        <v>87</v>
      </c>
      <c r="AW24" s="140">
        <f>+SUM(AT24:AV24)</f>
        <v>941</v>
      </c>
    </row>
    <row r="25" spans="1:50" ht="10.5" customHeight="1">
      <c r="A25" s="43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439"/>
      <c r="AK25" s="88"/>
      <c r="AL25" s="88"/>
      <c r="AV25" s="523"/>
      <c r="AW25" s="523"/>
    </row>
    <row r="26" spans="1:50" ht="10.5" customHeight="1">
      <c r="A26" s="43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439"/>
      <c r="AC26" s="832" t="s">
        <v>397</v>
      </c>
      <c r="AD26" s="832"/>
      <c r="AE26" s="832"/>
      <c r="AF26" s="832"/>
      <c r="AH26" s="855" t="s">
        <v>82</v>
      </c>
      <c r="AI26" s="855"/>
      <c r="AJ26" s="855"/>
      <c r="AK26" s="855"/>
      <c r="AL26" s="855"/>
      <c r="AN26" s="832" t="s">
        <v>397</v>
      </c>
      <c r="AO26" s="832"/>
      <c r="AP26" s="832"/>
      <c r="AQ26" s="832"/>
      <c r="AS26" s="855" t="s">
        <v>82</v>
      </c>
      <c r="AT26" s="855"/>
      <c r="AU26" s="855"/>
      <c r="AV26" s="855"/>
      <c r="AW26" s="855"/>
      <c r="AX26" s="525"/>
    </row>
    <row r="27" spans="1:50" ht="10.5" customHeight="1">
      <c r="A27" s="43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439"/>
      <c r="AC27" s="832"/>
      <c r="AD27" s="832"/>
      <c r="AE27" s="832"/>
      <c r="AF27" s="832"/>
      <c r="AH27" s="855"/>
      <c r="AI27" s="855"/>
      <c r="AJ27" s="855"/>
      <c r="AK27" s="855"/>
      <c r="AL27" s="855"/>
      <c r="AN27" s="832"/>
      <c r="AO27" s="832"/>
      <c r="AP27" s="832"/>
      <c r="AQ27" s="832"/>
      <c r="AS27" s="855"/>
      <c r="AT27" s="855"/>
      <c r="AU27" s="855"/>
      <c r="AV27" s="855"/>
      <c r="AW27" s="855"/>
      <c r="AX27" s="88"/>
    </row>
    <row r="28" spans="1:50" ht="11.25" thickBot="1">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row>
    <row r="29" spans="1:50" ht="11.25" thickBot="1">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c r="AC29" s="572" t="s">
        <v>7</v>
      </c>
      <c r="AD29" s="573" t="s">
        <v>20</v>
      </c>
      <c r="AE29" s="573" t="s">
        <v>21</v>
      </c>
      <c r="AF29" s="572" t="s">
        <v>377</v>
      </c>
      <c r="AH29" s="572" t="s">
        <v>7</v>
      </c>
      <c r="AI29" s="573" t="s">
        <v>20</v>
      </c>
      <c r="AJ29" s="573" t="s">
        <v>21</v>
      </c>
      <c r="AK29" s="572" t="s">
        <v>377</v>
      </c>
      <c r="AL29" s="572" t="s">
        <v>532</v>
      </c>
      <c r="AN29" s="32" t="s">
        <v>7</v>
      </c>
      <c r="AO29" s="158" t="s">
        <v>20</v>
      </c>
      <c r="AP29" s="159" t="s">
        <v>21</v>
      </c>
      <c r="AQ29" s="31" t="s">
        <v>377</v>
      </c>
      <c r="AS29" s="32" t="s">
        <v>7</v>
      </c>
      <c r="AT29" s="158" t="s">
        <v>20</v>
      </c>
      <c r="AU29" s="159" t="s">
        <v>21</v>
      </c>
      <c r="AV29" s="44" t="s">
        <v>377</v>
      </c>
      <c r="AW29" s="104" t="s">
        <v>532</v>
      </c>
    </row>
    <row r="30" spans="1:50">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574" t="s">
        <v>391</v>
      </c>
      <c r="AD30" s="748">
        <f>AO35</f>
        <v>0.51666666666666672</v>
      </c>
      <c r="AE30" s="672">
        <f>AP35</f>
        <v>0.35</v>
      </c>
      <c r="AF30" s="672">
        <f>AQ35</f>
        <v>0.13333333333333333</v>
      </c>
      <c r="AH30" s="574" t="s">
        <v>391</v>
      </c>
      <c r="AI30" s="693">
        <f>AT35</f>
        <v>62</v>
      </c>
      <c r="AJ30" s="693">
        <f>AU35</f>
        <v>42</v>
      </c>
      <c r="AK30" s="693">
        <f>AV35</f>
        <v>16</v>
      </c>
      <c r="AL30" s="693">
        <f>AW35</f>
        <v>120</v>
      </c>
      <c r="AN30" s="68" t="s">
        <v>529</v>
      </c>
      <c r="AO30" s="91">
        <f t="shared" ref="AO30:AQ35" si="2">+AT30/$AW30</f>
        <v>0.79245283018867929</v>
      </c>
      <c r="AP30" s="47">
        <f t="shared" si="2"/>
        <v>0.16981132075471697</v>
      </c>
      <c r="AQ30" s="92">
        <f t="shared" si="2"/>
        <v>3.7735849056603772E-2</v>
      </c>
      <c r="AS30" s="68" t="s">
        <v>529</v>
      </c>
      <c r="AT30" s="93">
        <f>集計・資料②!AB40</f>
        <v>42</v>
      </c>
      <c r="AU30" s="94">
        <f>集計・資料②!AC40</f>
        <v>9</v>
      </c>
      <c r="AV30" s="95">
        <f>集計・資料②!AD40</f>
        <v>2</v>
      </c>
      <c r="AW30" s="508">
        <f t="shared" ref="AW30:AW35" si="3">+SUM(AT30:AV30)</f>
        <v>53</v>
      </c>
    </row>
    <row r="31" spans="1:50">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574" t="s">
        <v>392</v>
      </c>
      <c r="AD31" s="748">
        <f>AO34</f>
        <v>0.51923076923076927</v>
      </c>
      <c r="AE31" s="672">
        <f>AP34</f>
        <v>0.34935897435897434</v>
      </c>
      <c r="AF31" s="672">
        <f>AQ34</f>
        <v>0.13141025641025642</v>
      </c>
      <c r="AH31" s="574" t="s">
        <v>392</v>
      </c>
      <c r="AI31" s="693">
        <f>AT34</f>
        <v>162</v>
      </c>
      <c r="AJ31" s="693">
        <f>AU34</f>
        <v>109</v>
      </c>
      <c r="AK31" s="693">
        <f>AV34</f>
        <v>41</v>
      </c>
      <c r="AL31" s="693">
        <f>AW34</f>
        <v>312</v>
      </c>
      <c r="AN31" s="71" t="s">
        <v>408</v>
      </c>
      <c r="AO31" s="97">
        <f t="shared" si="2"/>
        <v>0.65079365079365081</v>
      </c>
      <c r="AP31" s="73">
        <f t="shared" si="2"/>
        <v>0.30158730158730157</v>
      </c>
      <c r="AQ31" s="74">
        <f t="shared" si="2"/>
        <v>4.7619047619047616E-2</v>
      </c>
      <c r="AS31" s="71" t="s">
        <v>408</v>
      </c>
      <c r="AT31" s="49">
        <f>集計・資料②!AB42</f>
        <v>41</v>
      </c>
      <c r="AU31" s="50">
        <f>集計・資料②!AC42</f>
        <v>19</v>
      </c>
      <c r="AV31" s="51">
        <f>集計・資料②!AD42</f>
        <v>3</v>
      </c>
      <c r="AW31" s="77">
        <f t="shared" si="3"/>
        <v>63</v>
      </c>
    </row>
    <row r="32" spans="1:50">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4" t="s">
        <v>393</v>
      </c>
      <c r="AD32" s="748">
        <f>AO33</f>
        <v>0.62416107382550334</v>
      </c>
      <c r="AE32" s="672">
        <f>AP33</f>
        <v>0.30201342281879195</v>
      </c>
      <c r="AF32" s="672">
        <f>AQ33</f>
        <v>7.3825503355704702E-2</v>
      </c>
      <c r="AH32" s="574" t="s">
        <v>393</v>
      </c>
      <c r="AI32" s="693">
        <f>AT33</f>
        <v>186</v>
      </c>
      <c r="AJ32" s="693">
        <f>AU33</f>
        <v>90</v>
      </c>
      <c r="AK32" s="693">
        <f>AV33</f>
        <v>22</v>
      </c>
      <c r="AL32" s="693">
        <f>AW33</f>
        <v>298</v>
      </c>
      <c r="AN32" s="71" t="s">
        <v>409</v>
      </c>
      <c r="AO32" s="97">
        <f t="shared" si="2"/>
        <v>0.67368421052631577</v>
      </c>
      <c r="AP32" s="73">
        <f t="shared" si="2"/>
        <v>0.29473684210526313</v>
      </c>
      <c r="AQ32" s="74">
        <f t="shared" si="2"/>
        <v>3.1578947368421054E-2</v>
      </c>
      <c r="AS32" s="71" t="s">
        <v>409</v>
      </c>
      <c r="AT32" s="49">
        <f>集計・資料②!AB44</f>
        <v>64</v>
      </c>
      <c r="AU32" s="50">
        <f>集計・資料②!AC44</f>
        <v>28</v>
      </c>
      <c r="AV32" s="51">
        <f>集計・資料②!AD44</f>
        <v>3</v>
      </c>
      <c r="AW32" s="77">
        <f t="shared" si="3"/>
        <v>95</v>
      </c>
    </row>
    <row r="33" spans="1:49">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574" t="s">
        <v>394</v>
      </c>
      <c r="AD33" s="748">
        <f>AO32</f>
        <v>0.67368421052631577</v>
      </c>
      <c r="AE33" s="672">
        <f>AP32</f>
        <v>0.29473684210526313</v>
      </c>
      <c r="AF33" s="672">
        <f>AQ32</f>
        <v>3.1578947368421054E-2</v>
      </c>
      <c r="AH33" s="574" t="s">
        <v>394</v>
      </c>
      <c r="AI33" s="693">
        <f>AT32</f>
        <v>64</v>
      </c>
      <c r="AJ33" s="693">
        <f>AU32</f>
        <v>28</v>
      </c>
      <c r="AK33" s="693">
        <f>AV32</f>
        <v>3</v>
      </c>
      <c r="AL33" s="693">
        <f>AW32</f>
        <v>95</v>
      </c>
      <c r="AN33" s="71" t="s">
        <v>410</v>
      </c>
      <c r="AO33" s="97">
        <f t="shared" si="2"/>
        <v>0.62416107382550334</v>
      </c>
      <c r="AP33" s="73">
        <f t="shared" si="2"/>
        <v>0.30201342281879195</v>
      </c>
      <c r="AQ33" s="74">
        <f t="shared" si="2"/>
        <v>7.3825503355704702E-2</v>
      </c>
      <c r="AS33" s="71" t="s">
        <v>410</v>
      </c>
      <c r="AT33" s="49">
        <f>集計・資料②!AB46</f>
        <v>186</v>
      </c>
      <c r="AU33" s="50">
        <f>集計・資料②!AC46</f>
        <v>90</v>
      </c>
      <c r="AV33" s="51">
        <f>集計・資料②!AD46</f>
        <v>22</v>
      </c>
      <c r="AW33" s="77">
        <f t="shared" si="3"/>
        <v>298</v>
      </c>
    </row>
    <row r="34" spans="1:49">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C34" s="574" t="s">
        <v>395</v>
      </c>
      <c r="AD34" s="748">
        <f>AO31</f>
        <v>0.65079365079365081</v>
      </c>
      <c r="AE34" s="672">
        <f>AP31</f>
        <v>0.30158730158730157</v>
      </c>
      <c r="AF34" s="672">
        <f>AQ31</f>
        <v>4.7619047619047616E-2</v>
      </c>
      <c r="AH34" s="574" t="s">
        <v>395</v>
      </c>
      <c r="AI34" s="693">
        <f>AT31</f>
        <v>41</v>
      </c>
      <c r="AJ34" s="693">
        <f>AU31</f>
        <v>19</v>
      </c>
      <c r="AK34" s="693">
        <f>AV31</f>
        <v>3</v>
      </c>
      <c r="AL34" s="693">
        <f>AW31</f>
        <v>63</v>
      </c>
      <c r="AN34" s="71" t="s">
        <v>411</v>
      </c>
      <c r="AO34" s="97">
        <f t="shared" si="2"/>
        <v>0.51923076923076927</v>
      </c>
      <c r="AP34" s="73">
        <f t="shared" si="2"/>
        <v>0.34935897435897434</v>
      </c>
      <c r="AQ34" s="74">
        <f t="shared" si="2"/>
        <v>0.13141025641025642</v>
      </c>
      <c r="AS34" s="71" t="s">
        <v>411</v>
      </c>
      <c r="AT34" s="49">
        <f>集計・資料②!AB48</f>
        <v>162</v>
      </c>
      <c r="AU34" s="50">
        <f>集計・資料②!AC48</f>
        <v>109</v>
      </c>
      <c r="AV34" s="51">
        <f>集計・資料②!AD48</f>
        <v>41</v>
      </c>
      <c r="AW34" s="77">
        <f t="shared" si="3"/>
        <v>312</v>
      </c>
    </row>
    <row r="35" spans="1:49" ht="11.25" thickBot="1">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C35" s="574" t="s">
        <v>396</v>
      </c>
      <c r="AD35" s="748">
        <f>AO30</f>
        <v>0.79245283018867929</v>
      </c>
      <c r="AE35" s="672">
        <f>AP30</f>
        <v>0.16981132075471697</v>
      </c>
      <c r="AF35" s="672">
        <f>AQ30</f>
        <v>3.7735849056603772E-2</v>
      </c>
      <c r="AH35" s="574" t="s">
        <v>396</v>
      </c>
      <c r="AI35" s="693">
        <f>AT30</f>
        <v>42</v>
      </c>
      <c r="AJ35" s="693">
        <f>AU30</f>
        <v>9</v>
      </c>
      <c r="AK35" s="693">
        <f>AV30</f>
        <v>2</v>
      </c>
      <c r="AL35" s="693">
        <f>AW30</f>
        <v>53</v>
      </c>
      <c r="AN35" s="78" t="s">
        <v>412</v>
      </c>
      <c r="AO35" s="56">
        <f t="shared" si="2"/>
        <v>0.51666666666666672</v>
      </c>
      <c r="AP35" s="57">
        <f t="shared" si="2"/>
        <v>0.35</v>
      </c>
      <c r="AQ35" s="58">
        <f t="shared" si="2"/>
        <v>0.13333333333333333</v>
      </c>
      <c r="AS35" s="80" t="s">
        <v>412</v>
      </c>
      <c r="AT35" s="59">
        <f>集計・資料②!AB50</f>
        <v>62</v>
      </c>
      <c r="AU35" s="60">
        <f>集計・資料②!AC50</f>
        <v>42</v>
      </c>
      <c r="AV35" s="61">
        <f>集計・資料②!AD50</f>
        <v>16</v>
      </c>
      <c r="AW35" s="82">
        <f t="shared" si="3"/>
        <v>120</v>
      </c>
    </row>
    <row r="36" spans="1:49" ht="11.25" thickBot="1">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c r="AH36" s="572" t="s">
        <v>530</v>
      </c>
      <c r="AI36" s="680">
        <f>SUM(AI30:AI35)</f>
        <v>557</v>
      </c>
      <c r="AJ36" s="680">
        <f>SUM(AJ30:AJ35)</f>
        <v>297</v>
      </c>
      <c r="AK36" s="680">
        <f>SUM(AK30:AK35)</f>
        <v>87</v>
      </c>
      <c r="AL36" s="680">
        <f>SUM(AL30:AL35)</f>
        <v>941</v>
      </c>
      <c r="AS36" s="38" t="s">
        <v>530</v>
      </c>
      <c r="AT36" s="102">
        <f>SUM(AT30:AT35)</f>
        <v>557</v>
      </c>
      <c r="AU36" s="84">
        <f>SUM(AU30:AU35)</f>
        <v>297</v>
      </c>
      <c r="AV36" s="85">
        <f>SUM(AV30:AV35)</f>
        <v>87</v>
      </c>
      <c r="AW36" s="140">
        <f>+SUM(AW30:AW35)</f>
        <v>941</v>
      </c>
    </row>
    <row r="37" spans="1:49">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row>
    <row r="38" spans="1:49">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row>
    <row r="39" spans="1:49">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c r="AI39" s="87"/>
      <c r="AJ39" s="87"/>
      <c r="AK39" s="87"/>
      <c r="AT39" s="87"/>
      <c r="AU39" s="87"/>
      <c r="AV39" s="87"/>
    </row>
    <row r="40" spans="1:49">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c r="AI40" s="88"/>
      <c r="AJ40" s="88"/>
      <c r="AK40" s="88"/>
      <c r="AT40" s="88"/>
      <c r="AU40" s="88"/>
      <c r="AV40" s="88"/>
    </row>
    <row r="41" spans="1:49">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row>
    <row r="42" spans="1:49">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row>
    <row r="43" spans="1:49">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row>
    <row r="44" spans="1:49">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row>
    <row r="45" spans="1:49">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row>
    <row r="46" spans="1:49">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row>
    <row r="47" spans="1:49">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row>
    <row r="48" spans="1:49">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row>
    <row r="49" spans="1:27">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row>
    <row r="50" spans="1:27">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row>
    <row r="51" spans="1:27">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row>
    <row r="52" spans="1:27">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row>
    <row r="53" spans="1:27">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row>
    <row r="54" spans="1:27">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row>
    <row r="55" spans="1:27">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row>
    <row r="56" spans="1:27">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row>
    <row r="57" spans="1:27">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row>
    <row r="58" spans="1:27">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row>
    <row r="59" spans="1:27">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row>
    <row r="60" spans="1:27">
      <c r="A60" s="440"/>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2"/>
    </row>
  </sheetData>
  <mergeCells count="9">
    <mergeCell ref="AS26:AW27"/>
    <mergeCell ref="AN26:AQ27"/>
    <mergeCell ref="A1:B1"/>
    <mergeCell ref="V1:AA1"/>
    <mergeCell ref="B3:L16"/>
    <mergeCell ref="AC26:AF27"/>
    <mergeCell ref="AH26:AL27"/>
    <mergeCell ref="AC8:AF8"/>
    <mergeCell ref="AH8:AL8"/>
  </mergeCells>
  <phoneticPr fontId="10"/>
  <conditionalFormatting sqref="AD11:AD22">
    <cfRule type="top10" dxfId="5" priority="1" rank="2"/>
  </conditionalFormatting>
  <pageMargins left="0.75" right="0.75" top="1" bottom="1" header="0.51200000000000001" footer="0.51200000000000001"/>
  <pageSetup paperSize="9" scale="97" orientation="portrait" r:id="rId1"/>
  <headerFooter alignWithMargins="0"/>
  <colBreaks count="2" manualBreakCount="2">
    <brk id="27" max="1048575" man="1"/>
    <brk id="38"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theme="9" tint="0.59999389629810485"/>
  </sheetPr>
  <dimension ref="A1:AX60"/>
  <sheetViews>
    <sheetView showGridLines="0" view="pageBreakPreview" zoomScaleNormal="100" zoomScaleSheetLayoutView="100" workbookViewId="0">
      <selection activeCell="AB1" sqref="AB1"/>
    </sheetView>
  </sheetViews>
  <sheetFormatPr defaultColWidth="10.28515625" defaultRowHeight="10.5"/>
  <cols>
    <col min="1" max="27" width="3.5703125" style="27" customWidth="1"/>
    <col min="28" max="28" width="1.7109375" style="27" customWidth="1"/>
    <col min="29" max="29" width="14.85546875" style="27" customWidth="1"/>
    <col min="30" max="32" width="8.140625" style="27" customWidth="1"/>
    <col min="33" max="33" width="1.7109375" style="27" customWidth="1"/>
    <col min="34" max="34" width="14.85546875" style="27" customWidth="1"/>
    <col min="35" max="38" width="8.140625" style="27" customWidth="1"/>
    <col min="39" max="39" width="1.7109375" style="27" customWidth="1"/>
    <col min="40" max="40" width="14.85546875" style="27" customWidth="1"/>
    <col min="41" max="43" width="7.42578125" style="27" customWidth="1"/>
    <col min="44" max="44" width="1.7109375" style="27" customWidth="1"/>
    <col min="45" max="45" width="14.85546875" style="27" customWidth="1"/>
    <col min="46" max="46" width="7.140625" style="27" bestFit="1" customWidth="1"/>
    <col min="47" max="47" width="7.5703125" style="27" customWidth="1"/>
    <col min="48" max="49" width="6.85546875" style="27" bestFit="1" customWidth="1"/>
    <col min="50" max="16384" width="10.28515625" style="27"/>
  </cols>
  <sheetData>
    <row r="1" spans="1:49" ht="21" customHeight="1" thickBot="1">
      <c r="A1" s="798">
        <v>50</v>
      </c>
      <c r="B1" s="798"/>
      <c r="C1" s="493" t="s">
        <v>107</v>
      </c>
      <c r="D1" s="493"/>
      <c r="E1" s="493"/>
      <c r="F1" s="493"/>
      <c r="G1" s="493"/>
      <c r="H1" s="493"/>
      <c r="I1" s="493"/>
      <c r="J1" s="493"/>
      <c r="K1" s="493"/>
      <c r="L1" s="493"/>
      <c r="M1" s="493"/>
      <c r="N1" s="493"/>
      <c r="O1" s="493"/>
      <c r="P1" s="493"/>
      <c r="Q1" s="493"/>
      <c r="R1" s="493"/>
      <c r="S1" s="493"/>
      <c r="T1" s="493"/>
      <c r="U1" s="493"/>
      <c r="V1" s="860" t="s">
        <v>646</v>
      </c>
      <c r="W1" s="799"/>
      <c r="X1" s="799"/>
      <c r="Y1" s="799"/>
      <c r="Z1" s="799"/>
      <c r="AA1" s="799"/>
      <c r="AC1" s="526" t="s">
        <v>655</v>
      </c>
      <c r="AN1" s="526" t="s">
        <v>655</v>
      </c>
    </row>
    <row r="3" spans="1:49">
      <c r="B3" s="800" t="s">
        <v>680</v>
      </c>
      <c r="C3" s="801"/>
      <c r="D3" s="801"/>
      <c r="E3" s="801"/>
      <c r="F3" s="801"/>
      <c r="G3" s="801"/>
      <c r="H3" s="801"/>
      <c r="I3" s="801"/>
      <c r="J3" s="801"/>
      <c r="K3" s="801"/>
      <c r="L3" s="801"/>
      <c r="N3" s="435"/>
      <c r="O3" s="436"/>
      <c r="P3" s="436"/>
      <c r="Q3" s="436"/>
      <c r="R3" s="436"/>
      <c r="S3" s="436"/>
      <c r="T3" s="436"/>
      <c r="U3" s="436"/>
      <c r="V3" s="436"/>
      <c r="W3" s="436"/>
      <c r="X3" s="436"/>
      <c r="Y3" s="436"/>
      <c r="Z3" s="436"/>
      <c r="AA3" s="437"/>
      <c r="AC3" s="27" t="s">
        <v>291</v>
      </c>
      <c r="AH3" s="27" t="s">
        <v>85</v>
      </c>
      <c r="AN3" s="27" t="s">
        <v>291</v>
      </c>
      <c r="AS3" s="27" t="s">
        <v>85</v>
      </c>
    </row>
    <row r="4" spans="1:49" ht="11.25" thickBot="1">
      <c r="B4" s="801"/>
      <c r="C4" s="801"/>
      <c r="D4" s="801"/>
      <c r="E4" s="801"/>
      <c r="F4" s="801"/>
      <c r="G4" s="801"/>
      <c r="H4" s="801"/>
      <c r="I4" s="801"/>
      <c r="J4" s="801"/>
      <c r="K4" s="801"/>
      <c r="L4" s="801"/>
      <c r="N4" s="438"/>
      <c r="O4" s="88"/>
      <c r="P4" s="88"/>
      <c r="Q4" s="88"/>
      <c r="R4" s="88"/>
      <c r="S4" s="88"/>
      <c r="T4" s="88"/>
      <c r="U4" s="88"/>
      <c r="V4" s="88"/>
      <c r="W4" s="88"/>
      <c r="X4" s="88"/>
      <c r="Y4" s="88"/>
      <c r="Z4" s="88"/>
      <c r="AA4" s="439"/>
    </row>
    <row r="5" spans="1:49" ht="11.25" thickBot="1">
      <c r="B5" s="801"/>
      <c r="C5" s="801"/>
      <c r="D5" s="801"/>
      <c r="E5" s="801"/>
      <c r="F5" s="801"/>
      <c r="G5" s="801"/>
      <c r="H5" s="801"/>
      <c r="I5" s="801"/>
      <c r="J5" s="801"/>
      <c r="K5" s="801"/>
      <c r="L5" s="801"/>
      <c r="N5" s="438"/>
      <c r="O5" s="88"/>
      <c r="P5" s="88"/>
      <c r="Q5" s="88"/>
      <c r="R5" s="88"/>
      <c r="S5" s="88"/>
      <c r="T5" s="88"/>
      <c r="U5" s="88"/>
      <c r="V5" s="88"/>
      <c r="W5" s="88"/>
      <c r="X5" s="88"/>
      <c r="Y5" s="88"/>
      <c r="Z5" s="88"/>
      <c r="AA5" s="439"/>
      <c r="AC5" s="575"/>
      <c r="AD5" s="573" t="s">
        <v>293</v>
      </c>
      <c r="AE5" s="573" t="s">
        <v>294</v>
      </c>
      <c r="AF5" s="572" t="s">
        <v>377</v>
      </c>
      <c r="AH5" s="575"/>
      <c r="AI5" s="573" t="s">
        <v>293</v>
      </c>
      <c r="AJ5" s="573" t="s">
        <v>294</v>
      </c>
      <c r="AK5" s="572" t="s">
        <v>377</v>
      </c>
      <c r="AL5" s="572" t="s">
        <v>532</v>
      </c>
      <c r="AN5" s="135"/>
      <c r="AO5" s="158" t="s">
        <v>293</v>
      </c>
      <c r="AP5" s="159" t="s">
        <v>294</v>
      </c>
      <c r="AQ5" s="31" t="s">
        <v>377</v>
      </c>
      <c r="AS5" s="135"/>
      <c r="AT5" s="158" t="s">
        <v>293</v>
      </c>
      <c r="AU5" s="159" t="s">
        <v>294</v>
      </c>
      <c r="AV5" s="44" t="s">
        <v>377</v>
      </c>
      <c r="AW5" s="104" t="s">
        <v>532</v>
      </c>
    </row>
    <row r="6" spans="1:49" ht="11.25" thickBot="1">
      <c r="B6" s="801"/>
      <c r="C6" s="801"/>
      <c r="D6" s="801"/>
      <c r="E6" s="801"/>
      <c r="F6" s="801"/>
      <c r="G6" s="801"/>
      <c r="H6" s="801"/>
      <c r="I6" s="801"/>
      <c r="J6" s="801"/>
      <c r="K6" s="801"/>
      <c r="L6" s="801"/>
      <c r="N6" s="438"/>
      <c r="O6" s="88"/>
      <c r="P6" s="88"/>
      <c r="Q6" s="88"/>
      <c r="R6" s="88"/>
      <c r="S6" s="88"/>
      <c r="T6" s="88"/>
      <c r="U6" s="88"/>
      <c r="V6" s="88"/>
      <c r="W6" s="88"/>
      <c r="X6" s="88"/>
      <c r="Y6" s="88"/>
      <c r="Z6" s="88"/>
      <c r="AA6" s="439"/>
      <c r="AC6" s="572" t="s">
        <v>532</v>
      </c>
      <c r="AD6" s="752">
        <f>AO6</f>
        <v>0.63443145589798089</v>
      </c>
      <c r="AE6" s="672">
        <f>AP6</f>
        <v>0.26248671625929859</v>
      </c>
      <c r="AF6" s="672">
        <f>AQ6</f>
        <v>0.10308182784272051</v>
      </c>
      <c r="AH6" s="572" t="s">
        <v>532</v>
      </c>
      <c r="AI6" s="680">
        <f>AT6</f>
        <v>597</v>
      </c>
      <c r="AJ6" s="680">
        <f>AU6</f>
        <v>247</v>
      </c>
      <c r="AK6" s="680">
        <f>AV6</f>
        <v>97</v>
      </c>
      <c r="AL6" s="680">
        <f>AW6</f>
        <v>941</v>
      </c>
      <c r="AN6" s="32" t="s">
        <v>532</v>
      </c>
      <c r="AO6" s="131">
        <f>+AT6/$AW6</f>
        <v>0.63443145589798089</v>
      </c>
      <c r="AP6" s="132">
        <f>+AU6/$AW6</f>
        <v>0.26248671625929859</v>
      </c>
      <c r="AQ6" s="134">
        <f>+AV6/$AW6</f>
        <v>0.10308182784272051</v>
      </c>
      <c r="AS6" s="32" t="s">
        <v>532</v>
      </c>
      <c r="AT6" s="39">
        <f>+集計・資料②!AF32</f>
        <v>597</v>
      </c>
      <c r="AU6" s="40">
        <f>+集計・資料②!AG32</f>
        <v>247</v>
      </c>
      <c r="AV6" s="41">
        <f>+集計・資料②!AH32</f>
        <v>97</v>
      </c>
      <c r="AW6" s="242">
        <f>+SUM(AT6:AV6)</f>
        <v>941</v>
      </c>
    </row>
    <row r="7" spans="1:49">
      <c r="B7" s="801"/>
      <c r="C7" s="801"/>
      <c r="D7" s="801"/>
      <c r="E7" s="801"/>
      <c r="F7" s="801"/>
      <c r="G7" s="801"/>
      <c r="H7" s="801"/>
      <c r="I7" s="801"/>
      <c r="J7" s="801"/>
      <c r="K7" s="801"/>
      <c r="L7" s="801"/>
      <c r="N7" s="438"/>
      <c r="O7" s="88"/>
      <c r="P7" s="88"/>
      <c r="Q7" s="88"/>
      <c r="R7" s="88"/>
      <c r="S7" s="88"/>
      <c r="T7" s="88"/>
      <c r="U7" s="88"/>
      <c r="V7" s="88"/>
      <c r="W7" s="88"/>
      <c r="X7" s="88"/>
      <c r="Y7" s="88"/>
      <c r="Z7" s="88"/>
      <c r="AA7" s="439"/>
      <c r="AK7" s="88"/>
      <c r="AL7" s="88"/>
      <c r="AV7" s="523"/>
      <c r="AW7" s="523"/>
    </row>
    <row r="8" spans="1:49" ht="22.5" customHeight="1">
      <c r="B8" s="801"/>
      <c r="C8" s="801"/>
      <c r="D8" s="801"/>
      <c r="E8" s="801"/>
      <c r="F8" s="801"/>
      <c r="G8" s="801"/>
      <c r="H8" s="801"/>
      <c r="I8" s="801"/>
      <c r="J8" s="801"/>
      <c r="K8" s="801"/>
      <c r="L8" s="801"/>
      <c r="N8" s="438"/>
      <c r="O8" s="88"/>
      <c r="P8" s="88"/>
      <c r="Q8" s="88"/>
      <c r="R8" s="88"/>
      <c r="S8" s="88"/>
      <c r="T8" s="88"/>
      <c r="U8" s="88"/>
      <c r="V8" s="88"/>
      <c r="W8" s="88"/>
      <c r="X8" s="88"/>
      <c r="Y8" s="88"/>
      <c r="Z8" s="88"/>
      <c r="AA8" s="439"/>
      <c r="AC8" s="861" t="s">
        <v>596</v>
      </c>
      <c r="AD8" s="861"/>
      <c r="AE8" s="861"/>
      <c r="AF8" s="861"/>
      <c r="AH8" s="861" t="s">
        <v>597</v>
      </c>
      <c r="AI8" s="861"/>
      <c r="AJ8" s="861"/>
      <c r="AK8" s="861"/>
      <c r="AL8" s="861"/>
      <c r="AN8" s="27" t="s">
        <v>291</v>
      </c>
      <c r="AS8" s="27" t="s">
        <v>85</v>
      </c>
      <c r="AV8" s="88"/>
      <c r="AW8" s="88"/>
    </row>
    <row r="9" spans="1:49" ht="11.25" thickBot="1">
      <c r="B9" s="801"/>
      <c r="C9" s="801"/>
      <c r="D9" s="801"/>
      <c r="E9" s="801"/>
      <c r="F9" s="801"/>
      <c r="G9" s="801"/>
      <c r="H9" s="801"/>
      <c r="I9" s="801"/>
      <c r="J9" s="801"/>
      <c r="K9" s="801"/>
      <c r="L9" s="801"/>
      <c r="N9" s="438"/>
      <c r="O9" s="88"/>
      <c r="P9" s="88"/>
      <c r="Q9" s="88"/>
      <c r="R9" s="88"/>
      <c r="S9" s="88"/>
      <c r="T9" s="88"/>
      <c r="U9" s="88"/>
      <c r="V9" s="88"/>
      <c r="W9" s="88"/>
      <c r="X9" s="88"/>
      <c r="Y9" s="88"/>
      <c r="Z9" s="88"/>
      <c r="AA9" s="439"/>
      <c r="AK9" s="88"/>
      <c r="AL9" s="88"/>
      <c r="AV9" s="524"/>
      <c r="AW9" s="524"/>
    </row>
    <row r="10" spans="1:49" ht="11.25" thickBot="1">
      <c r="B10" s="801"/>
      <c r="C10" s="801"/>
      <c r="D10" s="801"/>
      <c r="E10" s="801"/>
      <c r="F10" s="801"/>
      <c r="G10" s="801"/>
      <c r="H10" s="801"/>
      <c r="I10" s="801"/>
      <c r="J10" s="801"/>
      <c r="K10" s="801"/>
      <c r="L10" s="801"/>
      <c r="N10" s="438"/>
      <c r="O10" s="88"/>
      <c r="P10" s="88"/>
      <c r="Q10" s="88"/>
      <c r="R10" s="88"/>
      <c r="S10" s="88"/>
      <c r="T10" s="88"/>
      <c r="U10" s="88"/>
      <c r="V10" s="88"/>
      <c r="W10" s="88"/>
      <c r="X10" s="88"/>
      <c r="Y10" s="88"/>
      <c r="Z10" s="88"/>
      <c r="AA10" s="439"/>
      <c r="AC10" s="572" t="s">
        <v>524</v>
      </c>
      <c r="AD10" s="573" t="s">
        <v>293</v>
      </c>
      <c r="AE10" s="573" t="s">
        <v>294</v>
      </c>
      <c r="AF10" s="572" t="s">
        <v>377</v>
      </c>
      <c r="AH10" s="572" t="s">
        <v>524</v>
      </c>
      <c r="AI10" s="573" t="s">
        <v>293</v>
      </c>
      <c r="AJ10" s="573" t="s">
        <v>294</v>
      </c>
      <c r="AK10" s="572" t="s">
        <v>377</v>
      </c>
      <c r="AL10" s="572" t="s">
        <v>532</v>
      </c>
      <c r="AN10" s="32" t="s">
        <v>524</v>
      </c>
      <c r="AO10" s="158" t="s">
        <v>293</v>
      </c>
      <c r="AP10" s="159" t="s">
        <v>294</v>
      </c>
      <c r="AQ10" s="104" t="s">
        <v>377</v>
      </c>
      <c r="AS10" s="32" t="s">
        <v>524</v>
      </c>
      <c r="AT10" s="158" t="s">
        <v>293</v>
      </c>
      <c r="AU10" s="159" t="s">
        <v>294</v>
      </c>
      <c r="AV10" s="105" t="s">
        <v>377</v>
      </c>
      <c r="AW10" s="104" t="s">
        <v>532</v>
      </c>
    </row>
    <row r="11" spans="1:49">
      <c r="B11" s="801"/>
      <c r="C11" s="801"/>
      <c r="D11" s="801"/>
      <c r="E11" s="801"/>
      <c r="F11" s="801"/>
      <c r="G11" s="801"/>
      <c r="H11" s="801"/>
      <c r="I11" s="801"/>
      <c r="J11" s="801"/>
      <c r="K11" s="801"/>
      <c r="L11" s="801"/>
      <c r="N11" s="438"/>
      <c r="O11" s="88"/>
      <c r="P11" s="88"/>
      <c r="Q11" s="88"/>
      <c r="R11" s="88"/>
      <c r="S11" s="88"/>
      <c r="T11" s="88"/>
      <c r="U11" s="88"/>
      <c r="V11" s="88"/>
      <c r="W11" s="88"/>
      <c r="X11" s="88"/>
      <c r="Y11" s="88"/>
      <c r="Z11" s="88"/>
      <c r="AA11" s="439"/>
      <c r="AC11" s="570" t="s">
        <v>379</v>
      </c>
      <c r="AD11" s="681">
        <f>AO23</f>
        <v>0.49056603773584906</v>
      </c>
      <c r="AE11" s="672">
        <f>AP23</f>
        <v>0.37106918238993708</v>
      </c>
      <c r="AF11" s="672">
        <f>AQ23</f>
        <v>0.13836477987421383</v>
      </c>
      <c r="AH11" s="570" t="s">
        <v>379</v>
      </c>
      <c r="AI11" s="693">
        <f>AT23</f>
        <v>78</v>
      </c>
      <c r="AJ11" s="693">
        <f>AU23</f>
        <v>59</v>
      </c>
      <c r="AK11" s="693">
        <f>AV23</f>
        <v>22</v>
      </c>
      <c r="AL11" s="693">
        <f>AW23</f>
        <v>159</v>
      </c>
      <c r="AN11" s="45" t="s">
        <v>531</v>
      </c>
      <c r="AO11" s="91" t="e">
        <f>+AT11/$AW11</f>
        <v>#DIV/0!</v>
      </c>
      <c r="AP11" s="47" t="e">
        <f>+AU11/$AW11</f>
        <v>#DIV/0!</v>
      </c>
      <c r="AQ11" s="92" t="e">
        <f>+AV11/$AW11</f>
        <v>#DIV/0!</v>
      </c>
      <c r="AS11" s="149" t="s">
        <v>531</v>
      </c>
      <c r="AT11" s="509">
        <f>+集計・資料②!AF6</f>
        <v>0</v>
      </c>
      <c r="AU11" s="240">
        <f>+集計・資料②!AG6</f>
        <v>0</v>
      </c>
      <c r="AV11" s="517">
        <f>+集計・資料②!AH6</f>
        <v>0</v>
      </c>
      <c r="AW11" s="508">
        <f>+SUM(AT11:AV11)</f>
        <v>0</v>
      </c>
    </row>
    <row r="12" spans="1:49">
      <c r="B12" s="801"/>
      <c r="C12" s="801"/>
      <c r="D12" s="801"/>
      <c r="E12" s="801"/>
      <c r="F12" s="801"/>
      <c r="G12" s="801"/>
      <c r="H12" s="801"/>
      <c r="I12" s="801"/>
      <c r="J12" s="801"/>
      <c r="K12" s="801"/>
      <c r="L12" s="801"/>
      <c r="N12" s="438"/>
      <c r="O12" s="88"/>
      <c r="P12" s="88"/>
      <c r="Q12" s="88"/>
      <c r="R12" s="88"/>
      <c r="S12" s="88"/>
      <c r="T12" s="88"/>
      <c r="U12" s="88"/>
      <c r="V12" s="88"/>
      <c r="W12" s="88"/>
      <c r="X12" s="88"/>
      <c r="Y12" s="88"/>
      <c r="Z12" s="88"/>
      <c r="AA12" s="439"/>
      <c r="AC12" s="674" t="s">
        <v>380</v>
      </c>
      <c r="AD12" s="681">
        <f>AO22</f>
        <v>0.56818181818181823</v>
      </c>
      <c r="AE12" s="672">
        <f>AP22</f>
        <v>0.35606060606060608</v>
      </c>
      <c r="AF12" s="672">
        <f>AQ22</f>
        <v>7.575757575757576E-2</v>
      </c>
      <c r="AH12" s="674" t="s">
        <v>380</v>
      </c>
      <c r="AI12" s="693">
        <f>AT22</f>
        <v>75</v>
      </c>
      <c r="AJ12" s="693">
        <f>AU22</f>
        <v>47</v>
      </c>
      <c r="AK12" s="693">
        <f>AV22</f>
        <v>10</v>
      </c>
      <c r="AL12" s="693">
        <f>AW22</f>
        <v>132</v>
      </c>
      <c r="AN12" s="8" t="s">
        <v>518</v>
      </c>
      <c r="AO12" s="97">
        <f t="shared" ref="AO12:AQ23" si="0">+AT12/$AW12</f>
        <v>0.69491525423728817</v>
      </c>
      <c r="AP12" s="73">
        <f t="shared" si="0"/>
        <v>0.22033898305084745</v>
      </c>
      <c r="AQ12" s="74">
        <f t="shared" si="0"/>
        <v>8.4745762711864403E-2</v>
      </c>
      <c r="AS12" s="19" t="s">
        <v>518</v>
      </c>
      <c r="AT12" s="510">
        <f>+集計・資料②!AF8</f>
        <v>41</v>
      </c>
      <c r="AU12" s="515">
        <f>+集計・資料②!AG8</f>
        <v>13</v>
      </c>
      <c r="AV12" s="518">
        <f>+集計・資料②!AH8</f>
        <v>5</v>
      </c>
      <c r="AW12" s="77">
        <f>+SUM(AT12:AV12)</f>
        <v>59</v>
      </c>
    </row>
    <row r="13" spans="1:49">
      <c r="B13" s="801"/>
      <c r="C13" s="801"/>
      <c r="D13" s="801"/>
      <c r="E13" s="801"/>
      <c r="F13" s="801"/>
      <c r="G13" s="801"/>
      <c r="H13" s="801"/>
      <c r="I13" s="801"/>
      <c r="J13" s="801"/>
      <c r="K13" s="801"/>
      <c r="L13" s="801"/>
      <c r="N13" s="438"/>
      <c r="O13" s="88"/>
      <c r="P13" s="88"/>
      <c r="Q13" s="88"/>
      <c r="R13" s="88"/>
      <c r="S13" s="88"/>
      <c r="T13" s="88"/>
      <c r="U13" s="88"/>
      <c r="V13" s="88"/>
      <c r="W13" s="88"/>
      <c r="X13" s="88"/>
      <c r="Y13" s="88"/>
      <c r="Z13" s="88"/>
      <c r="AA13" s="439"/>
      <c r="AC13" s="570" t="s">
        <v>381</v>
      </c>
      <c r="AD13" s="681">
        <f>AO21</f>
        <v>0.83333333333333337</v>
      </c>
      <c r="AE13" s="672">
        <f>AP21</f>
        <v>8.3333333333333329E-2</v>
      </c>
      <c r="AF13" s="672">
        <f>AQ21</f>
        <v>8.3333333333333329E-2</v>
      </c>
      <c r="AH13" s="570" t="s">
        <v>381</v>
      </c>
      <c r="AI13" s="693">
        <f>AT21</f>
        <v>10</v>
      </c>
      <c r="AJ13" s="693">
        <f>AU21</f>
        <v>1</v>
      </c>
      <c r="AK13" s="693">
        <f>AV21</f>
        <v>1</v>
      </c>
      <c r="AL13" s="693">
        <f>AW21</f>
        <v>12</v>
      </c>
      <c r="AN13" s="8" t="s">
        <v>519</v>
      </c>
      <c r="AO13" s="97">
        <f t="shared" si="0"/>
        <v>0.69841269841269837</v>
      </c>
      <c r="AP13" s="73">
        <f t="shared" si="0"/>
        <v>0.17460317460317459</v>
      </c>
      <c r="AQ13" s="74">
        <f t="shared" si="0"/>
        <v>0.12698412698412698</v>
      </c>
      <c r="AS13" s="19" t="s">
        <v>519</v>
      </c>
      <c r="AT13" s="511">
        <f>+集計・資料②!AF10</f>
        <v>88</v>
      </c>
      <c r="AU13" s="238">
        <f>+集計・資料②!AG10</f>
        <v>22</v>
      </c>
      <c r="AV13" s="519">
        <f>+集計・資料②!AH10</f>
        <v>16</v>
      </c>
      <c r="AW13" s="77">
        <f t="shared" ref="AW13:AW23" si="1">+SUM(AT13:AV13)</f>
        <v>126</v>
      </c>
    </row>
    <row r="14" spans="1:49">
      <c r="B14" s="801"/>
      <c r="C14" s="801"/>
      <c r="D14" s="801"/>
      <c r="E14" s="801"/>
      <c r="F14" s="801"/>
      <c r="G14" s="801"/>
      <c r="H14" s="801"/>
      <c r="I14" s="801"/>
      <c r="J14" s="801"/>
      <c r="K14" s="801"/>
      <c r="L14" s="801"/>
      <c r="N14" s="438"/>
      <c r="O14" s="88"/>
      <c r="P14" s="88"/>
      <c r="Q14" s="88"/>
      <c r="R14" s="88"/>
      <c r="S14" s="88"/>
      <c r="T14" s="88"/>
      <c r="U14" s="88"/>
      <c r="V14" s="88"/>
      <c r="W14" s="88"/>
      <c r="X14" s="88"/>
      <c r="Y14" s="88"/>
      <c r="Z14" s="88"/>
      <c r="AA14" s="439"/>
      <c r="AC14" s="674" t="s">
        <v>382</v>
      </c>
      <c r="AD14" s="681">
        <f>AO20</f>
        <v>0.47619047619047616</v>
      </c>
      <c r="AE14" s="672">
        <f>AP20</f>
        <v>0.47619047619047616</v>
      </c>
      <c r="AF14" s="672">
        <f>AQ20</f>
        <v>4.7619047619047616E-2</v>
      </c>
      <c r="AH14" s="674" t="s">
        <v>382</v>
      </c>
      <c r="AI14" s="693">
        <f>AT20</f>
        <v>10</v>
      </c>
      <c r="AJ14" s="693">
        <f>AU20</f>
        <v>10</v>
      </c>
      <c r="AK14" s="693">
        <f>AV20</f>
        <v>1</v>
      </c>
      <c r="AL14" s="693">
        <f>AW20</f>
        <v>21</v>
      </c>
      <c r="AN14" s="8" t="s">
        <v>517</v>
      </c>
      <c r="AO14" s="97">
        <f t="shared" si="0"/>
        <v>0.7931034482758621</v>
      </c>
      <c r="AP14" s="73">
        <f t="shared" si="0"/>
        <v>0.17241379310344829</v>
      </c>
      <c r="AQ14" s="74">
        <f t="shared" si="0"/>
        <v>3.4482758620689655E-2</v>
      </c>
      <c r="AS14" s="19" t="s">
        <v>517</v>
      </c>
      <c r="AT14" s="511">
        <f>+集計・資料②!AF12</f>
        <v>23</v>
      </c>
      <c r="AU14" s="238">
        <f>+集計・資料②!AG12</f>
        <v>5</v>
      </c>
      <c r="AV14" s="519">
        <f>+集計・資料②!AH12</f>
        <v>1</v>
      </c>
      <c r="AW14" s="77">
        <f t="shared" si="1"/>
        <v>29</v>
      </c>
    </row>
    <row r="15" spans="1:49" ht="12.75" customHeight="1">
      <c r="B15" s="801"/>
      <c r="C15" s="801"/>
      <c r="D15" s="801"/>
      <c r="E15" s="801"/>
      <c r="F15" s="801"/>
      <c r="G15" s="801"/>
      <c r="H15" s="801"/>
      <c r="I15" s="801"/>
      <c r="J15" s="801"/>
      <c r="K15" s="801"/>
      <c r="L15" s="801"/>
      <c r="N15" s="438"/>
      <c r="O15" s="88"/>
      <c r="P15" s="88"/>
      <c r="Q15" s="88"/>
      <c r="R15" s="88"/>
      <c r="S15" s="88"/>
      <c r="T15" s="88"/>
      <c r="U15" s="88"/>
      <c r="V15" s="88"/>
      <c r="W15" s="88"/>
      <c r="X15" s="88"/>
      <c r="Y15" s="88"/>
      <c r="Z15" s="88"/>
      <c r="AA15" s="439"/>
      <c r="AC15" s="570" t="s">
        <v>383</v>
      </c>
      <c r="AD15" s="681">
        <f>AO19</f>
        <v>0.63942307692307687</v>
      </c>
      <c r="AE15" s="672">
        <f>AP19</f>
        <v>0.25480769230769229</v>
      </c>
      <c r="AF15" s="672">
        <f>AQ19</f>
        <v>0.10576923076923077</v>
      </c>
      <c r="AH15" s="570" t="s">
        <v>383</v>
      </c>
      <c r="AI15" s="693">
        <f>AT19</f>
        <v>133</v>
      </c>
      <c r="AJ15" s="693">
        <f>AU19</f>
        <v>53</v>
      </c>
      <c r="AK15" s="693">
        <f>AV19</f>
        <v>22</v>
      </c>
      <c r="AL15" s="693">
        <f>AW19</f>
        <v>208</v>
      </c>
      <c r="AN15" s="8" t="s">
        <v>516</v>
      </c>
      <c r="AO15" s="97">
        <f t="shared" si="0"/>
        <v>0.75968992248062017</v>
      </c>
      <c r="AP15" s="73">
        <f t="shared" si="0"/>
        <v>0.16279069767441862</v>
      </c>
      <c r="AQ15" s="74">
        <f t="shared" si="0"/>
        <v>7.7519379844961239E-2</v>
      </c>
      <c r="AS15" s="19" t="s">
        <v>516</v>
      </c>
      <c r="AT15" s="511">
        <f>+集計・資料②!AF14</f>
        <v>98</v>
      </c>
      <c r="AU15" s="238">
        <f>+集計・資料②!AG14</f>
        <v>21</v>
      </c>
      <c r="AV15" s="519">
        <f>+集計・資料②!AH14</f>
        <v>10</v>
      </c>
      <c r="AW15" s="77">
        <f t="shared" si="1"/>
        <v>129</v>
      </c>
    </row>
    <row r="16" spans="1:49" ht="10.5" customHeight="1">
      <c r="B16" s="801"/>
      <c r="C16" s="801"/>
      <c r="D16" s="801"/>
      <c r="E16" s="801"/>
      <c r="F16" s="801"/>
      <c r="G16" s="801"/>
      <c r="H16" s="801"/>
      <c r="I16" s="801"/>
      <c r="J16" s="801"/>
      <c r="K16" s="801"/>
      <c r="L16" s="801"/>
      <c r="N16" s="440"/>
      <c r="O16" s="441"/>
      <c r="P16" s="441"/>
      <c r="Q16" s="441"/>
      <c r="R16" s="441"/>
      <c r="S16" s="441"/>
      <c r="T16" s="441"/>
      <c r="U16" s="441"/>
      <c r="V16" s="441"/>
      <c r="W16" s="441"/>
      <c r="X16" s="441"/>
      <c r="Y16" s="441"/>
      <c r="Z16" s="441"/>
      <c r="AA16" s="442"/>
      <c r="AC16" s="674" t="s">
        <v>384</v>
      </c>
      <c r="AD16" s="681">
        <f>AO18</f>
        <v>0.63636363636363635</v>
      </c>
      <c r="AE16" s="672">
        <f>AP18</f>
        <v>0.31818181818181818</v>
      </c>
      <c r="AF16" s="672">
        <f>AQ18</f>
        <v>4.5454545454545456E-2</v>
      </c>
      <c r="AH16" s="674" t="s">
        <v>384</v>
      </c>
      <c r="AI16" s="693">
        <f>AT18</f>
        <v>14</v>
      </c>
      <c r="AJ16" s="693">
        <f>AU18</f>
        <v>7</v>
      </c>
      <c r="AK16" s="693">
        <f>AV18</f>
        <v>1</v>
      </c>
      <c r="AL16" s="693">
        <f>AW18</f>
        <v>22</v>
      </c>
      <c r="AN16" s="8" t="s">
        <v>515</v>
      </c>
      <c r="AO16" s="97">
        <f t="shared" si="0"/>
        <v>0.67741935483870963</v>
      </c>
      <c r="AP16" s="73">
        <f t="shared" si="0"/>
        <v>0.19354838709677419</v>
      </c>
      <c r="AQ16" s="74">
        <f t="shared" si="0"/>
        <v>0.12903225806451613</v>
      </c>
      <c r="AS16" s="19" t="s">
        <v>515</v>
      </c>
      <c r="AT16" s="511">
        <f>+集計・資料②!AB16</f>
        <v>21</v>
      </c>
      <c r="AU16" s="238">
        <f>+集計・資料②!AC16</f>
        <v>6</v>
      </c>
      <c r="AV16" s="519">
        <f>+集計・資料②!AD16</f>
        <v>4</v>
      </c>
      <c r="AW16" s="77">
        <f t="shared" si="1"/>
        <v>31</v>
      </c>
    </row>
    <row r="17" spans="1:50" ht="13.5" customHeight="1">
      <c r="O17" s="88"/>
      <c r="P17" s="88"/>
      <c r="Q17" s="88"/>
      <c r="R17" s="88"/>
      <c r="S17" s="88"/>
      <c r="T17" s="88"/>
      <c r="U17" s="88"/>
      <c r="V17" s="88"/>
      <c r="W17" s="88"/>
      <c r="X17" s="88"/>
      <c r="Y17" s="88"/>
      <c r="Z17" s="88"/>
      <c r="AA17" s="88"/>
      <c r="AC17" s="570" t="s">
        <v>385</v>
      </c>
      <c r="AD17" s="681">
        <f>AO17</f>
        <v>0.46153846153846156</v>
      </c>
      <c r="AE17" s="672">
        <f>AP17</f>
        <v>0.30769230769230771</v>
      </c>
      <c r="AF17" s="672">
        <f>AQ17</f>
        <v>0.23076923076923078</v>
      </c>
      <c r="AH17" s="570" t="s">
        <v>385</v>
      </c>
      <c r="AI17" s="693">
        <f>AT17</f>
        <v>6</v>
      </c>
      <c r="AJ17" s="693">
        <f>AU17</f>
        <v>4</v>
      </c>
      <c r="AK17" s="693">
        <f>AV17</f>
        <v>3</v>
      </c>
      <c r="AL17" s="693">
        <f>AW17</f>
        <v>13</v>
      </c>
      <c r="AN17" s="8" t="s">
        <v>520</v>
      </c>
      <c r="AO17" s="97">
        <f t="shared" si="0"/>
        <v>0.46153846153846156</v>
      </c>
      <c r="AP17" s="73">
        <f t="shared" si="0"/>
        <v>0.30769230769230771</v>
      </c>
      <c r="AQ17" s="74">
        <f t="shared" si="0"/>
        <v>0.23076923076923078</v>
      </c>
      <c r="AS17" s="19" t="s">
        <v>520</v>
      </c>
      <c r="AT17" s="512">
        <f>+集計・資料②!AF18</f>
        <v>6</v>
      </c>
      <c r="AU17" s="516">
        <f>+集計・資料②!AG18</f>
        <v>4</v>
      </c>
      <c r="AV17" s="520">
        <f>+集計・資料②!AH18</f>
        <v>3</v>
      </c>
      <c r="AW17" s="77">
        <f t="shared" si="1"/>
        <v>13</v>
      </c>
    </row>
    <row r="18" spans="1:50" ht="10.5" customHeight="1">
      <c r="A18" s="435"/>
      <c r="B18" s="436"/>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37"/>
      <c r="AC18" s="674" t="s">
        <v>386</v>
      </c>
      <c r="AD18" s="681">
        <f>AO16</f>
        <v>0.67741935483870963</v>
      </c>
      <c r="AE18" s="672">
        <f>AP16</f>
        <v>0.19354838709677419</v>
      </c>
      <c r="AF18" s="672">
        <f>AQ16</f>
        <v>0.12903225806451613</v>
      </c>
      <c r="AH18" s="674" t="s">
        <v>386</v>
      </c>
      <c r="AI18" s="693">
        <f>AT16</f>
        <v>21</v>
      </c>
      <c r="AJ18" s="693">
        <f>AU16</f>
        <v>6</v>
      </c>
      <c r="AK18" s="693">
        <f>AV16</f>
        <v>4</v>
      </c>
      <c r="AL18" s="693">
        <f>AW16</f>
        <v>31</v>
      </c>
      <c r="AN18" s="8" t="s">
        <v>514</v>
      </c>
      <c r="AO18" s="97">
        <f t="shared" si="0"/>
        <v>0.63636363636363635</v>
      </c>
      <c r="AP18" s="73">
        <f t="shared" si="0"/>
        <v>0.31818181818181818</v>
      </c>
      <c r="AQ18" s="74">
        <f t="shared" si="0"/>
        <v>4.5454545454545456E-2</v>
      </c>
      <c r="AS18" s="19" t="s">
        <v>514</v>
      </c>
      <c r="AT18" s="510">
        <f>+集計・資料②!AF20</f>
        <v>14</v>
      </c>
      <c r="AU18" s="515">
        <f>+集計・資料②!AG20</f>
        <v>7</v>
      </c>
      <c r="AV18" s="518">
        <f>+集計・資料②!AH20</f>
        <v>1</v>
      </c>
      <c r="AW18" s="77">
        <f t="shared" si="1"/>
        <v>22</v>
      </c>
    </row>
    <row r="19" spans="1:50" ht="10.5" customHeight="1">
      <c r="A19" s="43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439"/>
      <c r="AC19" s="570" t="s">
        <v>387</v>
      </c>
      <c r="AD19" s="752">
        <f>AO15</f>
        <v>0.75968992248062017</v>
      </c>
      <c r="AE19" s="672">
        <f>AP15</f>
        <v>0.16279069767441862</v>
      </c>
      <c r="AF19" s="672">
        <f>AQ15</f>
        <v>7.7519379844961239E-2</v>
      </c>
      <c r="AH19" s="570" t="s">
        <v>387</v>
      </c>
      <c r="AI19" s="693">
        <f>AT15</f>
        <v>98</v>
      </c>
      <c r="AJ19" s="693">
        <f>AU15</f>
        <v>21</v>
      </c>
      <c r="AK19" s="693">
        <f>AV15</f>
        <v>10</v>
      </c>
      <c r="AL19" s="693">
        <f>AW15</f>
        <v>129</v>
      </c>
      <c r="AN19" s="8" t="s">
        <v>513</v>
      </c>
      <c r="AO19" s="97">
        <f t="shared" si="0"/>
        <v>0.63942307692307687</v>
      </c>
      <c r="AP19" s="73">
        <f t="shared" si="0"/>
        <v>0.25480769230769229</v>
      </c>
      <c r="AQ19" s="74">
        <f t="shared" si="0"/>
        <v>0.10576923076923077</v>
      </c>
      <c r="AS19" s="19" t="s">
        <v>513</v>
      </c>
      <c r="AT19" s="511">
        <f>+集計・資料②!AF22</f>
        <v>133</v>
      </c>
      <c r="AU19" s="238">
        <f>+集計・資料②!AG22</f>
        <v>53</v>
      </c>
      <c r="AV19" s="519">
        <f>+集計・資料②!AH22</f>
        <v>22</v>
      </c>
      <c r="AW19" s="77">
        <f t="shared" si="1"/>
        <v>208</v>
      </c>
    </row>
    <row r="20" spans="1:50" ht="10.5" customHeight="1">
      <c r="A20" s="43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439"/>
      <c r="AC20" s="674" t="s">
        <v>388</v>
      </c>
      <c r="AD20" s="681">
        <f>AO14</f>
        <v>0.7931034482758621</v>
      </c>
      <c r="AE20" s="672">
        <f>AP14</f>
        <v>0.17241379310344829</v>
      </c>
      <c r="AF20" s="672">
        <f>AQ14</f>
        <v>3.4482758620689655E-2</v>
      </c>
      <c r="AH20" s="674" t="s">
        <v>388</v>
      </c>
      <c r="AI20" s="693">
        <f>AT14</f>
        <v>23</v>
      </c>
      <c r="AJ20" s="693">
        <f>AU14</f>
        <v>5</v>
      </c>
      <c r="AK20" s="693">
        <f>AV14</f>
        <v>1</v>
      </c>
      <c r="AL20" s="693">
        <f>AW14</f>
        <v>29</v>
      </c>
      <c r="AN20" s="8" t="s">
        <v>512</v>
      </c>
      <c r="AO20" s="97">
        <f t="shared" si="0"/>
        <v>0.47619047619047616</v>
      </c>
      <c r="AP20" s="73">
        <f t="shared" si="0"/>
        <v>0.47619047619047616</v>
      </c>
      <c r="AQ20" s="74">
        <f t="shared" si="0"/>
        <v>4.7619047619047616E-2</v>
      </c>
      <c r="AS20" s="19" t="s">
        <v>512</v>
      </c>
      <c r="AT20" s="511">
        <f>+集計・資料②!AF24</f>
        <v>10</v>
      </c>
      <c r="AU20" s="238">
        <f>+集計・資料②!AG24</f>
        <v>10</v>
      </c>
      <c r="AV20" s="519">
        <f>+集計・資料②!AH24</f>
        <v>1</v>
      </c>
      <c r="AW20" s="77">
        <f t="shared" si="1"/>
        <v>21</v>
      </c>
    </row>
    <row r="21" spans="1:50" ht="10.5" customHeight="1">
      <c r="A21" s="43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439"/>
      <c r="AC21" s="570" t="s">
        <v>389</v>
      </c>
      <c r="AD21" s="681">
        <f>AO13</f>
        <v>0.69841269841269837</v>
      </c>
      <c r="AE21" s="672">
        <f>AP13</f>
        <v>0.17460317460317459</v>
      </c>
      <c r="AF21" s="672">
        <f>AQ13</f>
        <v>0.12698412698412698</v>
      </c>
      <c r="AH21" s="570" t="s">
        <v>389</v>
      </c>
      <c r="AI21" s="693">
        <f>AT13</f>
        <v>88</v>
      </c>
      <c r="AJ21" s="693">
        <f>AU13</f>
        <v>22</v>
      </c>
      <c r="AK21" s="693">
        <f>AV13</f>
        <v>16</v>
      </c>
      <c r="AL21" s="693">
        <f>AW13</f>
        <v>126</v>
      </c>
      <c r="AN21" s="8" t="s">
        <v>511</v>
      </c>
      <c r="AO21" s="97">
        <f t="shared" si="0"/>
        <v>0.83333333333333337</v>
      </c>
      <c r="AP21" s="73">
        <f t="shared" si="0"/>
        <v>8.3333333333333329E-2</v>
      </c>
      <c r="AQ21" s="74">
        <f t="shared" si="0"/>
        <v>8.3333333333333329E-2</v>
      </c>
      <c r="AS21" s="19" t="s">
        <v>511</v>
      </c>
      <c r="AT21" s="512">
        <f>+集計・資料②!AF26</f>
        <v>10</v>
      </c>
      <c r="AU21" s="516">
        <f>+集計・資料②!AG26</f>
        <v>1</v>
      </c>
      <c r="AV21" s="520">
        <f>+集計・資料②!AH26</f>
        <v>1</v>
      </c>
      <c r="AW21" s="77">
        <f t="shared" si="1"/>
        <v>12</v>
      </c>
    </row>
    <row r="22" spans="1:50" ht="10.5" customHeight="1">
      <c r="A22" s="43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439"/>
      <c r="AC22" s="674" t="s">
        <v>390</v>
      </c>
      <c r="AD22" s="681">
        <f>AO12</f>
        <v>0.69491525423728817</v>
      </c>
      <c r="AE22" s="672">
        <f>AP12</f>
        <v>0.22033898305084745</v>
      </c>
      <c r="AF22" s="672">
        <f>AQ12</f>
        <v>8.4745762711864403E-2</v>
      </c>
      <c r="AH22" s="674" t="s">
        <v>390</v>
      </c>
      <c r="AI22" s="693">
        <f>AT12</f>
        <v>41</v>
      </c>
      <c r="AJ22" s="693">
        <f>AU12</f>
        <v>13</v>
      </c>
      <c r="AK22" s="693">
        <f>AV12</f>
        <v>5</v>
      </c>
      <c r="AL22" s="693">
        <f>AW12</f>
        <v>59</v>
      </c>
      <c r="AN22" s="17" t="s">
        <v>521</v>
      </c>
      <c r="AO22" s="97">
        <f t="shared" si="0"/>
        <v>0.56818181818181823</v>
      </c>
      <c r="AP22" s="73">
        <f t="shared" si="0"/>
        <v>0.35606060606060608</v>
      </c>
      <c r="AQ22" s="74">
        <f t="shared" si="0"/>
        <v>7.575757575757576E-2</v>
      </c>
      <c r="AS22" s="20" t="s">
        <v>521</v>
      </c>
      <c r="AT22" s="511">
        <f>+集計・資料②!AF28</f>
        <v>75</v>
      </c>
      <c r="AU22" s="238">
        <f>+集計・資料②!AG28</f>
        <v>47</v>
      </c>
      <c r="AV22" s="519">
        <f>+集計・資料②!AH28</f>
        <v>10</v>
      </c>
      <c r="AW22" s="77">
        <f t="shared" si="1"/>
        <v>132</v>
      </c>
    </row>
    <row r="23" spans="1:50" ht="11.25" customHeight="1" thickBot="1">
      <c r="A23" s="43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439"/>
      <c r="AC23" s="570" t="s">
        <v>22</v>
      </c>
      <c r="AD23" s="672" t="e">
        <f>AO11</f>
        <v>#DIV/0!</v>
      </c>
      <c r="AE23" s="672" t="e">
        <f>AP11</f>
        <v>#DIV/0!</v>
      </c>
      <c r="AF23" s="672" t="e">
        <f>AQ11</f>
        <v>#DIV/0!</v>
      </c>
      <c r="AH23" s="570" t="s">
        <v>22</v>
      </c>
      <c r="AI23" s="693">
        <f>AT11</f>
        <v>0</v>
      </c>
      <c r="AJ23" s="693">
        <f>AU11</f>
        <v>0</v>
      </c>
      <c r="AK23" s="693">
        <f>AV11</f>
        <v>0</v>
      </c>
      <c r="AL23" s="693">
        <f>AW11</f>
        <v>0</v>
      </c>
      <c r="AN23" s="11" t="s">
        <v>522</v>
      </c>
      <c r="AO23" s="56">
        <f t="shared" si="0"/>
        <v>0.49056603773584906</v>
      </c>
      <c r="AP23" s="57">
        <f t="shared" si="0"/>
        <v>0.37106918238993708</v>
      </c>
      <c r="AQ23" s="58">
        <f t="shared" si="0"/>
        <v>0.13836477987421383</v>
      </c>
      <c r="AS23" s="22" t="s">
        <v>522</v>
      </c>
      <c r="AT23" s="513">
        <f>+集計・資料②!AF30</f>
        <v>78</v>
      </c>
      <c r="AU23" s="246">
        <f>+集計・資料②!AG30</f>
        <v>59</v>
      </c>
      <c r="AV23" s="521">
        <f>+集計・資料②!AH30</f>
        <v>22</v>
      </c>
      <c r="AW23" s="82">
        <f t="shared" si="1"/>
        <v>159</v>
      </c>
    </row>
    <row r="24" spans="1:50" ht="11.25" customHeight="1" thickBot="1">
      <c r="A24" s="43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439"/>
      <c r="AH24" s="572" t="s">
        <v>530</v>
      </c>
      <c r="AI24" s="693">
        <f>SUM(AI11:AI23)</f>
        <v>597</v>
      </c>
      <c r="AJ24" s="693">
        <f>SUM(AJ11:AJ23)</f>
        <v>248</v>
      </c>
      <c r="AK24" s="693">
        <f>SUM(AK11:AK23)</f>
        <v>96</v>
      </c>
      <c r="AL24" s="693">
        <f>SUM(AL11:AL23)</f>
        <v>941</v>
      </c>
      <c r="AS24" s="38" t="s">
        <v>530</v>
      </c>
      <c r="AT24" s="514">
        <f>+集計・資料②!AF32</f>
        <v>597</v>
      </c>
      <c r="AU24" s="252">
        <f>+集計・資料②!AG32</f>
        <v>247</v>
      </c>
      <c r="AV24" s="522">
        <f>+集計・資料②!AH32</f>
        <v>97</v>
      </c>
      <c r="AW24" s="140">
        <f>+SUM(AT24:AV24)</f>
        <v>941</v>
      </c>
    </row>
    <row r="25" spans="1:50" ht="10.5" customHeight="1">
      <c r="A25" s="43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439"/>
      <c r="AK25" s="88"/>
      <c r="AL25" s="88"/>
      <c r="AV25" s="523"/>
      <c r="AW25" s="523"/>
    </row>
    <row r="26" spans="1:50" ht="10.5" customHeight="1">
      <c r="A26" s="43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439"/>
      <c r="AC26" s="832" t="s">
        <v>292</v>
      </c>
      <c r="AD26" s="832"/>
      <c r="AE26" s="832"/>
      <c r="AF26" s="832"/>
      <c r="AH26" s="855" t="s">
        <v>84</v>
      </c>
      <c r="AI26" s="855"/>
      <c r="AJ26" s="855"/>
      <c r="AK26" s="855"/>
      <c r="AL26" s="855"/>
      <c r="AN26" s="832" t="s">
        <v>292</v>
      </c>
      <c r="AO26" s="832"/>
      <c r="AP26" s="832"/>
      <c r="AQ26" s="832"/>
      <c r="AS26" s="855" t="s">
        <v>84</v>
      </c>
      <c r="AT26" s="855"/>
      <c r="AU26" s="855"/>
      <c r="AV26" s="855"/>
      <c r="AW26" s="855"/>
      <c r="AX26" s="525"/>
    </row>
    <row r="27" spans="1:50" ht="10.5" customHeight="1">
      <c r="A27" s="43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439"/>
      <c r="AC27" s="832"/>
      <c r="AD27" s="832"/>
      <c r="AE27" s="832"/>
      <c r="AF27" s="832"/>
      <c r="AH27" s="855"/>
      <c r="AI27" s="855"/>
      <c r="AJ27" s="855"/>
      <c r="AK27" s="855"/>
      <c r="AL27" s="855"/>
      <c r="AN27" s="832"/>
      <c r="AO27" s="832"/>
      <c r="AP27" s="832"/>
      <c r="AQ27" s="832"/>
      <c r="AS27" s="855"/>
      <c r="AT27" s="855"/>
      <c r="AU27" s="855"/>
      <c r="AV27" s="855"/>
      <c r="AW27" s="855"/>
      <c r="AX27" s="88"/>
    </row>
    <row r="28" spans="1:50" ht="11.25" thickBot="1">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row>
    <row r="29" spans="1:50" ht="11.25" thickBot="1">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c r="AC29" s="572" t="s">
        <v>7</v>
      </c>
      <c r="AD29" s="573" t="s">
        <v>293</v>
      </c>
      <c r="AE29" s="573" t="s">
        <v>294</v>
      </c>
      <c r="AF29" s="572" t="s">
        <v>377</v>
      </c>
      <c r="AH29" s="572" t="s">
        <v>7</v>
      </c>
      <c r="AI29" s="573" t="s">
        <v>293</v>
      </c>
      <c r="AJ29" s="573" t="s">
        <v>294</v>
      </c>
      <c r="AK29" s="572" t="s">
        <v>377</v>
      </c>
      <c r="AL29" s="572" t="s">
        <v>532</v>
      </c>
      <c r="AN29" s="32" t="s">
        <v>7</v>
      </c>
      <c r="AO29" s="158" t="s">
        <v>293</v>
      </c>
      <c r="AP29" s="159" t="s">
        <v>294</v>
      </c>
      <c r="AQ29" s="31" t="s">
        <v>377</v>
      </c>
      <c r="AS29" s="32" t="s">
        <v>7</v>
      </c>
      <c r="AT29" s="158" t="s">
        <v>293</v>
      </c>
      <c r="AU29" s="159" t="s">
        <v>294</v>
      </c>
      <c r="AV29" s="44" t="s">
        <v>377</v>
      </c>
      <c r="AW29" s="104" t="s">
        <v>532</v>
      </c>
    </row>
    <row r="30" spans="1:50">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574" t="s">
        <v>391</v>
      </c>
      <c r="AD30" s="672">
        <f>AO35</f>
        <v>0.6166666666666667</v>
      </c>
      <c r="AE30" s="672">
        <f>AP35</f>
        <v>0.21666666666666667</v>
      </c>
      <c r="AF30" s="672">
        <f>AQ35</f>
        <v>0.16666666666666666</v>
      </c>
      <c r="AH30" s="574" t="s">
        <v>391</v>
      </c>
      <c r="AI30" s="680">
        <f>AT35</f>
        <v>74</v>
      </c>
      <c r="AJ30" s="680">
        <f>AU35</f>
        <v>26</v>
      </c>
      <c r="AK30" s="680">
        <f>AV35</f>
        <v>20</v>
      </c>
      <c r="AL30" s="680">
        <f>AW35</f>
        <v>120</v>
      </c>
      <c r="AN30" s="68" t="s">
        <v>529</v>
      </c>
      <c r="AO30" s="91">
        <f t="shared" ref="AO30:AQ35" si="2">+AT30/$AW30</f>
        <v>0.81132075471698117</v>
      </c>
      <c r="AP30" s="47">
        <f t="shared" si="2"/>
        <v>0.16981132075471697</v>
      </c>
      <c r="AQ30" s="92">
        <f t="shared" si="2"/>
        <v>1.8867924528301886E-2</v>
      </c>
      <c r="AS30" s="68" t="s">
        <v>529</v>
      </c>
      <c r="AT30" s="531">
        <f>集計・資料②!AF40</f>
        <v>43</v>
      </c>
      <c r="AU30" s="94">
        <f>集計・資料②!AG40</f>
        <v>9</v>
      </c>
      <c r="AV30" s="534">
        <f>集計・資料②!AH40</f>
        <v>1</v>
      </c>
      <c r="AW30" s="508">
        <f t="shared" ref="AW30:AW35" si="3">+SUM(AT30:AV30)</f>
        <v>53</v>
      </c>
    </row>
    <row r="31" spans="1:50">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574" t="s">
        <v>392</v>
      </c>
      <c r="AD31" s="748">
        <f>AO34</f>
        <v>0.60897435897435892</v>
      </c>
      <c r="AE31" s="672">
        <f>AP34</f>
        <v>0.25961538461538464</v>
      </c>
      <c r="AF31" s="672">
        <f>AQ34</f>
        <v>0.13141025641025642</v>
      </c>
      <c r="AH31" s="574" t="s">
        <v>392</v>
      </c>
      <c r="AI31" s="680">
        <f>AT34</f>
        <v>190</v>
      </c>
      <c r="AJ31" s="680">
        <f>AU34</f>
        <v>81</v>
      </c>
      <c r="AK31" s="680">
        <f>AV34</f>
        <v>41</v>
      </c>
      <c r="AL31" s="680">
        <f>AW34</f>
        <v>312</v>
      </c>
      <c r="AN31" s="71" t="s">
        <v>408</v>
      </c>
      <c r="AO31" s="97">
        <f t="shared" si="2"/>
        <v>0.73015873015873012</v>
      </c>
      <c r="AP31" s="73">
        <f t="shared" si="2"/>
        <v>0.20634920634920634</v>
      </c>
      <c r="AQ31" s="74">
        <f t="shared" si="2"/>
        <v>6.3492063492063489E-2</v>
      </c>
      <c r="AS31" s="71" t="s">
        <v>408</v>
      </c>
      <c r="AT31" s="532">
        <f>集計・資料②!AF42</f>
        <v>46</v>
      </c>
      <c r="AU31" s="50">
        <f>集計・資料②!AG42</f>
        <v>13</v>
      </c>
      <c r="AV31" s="69">
        <f>集計・資料②!AH42</f>
        <v>4</v>
      </c>
      <c r="AW31" s="77">
        <f t="shared" si="3"/>
        <v>63</v>
      </c>
    </row>
    <row r="32" spans="1:50">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4" t="s">
        <v>393</v>
      </c>
      <c r="AD32" s="681">
        <f>AO33</f>
        <v>0.62751677852348997</v>
      </c>
      <c r="AE32" s="672">
        <f>AP33</f>
        <v>0.27852348993288589</v>
      </c>
      <c r="AF32" s="672">
        <f>AQ33</f>
        <v>9.3959731543624164E-2</v>
      </c>
      <c r="AH32" s="574" t="s">
        <v>393</v>
      </c>
      <c r="AI32" s="680">
        <f>AT33</f>
        <v>187</v>
      </c>
      <c r="AJ32" s="680">
        <f>AU33</f>
        <v>83</v>
      </c>
      <c r="AK32" s="680">
        <f>AV33</f>
        <v>28</v>
      </c>
      <c r="AL32" s="680">
        <f>AW33</f>
        <v>298</v>
      </c>
      <c r="AN32" s="71" t="s">
        <v>409</v>
      </c>
      <c r="AO32" s="97">
        <f t="shared" si="2"/>
        <v>0.6</v>
      </c>
      <c r="AP32" s="73">
        <f t="shared" si="2"/>
        <v>0.36842105263157893</v>
      </c>
      <c r="AQ32" s="74">
        <f t="shared" si="2"/>
        <v>3.1578947368421054E-2</v>
      </c>
      <c r="AS32" s="71" t="s">
        <v>409</v>
      </c>
      <c r="AT32" s="532">
        <f>集計・資料②!AF44</f>
        <v>57</v>
      </c>
      <c r="AU32" s="50">
        <f>集計・資料②!AG44</f>
        <v>35</v>
      </c>
      <c r="AV32" s="69">
        <f>集計・資料②!AH44</f>
        <v>3</v>
      </c>
      <c r="AW32" s="77">
        <f t="shared" si="3"/>
        <v>95</v>
      </c>
    </row>
    <row r="33" spans="1:49">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574" t="s">
        <v>394</v>
      </c>
      <c r="AD33" s="681">
        <f>AO32</f>
        <v>0.6</v>
      </c>
      <c r="AE33" s="672">
        <f>AP32</f>
        <v>0.36842105263157893</v>
      </c>
      <c r="AF33" s="672">
        <f>AQ32</f>
        <v>3.1578947368421054E-2</v>
      </c>
      <c r="AH33" s="574" t="s">
        <v>394</v>
      </c>
      <c r="AI33" s="680">
        <f>AT32</f>
        <v>57</v>
      </c>
      <c r="AJ33" s="680">
        <f>AU32</f>
        <v>35</v>
      </c>
      <c r="AK33" s="680">
        <f>AV32</f>
        <v>3</v>
      </c>
      <c r="AL33" s="680">
        <f>AW32</f>
        <v>95</v>
      </c>
      <c r="AN33" s="71" t="s">
        <v>410</v>
      </c>
      <c r="AO33" s="97">
        <f t="shared" si="2"/>
        <v>0.62751677852348997</v>
      </c>
      <c r="AP33" s="73">
        <f t="shared" si="2"/>
        <v>0.27852348993288589</v>
      </c>
      <c r="AQ33" s="74">
        <f t="shared" si="2"/>
        <v>9.3959731543624164E-2</v>
      </c>
      <c r="AS33" s="71" t="s">
        <v>410</v>
      </c>
      <c r="AT33" s="532">
        <f>集計・資料②!AF46</f>
        <v>187</v>
      </c>
      <c r="AU33" s="50">
        <f>集計・資料②!AG46</f>
        <v>83</v>
      </c>
      <c r="AV33" s="69">
        <f>集計・資料②!AH46</f>
        <v>28</v>
      </c>
      <c r="AW33" s="77">
        <f t="shared" si="3"/>
        <v>298</v>
      </c>
    </row>
    <row r="34" spans="1:49">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C34" s="574" t="s">
        <v>395</v>
      </c>
      <c r="AD34" s="749">
        <f>AO31</f>
        <v>0.73015873015873012</v>
      </c>
      <c r="AE34" s="672">
        <f>AP31</f>
        <v>0.20634920634920634</v>
      </c>
      <c r="AF34" s="672">
        <f>AQ31</f>
        <v>6.3492063492063489E-2</v>
      </c>
      <c r="AH34" s="574" t="s">
        <v>395</v>
      </c>
      <c r="AI34" s="680">
        <f>AT31</f>
        <v>46</v>
      </c>
      <c r="AJ34" s="680">
        <f>AU31</f>
        <v>13</v>
      </c>
      <c r="AK34" s="680">
        <f>AV31</f>
        <v>4</v>
      </c>
      <c r="AL34" s="680">
        <f>AW31</f>
        <v>63</v>
      </c>
      <c r="AN34" s="71" t="s">
        <v>411</v>
      </c>
      <c r="AO34" s="97">
        <f t="shared" si="2"/>
        <v>0.60897435897435892</v>
      </c>
      <c r="AP34" s="73">
        <f t="shared" si="2"/>
        <v>0.25961538461538464</v>
      </c>
      <c r="AQ34" s="74">
        <f t="shared" si="2"/>
        <v>0.13141025641025642</v>
      </c>
      <c r="AS34" s="71" t="s">
        <v>411</v>
      </c>
      <c r="AT34" s="532">
        <f>集計・資料②!AF48</f>
        <v>190</v>
      </c>
      <c r="AU34" s="50">
        <f>集計・資料②!AG48</f>
        <v>81</v>
      </c>
      <c r="AV34" s="69">
        <f>集計・資料②!AH48</f>
        <v>41</v>
      </c>
      <c r="AW34" s="77">
        <f t="shared" si="3"/>
        <v>312</v>
      </c>
    </row>
    <row r="35" spans="1:49" ht="11.25" thickBot="1">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C35" s="574" t="s">
        <v>396</v>
      </c>
      <c r="AD35" s="749">
        <f>AO30</f>
        <v>0.81132075471698117</v>
      </c>
      <c r="AE35" s="672">
        <f>AP30</f>
        <v>0.16981132075471697</v>
      </c>
      <c r="AF35" s="672">
        <f>AQ30</f>
        <v>1.8867924528301886E-2</v>
      </c>
      <c r="AH35" s="574" t="s">
        <v>396</v>
      </c>
      <c r="AI35" s="680">
        <f>AT30</f>
        <v>43</v>
      </c>
      <c r="AJ35" s="680">
        <f>AU30</f>
        <v>9</v>
      </c>
      <c r="AK35" s="680">
        <f>AV30</f>
        <v>1</v>
      </c>
      <c r="AL35" s="680">
        <f>AW30</f>
        <v>53</v>
      </c>
      <c r="AN35" s="78" t="s">
        <v>412</v>
      </c>
      <c r="AO35" s="56">
        <f t="shared" si="2"/>
        <v>0.6166666666666667</v>
      </c>
      <c r="AP35" s="57">
        <f t="shared" si="2"/>
        <v>0.21666666666666667</v>
      </c>
      <c r="AQ35" s="58">
        <f t="shared" si="2"/>
        <v>0.16666666666666666</v>
      </c>
      <c r="AS35" s="80" t="s">
        <v>412</v>
      </c>
      <c r="AT35" s="533">
        <f>集計・資料②!AF50</f>
        <v>74</v>
      </c>
      <c r="AU35" s="60">
        <f>集計・資料②!AG50</f>
        <v>26</v>
      </c>
      <c r="AV35" s="81">
        <f>集計・資料②!AH50</f>
        <v>20</v>
      </c>
      <c r="AW35" s="82">
        <f t="shared" si="3"/>
        <v>120</v>
      </c>
    </row>
    <row r="36" spans="1:49" ht="11.25" thickBot="1">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c r="AH36" s="572" t="s">
        <v>530</v>
      </c>
      <c r="AI36" s="680">
        <f>SUM(AI30:AI35)</f>
        <v>597</v>
      </c>
      <c r="AJ36" s="680">
        <f>SUM(AJ30:AJ35)</f>
        <v>247</v>
      </c>
      <c r="AK36" s="680">
        <f>SUM(AK30:AK35)</f>
        <v>97</v>
      </c>
      <c r="AL36" s="680">
        <f>SUM(AL30:AL35)</f>
        <v>941</v>
      </c>
      <c r="AS36" s="38" t="s">
        <v>530</v>
      </c>
      <c r="AT36" s="63">
        <f>SUM(AT30:AT35)</f>
        <v>597</v>
      </c>
      <c r="AU36" s="84">
        <f>SUM(AU30:AU35)</f>
        <v>247</v>
      </c>
      <c r="AV36" s="83">
        <f>SUM(AV30:AV35)</f>
        <v>97</v>
      </c>
      <c r="AW36" s="140">
        <f>+SUM(AW30:AW35)</f>
        <v>941</v>
      </c>
    </row>
    <row r="37" spans="1:49">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row>
    <row r="38" spans="1:49">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row>
    <row r="39" spans="1:49">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c r="AI39" s="87"/>
      <c r="AJ39" s="87"/>
      <c r="AK39" s="87"/>
      <c r="AT39" s="87"/>
      <c r="AU39" s="87"/>
      <c r="AV39" s="87"/>
    </row>
    <row r="40" spans="1:49">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c r="AI40" s="88"/>
      <c r="AJ40" s="88"/>
      <c r="AK40" s="88"/>
      <c r="AT40" s="88"/>
      <c r="AU40" s="88"/>
      <c r="AV40" s="88"/>
    </row>
    <row r="41" spans="1:49">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row>
    <row r="42" spans="1:49">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row>
    <row r="43" spans="1:49">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row>
    <row r="44" spans="1:49">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row>
    <row r="45" spans="1:49">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row>
    <row r="46" spans="1:49">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row>
    <row r="47" spans="1:49">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row>
    <row r="48" spans="1:49">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row>
    <row r="49" spans="1:27">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row>
    <row r="50" spans="1:27">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row>
    <row r="51" spans="1:27">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row>
    <row r="52" spans="1:27">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row>
    <row r="53" spans="1:27">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row>
    <row r="54" spans="1:27">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row>
    <row r="55" spans="1:27">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row>
    <row r="56" spans="1:27">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row>
    <row r="57" spans="1:27">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row>
    <row r="58" spans="1:27">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row>
    <row r="59" spans="1:27">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row>
    <row r="60" spans="1:27">
      <c r="A60" s="440"/>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2"/>
    </row>
  </sheetData>
  <mergeCells count="9">
    <mergeCell ref="AS26:AW27"/>
    <mergeCell ref="A1:B1"/>
    <mergeCell ref="V1:AA1"/>
    <mergeCell ref="B3:L16"/>
    <mergeCell ref="AN26:AQ27"/>
    <mergeCell ref="AC26:AF27"/>
    <mergeCell ref="AH26:AL27"/>
    <mergeCell ref="AC8:AF8"/>
    <mergeCell ref="AH8:AL8"/>
  </mergeCells>
  <phoneticPr fontId="10"/>
  <conditionalFormatting sqref="AD11:AD22">
    <cfRule type="top10" dxfId="4" priority="1" rank="2"/>
  </conditionalFormatting>
  <pageMargins left="0.75" right="0.75" top="1" bottom="1" header="0.51200000000000001" footer="0.51200000000000001"/>
  <pageSetup paperSize="9" scale="97" orientation="portrait" r:id="rId1"/>
  <headerFooter alignWithMargins="0"/>
  <colBreaks count="2" manualBreakCount="2">
    <brk id="27" max="1048575" man="1"/>
    <brk id="38"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theme="9" tint="0.59999389629810485"/>
  </sheetPr>
  <dimension ref="A1:AX60"/>
  <sheetViews>
    <sheetView showGridLines="0" view="pageBreakPreview" zoomScaleNormal="100" zoomScaleSheetLayoutView="100" workbookViewId="0">
      <selection activeCell="AB1" sqref="AB1"/>
    </sheetView>
  </sheetViews>
  <sheetFormatPr defaultColWidth="10.28515625" defaultRowHeight="10.5"/>
  <cols>
    <col min="1" max="27" width="3.5703125" style="27" customWidth="1"/>
    <col min="28" max="28" width="1.7109375" style="27" customWidth="1"/>
    <col min="29" max="29" width="14.85546875" style="27" customWidth="1"/>
    <col min="30" max="32" width="7.42578125" style="27" customWidth="1"/>
    <col min="33" max="33" width="1.7109375" style="27" customWidth="1"/>
    <col min="34" max="34" width="14.85546875" style="27" customWidth="1"/>
    <col min="35" max="35" width="7.140625" style="27" bestFit="1" customWidth="1"/>
    <col min="36" max="36" width="7.5703125" style="27" customWidth="1"/>
    <col min="37" max="38" width="6.85546875" style="27" bestFit="1" customWidth="1"/>
    <col min="39" max="39" width="1.7109375" style="27" customWidth="1"/>
    <col min="40" max="40" width="14.85546875" style="27" customWidth="1"/>
    <col min="41" max="43" width="7.42578125" style="27" customWidth="1"/>
    <col min="44" max="44" width="1.7109375" style="27" customWidth="1"/>
    <col min="45" max="45" width="14.85546875" style="27" customWidth="1"/>
    <col min="46" max="46" width="7.140625" style="27" bestFit="1" customWidth="1"/>
    <col min="47" max="47" width="7.5703125" style="27" customWidth="1"/>
    <col min="48" max="49" width="6.85546875" style="27" bestFit="1" customWidth="1"/>
    <col min="50" max="16384" width="10.28515625" style="27"/>
  </cols>
  <sheetData>
    <row r="1" spans="1:49" ht="21" customHeight="1" thickBot="1">
      <c r="A1" s="798">
        <v>51</v>
      </c>
      <c r="B1" s="798"/>
      <c r="C1" s="493" t="s">
        <v>108</v>
      </c>
      <c r="D1" s="493"/>
      <c r="E1" s="493"/>
      <c r="F1" s="493"/>
      <c r="G1" s="493"/>
      <c r="H1" s="493"/>
      <c r="I1" s="493"/>
      <c r="J1" s="493"/>
      <c r="K1" s="493"/>
      <c r="L1" s="493"/>
      <c r="M1" s="493"/>
      <c r="N1" s="493"/>
      <c r="O1" s="493"/>
      <c r="P1" s="493"/>
      <c r="Q1" s="493"/>
      <c r="R1" s="493"/>
      <c r="S1" s="493"/>
      <c r="T1" s="493"/>
      <c r="U1" s="493"/>
      <c r="V1" s="860" t="s">
        <v>647</v>
      </c>
      <c r="W1" s="799"/>
      <c r="X1" s="799"/>
      <c r="Y1" s="799"/>
      <c r="Z1" s="799"/>
      <c r="AA1" s="799"/>
      <c r="AC1" s="526" t="s">
        <v>656</v>
      </c>
      <c r="AN1" s="526" t="s">
        <v>656</v>
      </c>
    </row>
    <row r="3" spans="1:49">
      <c r="B3" s="800" t="s">
        <v>698</v>
      </c>
      <c r="C3" s="801"/>
      <c r="D3" s="801"/>
      <c r="E3" s="801"/>
      <c r="F3" s="801"/>
      <c r="G3" s="801"/>
      <c r="H3" s="801"/>
      <c r="I3" s="801"/>
      <c r="J3" s="801"/>
      <c r="K3" s="801"/>
      <c r="L3" s="801"/>
      <c r="N3" s="435"/>
      <c r="O3" s="436"/>
      <c r="P3" s="436"/>
      <c r="Q3" s="436"/>
      <c r="R3" s="436"/>
      <c r="S3" s="436"/>
      <c r="T3" s="436"/>
      <c r="U3" s="436"/>
      <c r="V3" s="436"/>
      <c r="W3" s="436"/>
      <c r="X3" s="436"/>
      <c r="Y3" s="436"/>
      <c r="Z3" s="436"/>
      <c r="AA3" s="437"/>
      <c r="AC3" s="27" t="s">
        <v>295</v>
      </c>
      <c r="AH3" s="27" t="s">
        <v>86</v>
      </c>
      <c r="AN3" s="27" t="s">
        <v>295</v>
      </c>
      <c r="AS3" s="27" t="s">
        <v>86</v>
      </c>
    </row>
    <row r="4" spans="1:49" ht="11.25" thickBot="1">
      <c r="B4" s="801"/>
      <c r="C4" s="801"/>
      <c r="D4" s="801"/>
      <c r="E4" s="801"/>
      <c r="F4" s="801"/>
      <c r="G4" s="801"/>
      <c r="H4" s="801"/>
      <c r="I4" s="801"/>
      <c r="J4" s="801"/>
      <c r="K4" s="801"/>
      <c r="L4" s="801"/>
      <c r="N4" s="438"/>
      <c r="O4" s="88"/>
      <c r="P4" s="88"/>
      <c r="Q4" s="88"/>
      <c r="R4" s="88"/>
      <c r="S4" s="88"/>
      <c r="T4" s="88"/>
      <c r="U4" s="88"/>
      <c r="V4" s="88"/>
      <c r="W4" s="88"/>
      <c r="X4" s="88"/>
      <c r="Y4" s="88"/>
      <c r="Z4" s="88"/>
      <c r="AA4" s="439"/>
    </row>
    <row r="5" spans="1:49" ht="11.25" thickBot="1">
      <c r="B5" s="801"/>
      <c r="C5" s="801"/>
      <c r="D5" s="801"/>
      <c r="E5" s="801"/>
      <c r="F5" s="801"/>
      <c r="G5" s="801"/>
      <c r="H5" s="801"/>
      <c r="I5" s="801"/>
      <c r="J5" s="801"/>
      <c r="K5" s="801"/>
      <c r="L5" s="801"/>
      <c r="N5" s="438"/>
      <c r="O5" s="88"/>
      <c r="P5" s="88"/>
      <c r="Q5" s="88"/>
      <c r="R5" s="88"/>
      <c r="S5" s="88"/>
      <c r="T5" s="88"/>
      <c r="U5" s="88"/>
      <c r="V5" s="88"/>
      <c r="W5" s="88"/>
      <c r="X5" s="88"/>
      <c r="Y5" s="88"/>
      <c r="Z5" s="88"/>
      <c r="AA5" s="439"/>
      <c r="AC5" s="575"/>
      <c r="AD5" s="573" t="s">
        <v>20</v>
      </c>
      <c r="AE5" s="573" t="s">
        <v>21</v>
      </c>
      <c r="AF5" s="572" t="s">
        <v>377</v>
      </c>
      <c r="AH5" s="575"/>
      <c r="AI5" s="573" t="s">
        <v>20</v>
      </c>
      <c r="AJ5" s="573" t="s">
        <v>21</v>
      </c>
      <c r="AK5" s="572" t="s">
        <v>377</v>
      </c>
      <c r="AL5" s="572" t="s">
        <v>532</v>
      </c>
      <c r="AN5" s="135"/>
      <c r="AO5" s="158" t="s">
        <v>20</v>
      </c>
      <c r="AP5" s="159" t="s">
        <v>21</v>
      </c>
      <c r="AQ5" s="31" t="s">
        <v>377</v>
      </c>
      <c r="AS5" s="135"/>
      <c r="AT5" s="158" t="s">
        <v>20</v>
      </c>
      <c r="AU5" s="159" t="s">
        <v>21</v>
      </c>
      <c r="AV5" s="44" t="s">
        <v>377</v>
      </c>
      <c r="AW5" s="104" t="s">
        <v>532</v>
      </c>
    </row>
    <row r="6" spans="1:49" ht="11.25" thickBot="1">
      <c r="B6" s="801"/>
      <c r="C6" s="801"/>
      <c r="D6" s="801"/>
      <c r="E6" s="801"/>
      <c r="F6" s="801"/>
      <c r="G6" s="801"/>
      <c r="H6" s="801"/>
      <c r="I6" s="801"/>
      <c r="J6" s="801"/>
      <c r="K6" s="801"/>
      <c r="L6" s="801"/>
      <c r="N6" s="438"/>
      <c r="O6" s="88"/>
      <c r="P6" s="88"/>
      <c r="Q6" s="88"/>
      <c r="R6" s="88"/>
      <c r="S6" s="88"/>
      <c r="T6" s="88"/>
      <c r="U6" s="88"/>
      <c r="V6" s="88"/>
      <c r="W6" s="88"/>
      <c r="X6" s="88"/>
      <c r="Y6" s="88"/>
      <c r="Z6" s="88"/>
      <c r="AA6" s="439"/>
      <c r="AC6" s="572" t="s">
        <v>532</v>
      </c>
      <c r="AD6" s="752">
        <f>AO6</f>
        <v>0.22954303931987247</v>
      </c>
      <c r="AE6" s="672">
        <f>AP6</f>
        <v>0.6493092454835282</v>
      </c>
      <c r="AF6" s="672">
        <f>AQ6</f>
        <v>0.12114771519659936</v>
      </c>
      <c r="AH6" s="572" t="s">
        <v>532</v>
      </c>
      <c r="AI6" s="680">
        <f>AT6</f>
        <v>216</v>
      </c>
      <c r="AJ6" s="680">
        <f>AU6</f>
        <v>611</v>
      </c>
      <c r="AK6" s="680">
        <f>AV6</f>
        <v>114</v>
      </c>
      <c r="AL6" s="680">
        <f>AW6</f>
        <v>941</v>
      </c>
      <c r="AN6" s="32" t="s">
        <v>532</v>
      </c>
      <c r="AO6" s="131">
        <f>+AT6/$AW6</f>
        <v>0.22954303931987247</v>
      </c>
      <c r="AP6" s="132">
        <f>+AU6/$AW6</f>
        <v>0.6493092454835282</v>
      </c>
      <c r="AQ6" s="134">
        <f>+AV6/$AW6</f>
        <v>0.12114771519659936</v>
      </c>
      <c r="AS6" s="32" t="s">
        <v>532</v>
      </c>
      <c r="AT6" s="39">
        <f>+集計・資料②!AJ32</f>
        <v>216</v>
      </c>
      <c r="AU6" s="40">
        <f>+集計・資料②!AK32</f>
        <v>611</v>
      </c>
      <c r="AV6" s="41">
        <f>+集計・資料②!AL32</f>
        <v>114</v>
      </c>
      <c r="AW6" s="242">
        <f>+SUM(AT6:AV6)</f>
        <v>941</v>
      </c>
    </row>
    <row r="7" spans="1:49">
      <c r="B7" s="801"/>
      <c r="C7" s="801"/>
      <c r="D7" s="801"/>
      <c r="E7" s="801"/>
      <c r="F7" s="801"/>
      <c r="G7" s="801"/>
      <c r="H7" s="801"/>
      <c r="I7" s="801"/>
      <c r="J7" s="801"/>
      <c r="K7" s="801"/>
      <c r="L7" s="801"/>
      <c r="N7" s="438"/>
      <c r="O7" s="88"/>
      <c r="P7" s="88"/>
      <c r="Q7" s="88"/>
      <c r="R7" s="88"/>
      <c r="S7" s="88"/>
      <c r="T7" s="88"/>
      <c r="U7" s="88"/>
      <c r="V7" s="88"/>
      <c r="W7" s="88"/>
      <c r="X7" s="88"/>
      <c r="Y7" s="88"/>
      <c r="Z7" s="88"/>
      <c r="AA7" s="439"/>
      <c r="AK7" s="88"/>
      <c r="AL7" s="88"/>
      <c r="AV7" s="523"/>
      <c r="AW7" s="523"/>
    </row>
    <row r="8" spans="1:49">
      <c r="B8" s="801"/>
      <c r="C8" s="801"/>
      <c r="D8" s="801"/>
      <c r="E8" s="801"/>
      <c r="F8" s="801"/>
      <c r="G8" s="801"/>
      <c r="H8" s="801"/>
      <c r="I8" s="801"/>
      <c r="J8" s="801"/>
      <c r="K8" s="801"/>
      <c r="L8" s="801"/>
      <c r="N8" s="438"/>
      <c r="O8" s="88"/>
      <c r="P8" s="88"/>
      <c r="Q8" s="88"/>
      <c r="R8" s="88"/>
      <c r="S8" s="88"/>
      <c r="T8" s="88"/>
      <c r="U8" s="88"/>
      <c r="V8" s="88"/>
      <c r="W8" s="88"/>
      <c r="X8" s="88"/>
      <c r="Y8" s="88"/>
      <c r="Z8" s="88"/>
      <c r="AA8" s="439"/>
      <c r="AC8" s="27" t="s">
        <v>598</v>
      </c>
      <c r="AH8" s="27" t="s">
        <v>599</v>
      </c>
      <c r="AK8" s="88"/>
      <c r="AL8" s="88"/>
      <c r="AN8" s="27" t="s">
        <v>295</v>
      </c>
      <c r="AS8" s="27" t="s">
        <v>87</v>
      </c>
      <c r="AV8" s="88"/>
      <c r="AW8" s="88"/>
    </row>
    <row r="9" spans="1:49" ht="11.25" thickBot="1">
      <c r="B9" s="801"/>
      <c r="C9" s="801"/>
      <c r="D9" s="801"/>
      <c r="E9" s="801"/>
      <c r="F9" s="801"/>
      <c r="G9" s="801"/>
      <c r="H9" s="801"/>
      <c r="I9" s="801"/>
      <c r="J9" s="801"/>
      <c r="K9" s="801"/>
      <c r="L9" s="801"/>
      <c r="N9" s="438"/>
      <c r="O9" s="88"/>
      <c r="P9" s="88"/>
      <c r="Q9" s="88"/>
      <c r="R9" s="88"/>
      <c r="S9" s="88"/>
      <c r="T9" s="88"/>
      <c r="U9" s="88"/>
      <c r="V9" s="88"/>
      <c r="W9" s="88"/>
      <c r="X9" s="88"/>
      <c r="Y9" s="88"/>
      <c r="Z9" s="88"/>
      <c r="AA9" s="439"/>
      <c r="AK9" s="88"/>
      <c r="AL9" s="88"/>
      <c r="AV9" s="524"/>
      <c r="AW9" s="524"/>
    </row>
    <row r="10" spans="1:49" ht="11.25" thickBot="1">
      <c r="B10" s="801"/>
      <c r="C10" s="801"/>
      <c r="D10" s="801"/>
      <c r="E10" s="801"/>
      <c r="F10" s="801"/>
      <c r="G10" s="801"/>
      <c r="H10" s="801"/>
      <c r="I10" s="801"/>
      <c r="J10" s="801"/>
      <c r="K10" s="801"/>
      <c r="L10" s="801"/>
      <c r="N10" s="438"/>
      <c r="O10" s="88"/>
      <c r="P10" s="88"/>
      <c r="Q10" s="88"/>
      <c r="R10" s="88"/>
      <c r="S10" s="88"/>
      <c r="T10" s="88"/>
      <c r="U10" s="88"/>
      <c r="V10" s="88"/>
      <c r="W10" s="88"/>
      <c r="X10" s="88"/>
      <c r="Y10" s="88"/>
      <c r="Z10" s="88"/>
      <c r="AA10" s="439"/>
      <c r="AC10" s="572" t="s">
        <v>524</v>
      </c>
      <c r="AD10" s="573" t="s">
        <v>20</v>
      </c>
      <c r="AE10" s="573" t="s">
        <v>21</v>
      </c>
      <c r="AF10" s="572" t="s">
        <v>377</v>
      </c>
      <c r="AH10" s="572" t="s">
        <v>524</v>
      </c>
      <c r="AI10" s="573" t="s">
        <v>20</v>
      </c>
      <c r="AJ10" s="573" t="s">
        <v>21</v>
      </c>
      <c r="AK10" s="572" t="s">
        <v>377</v>
      </c>
      <c r="AL10" s="572" t="s">
        <v>532</v>
      </c>
      <c r="AN10" s="32" t="s">
        <v>524</v>
      </c>
      <c r="AO10" s="249" t="s">
        <v>20</v>
      </c>
      <c r="AP10" s="26" t="s">
        <v>21</v>
      </c>
      <c r="AQ10" s="104" t="s">
        <v>377</v>
      </c>
      <c r="AS10" s="32" t="s">
        <v>524</v>
      </c>
      <c r="AT10" s="249" t="s">
        <v>20</v>
      </c>
      <c r="AU10" s="26" t="s">
        <v>21</v>
      </c>
      <c r="AV10" s="105" t="s">
        <v>377</v>
      </c>
      <c r="AW10" s="104" t="s">
        <v>532</v>
      </c>
    </row>
    <row r="11" spans="1:49">
      <c r="B11" s="801"/>
      <c r="C11" s="801"/>
      <c r="D11" s="801"/>
      <c r="E11" s="801"/>
      <c r="F11" s="801"/>
      <c r="G11" s="801"/>
      <c r="H11" s="801"/>
      <c r="I11" s="801"/>
      <c r="J11" s="801"/>
      <c r="K11" s="801"/>
      <c r="L11" s="801"/>
      <c r="N11" s="438"/>
      <c r="O11" s="88"/>
      <c r="P11" s="88"/>
      <c r="Q11" s="88"/>
      <c r="R11" s="88"/>
      <c r="S11" s="88"/>
      <c r="T11" s="88"/>
      <c r="U11" s="88"/>
      <c r="V11" s="88"/>
      <c r="W11" s="88"/>
      <c r="X11" s="88"/>
      <c r="Y11" s="88"/>
      <c r="Z11" s="88"/>
      <c r="AA11" s="439"/>
      <c r="AC11" s="570" t="s">
        <v>379</v>
      </c>
      <c r="AD11" s="681">
        <f>AO23</f>
        <v>0.20754716981132076</v>
      </c>
      <c r="AE11" s="672">
        <f>AP23</f>
        <v>0.65408805031446537</v>
      </c>
      <c r="AF11" s="672">
        <f>AQ23</f>
        <v>0.13836477987421383</v>
      </c>
      <c r="AH11" s="570" t="s">
        <v>379</v>
      </c>
      <c r="AI11" s="693">
        <f>AT23</f>
        <v>33</v>
      </c>
      <c r="AJ11" s="693">
        <f>AU23</f>
        <v>104</v>
      </c>
      <c r="AK11" s="693">
        <f>AV23</f>
        <v>22</v>
      </c>
      <c r="AL11" s="693">
        <f>AW23</f>
        <v>159</v>
      </c>
      <c r="AN11" s="45" t="s">
        <v>531</v>
      </c>
      <c r="AO11" s="91" t="e">
        <f>+AT11/$AW11</f>
        <v>#DIV/0!</v>
      </c>
      <c r="AP11" s="47" t="e">
        <f>+AU11/$AW11</f>
        <v>#DIV/0!</v>
      </c>
      <c r="AQ11" s="92" t="e">
        <f>+AV11/$AW11</f>
        <v>#DIV/0!</v>
      </c>
      <c r="AS11" s="149" t="s">
        <v>531</v>
      </c>
      <c r="AT11" s="509">
        <f>+集計・資料②!AJ6</f>
        <v>0</v>
      </c>
      <c r="AU11" s="240">
        <f>+集計・資料②!AK6</f>
        <v>0</v>
      </c>
      <c r="AV11" s="517">
        <f>+集計・資料②!AL6</f>
        <v>0</v>
      </c>
      <c r="AW11" s="508">
        <f>+SUM(AT11:AV11)</f>
        <v>0</v>
      </c>
    </row>
    <row r="12" spans="1:49">
      <c r="B12" s="801"/>
      <c r="C12" s="801"/>
      <c r="D12" s="801"/>
      <c r="E12" s="801"/>
      <c r="F12" s="801"/>
      <c r="G12" s="801"/>
      <c r="H12" s="801"/>
      <c r="I12" s="801"/>
      <c r="J12" s="801"/>
      <c r="K12" s="801"/>
      <c r="L12" s="801"/>
      <c r="N12" s="438"/>
      <c r="O12" s="88"/>
      <c r="P12" s="88"/>
      <c r="Q12" s="88"/>
      <c r="R12" s="88"/>
      <c r="S12" s="88"/>
      <c r="T12" s="88"/>
      <c r="U12" s="88"/>
      <c r="V12" s="88"/>
      <c r="W12" s="88"/>
      <c r="X12" s="88"/>
      <c r="Y12" s="88"/>
      <c r="Z12" s="88"/>
      <c r="AA12" s="439"/>
      <c r="AC12" s="674" t="s">
        <v>380</v>
      </c>
      <c r="AD12" s="681">
        <f>AO22</f>
        <v>0.18181818181818182</v>
      </c>
      <c r="AE12" s="672">
        <f>AP22</f>
        <v>0.74242424242424243</v>
      </c>
      <c r="AF12" s="672">
        <f>AQ22</f>
        <v>7.575757575757576E-2</v>
      </c>
      <c r="AH12" s="674" t="s">
        <v>380</v>
      </c>
      <c r="AI12" s="693">
        <f>AT22</f>
        <v>24</v>
      </c>
      <c r="AJ12" s="693">
        <f>AU22</f>
        <v>98</v>
      </c>
      <c r="AK12" s="693">
        <f>AV22</f>
        <v>10</v>
      </c>
      <c r="AL12" s="693">
        <f>AW22</f>
        <v>132</v>
      </c>
      <c r="AN12" s="8" t="s">
        <v>518</v>
      </c>
      <c r="AO12" s="97">
        <f t="shared" ref="AO12:AQ23" si="0">+AT12/$AW12</f>
        <v>0.10169491525423729</v>
      </c>
      <c r="AP12" s="73">
        <f t="shared" si="0"/>
        <v>0.71186440677966101</v>
      </c>
      <c r="AQ12" s="74">
        <f t="shared" si="0"/>
        <v>0.1864406779661017</v>
      </c>
      <c r="AS12" s="19" t="s">
        <v>518</v>
      </c>
      <c r="AT12" s="510">
        <f>+集計・資料②!AJ8</f>
        <v>6</v>
      </c>
      <c r="AU12" s="515">
        <f>+集計・資料②!AK8</f>
        <v>42</v>
      </c>
      <c r="AV12" s="518">
        <f>+集計・資料②!AL8</f>
        <v>11</v>
      </c>
      <c r="AW12" s="77">
        <f>+SUM(AT12:AV12)</f>
        <v>59</v>
      </c>
    </row>
    <row r="13" spans="1:49">
      <c r="B13" s="801"/>
      <c r="C13" s="801"/>
      <c r="D13" s="801"/>
      <c r="E13" s="801"/>
      <c r="F13" s="801"/>
      <c r="G13" s="801"/>
      <c r="H13" s="801"/>
      <c r="I13" s="801"/>
      <c r="J13" s="801"/>
      <c r="K13" s="801"/>
      <c r="L13" s="801"/>
      <c r="N13" s="438"/>
      <c r="O13" s="88"/>
      <c r="P13" s="88"/>
      <c r="Q13" s="88"/>
      <c r="R13" s="88"/>
      <c r="S13" s="88"/>
      <c r="T13" s="88"/>
      <c r="U13" s="88"/>
      <c r="V13" s="88"/>
      <c r="W13" s="88"/>
      <c r="X13" s="88"/>
      <c r="Y13" s="88"/>
      <c r="Z13" s="88"/>
      <c r="AA13" s="439"/>
      <c r="AC13" s="570" t="s">
        <v>381</v>
      </c>
      <c r="AD13" s="752">
        <f>AO21</f>
        <v>0.41666666666666669</v>
      </c>
      <c r="AE13" s="672">
        <f>AP21</f>
        <v>0.5</v>
      </c>
      <c r="AF13" s="672">
        <f>AQ21</f>
        <v>8.3333333333333329E-2</v>
      </c>
      <c r="AH13" s="570" t="s">
        <v>381</v>
      </c>
      <c r="AI13" s="693">
        <f>AT21</f>
        <v>5</v>
      </c>
      <c r="AJ13" s="693">
        <f>AU21</f>
        <v>6</v>
      </c>
      <c r="AK13" s="693">
        <f>AV21</f>
        <v>1</v>
      </c>
      <c r="AL13" s="693">
        <f>AW21</f>
        <v>12</v>
      </c>
      <c r="AN13" s="8" t="s">
        <v>519</v>
      </c>
      <c r="AO13" s="97">
        <f t="shared" si="0"/>
        <v>0.23015873015873015</v>
      </c>
      <c r="AP13" s="73">
        <f t="shared" si="0"/>
        <v>0.62698412698412698</v>
      </c>
      <c r="AQ13" s="74">
        <f t="shared" si="0"/>
        <v>0.14285714285714285</v>
      </c>
      <c r="AS13" s="19" t="s">
        <v>519</v>
      </c>
      <c r="AT13" s="511">
        <f>+集計・資料②!AJ10</f>
        <v>29</v>
      </c>
      <c r="AU13" s="238">
        <f>+集計・資料②!AK10</f>
        <v>79</v>
      </c>
      <c r="AV13" s="519">
        <f>+集計・資料②!AL10</f>
        <v>18</v>
      </c>
      <c r="AW13" s="77">
        <f t="shared" ref="AW13:AW23" si="1">+SUM(AT13:AV13)</f>
        <v>126</v>
      </c>
    </row>
    <row r="14" spans="1:49">
      <c r="B14" s="801"/>
      <c r="C14" s="801"/>
      <c r="D14" s="801"/>
      <c r="E14" s="801"/>
      <c r="F14" s="801"/>
      <c r="G14" s="801"/>
      <c r="H14" s="801"/>
      <c r="I14" s="801"/>
      <c r="J14" s="801"/>
      <c r="K14" s="801"/>
      <c r="L14" s="801"/>
      <c r="N14" s="438"/>
      <c r="O14" s="88"/>
      <c r="P14" s="88"/>
      <c r="Q14" s="88"/>
      <c r="R14" s="88"/>
      <c r="S14" s="88"/>
      <c r="T14" s="88"/>
      <c r="U14" s="88"/>
      <c r="V14" s="88"/>
      <c r="W14" s="88"/>
      <c r="X14" s="88"/>
      <c r="Y14" s="88"/>
      <c r="Z14" s="88"/>
      <c r="AA14" s="439"/>
      <c r="AC14" s="674" t="s">
        <v>382</v>
      </c>
      <c r="AD14" s="681">
        <f>AO20</f>
        <v>9.5238095238095233E-2</v>
      </c>
      <c r="AE14" s="672">
        <f>AP20</f>
        <v>0.8571428571428571</v>
      </c>
      <c r="AF14" s="672">
        <f>AQ20</f>
        <v>4.7619047619047616E-2</v>
      </c>
      <c r="AH14" s="674" t="s">
        <v>382</v>
      </c>
      <c r="AI14" s="693">
        <f>AT20</f>
        <v>2</v>
      </c>
      <c r="AJ14" s="693">
        <f>AU20</f>
        <v>18</v>
      </c>
      <c r="AK14" s="693">
        <f>AV20</f>
        <v>1</v>
      </c>
      <c r="AL14" s="693">
        <f>AW20</f>
        <v>21</v>
      </c>
      <c r="AN14" s="8" t="s">
        <v>517</v>
      </c>
      <c r="AO14" s="97">
        <f t="shared" si="0"/>
        <v>0.37931034482758619</v>
      </c>
      <c r="AP14" s="73">
        <f t="shared" si="0"/>
        <v>0.58620689655172409</v>
      </c>
      <c r="AQ14" s="74">
        <f t="shared" si="0"/>
        <v>3.4482758620689655E-2</v>
      </c>
      <c r="AS14" s="19" t="s">
        <v>517</v>
      </c>
      <c r="AT14" s="511">
        <f>+集計・資料②!AJ12</f>
        <v>11</v>
      </c>
      <c r="AU14" s="238">
        <f>+集計・資料②!AK12</f>
        <v>17</v>
      </c>
      <c r="AV14" s="519">
        <f>+集計・資料②!AL12</f>
        <v>1</v>
      </c>
      <c r="AW14" s="77">
        <f t="shared" si="1"/>
        <v>29</v>
      </c>
    </row>
    <row r="15" spans="1:49" ht="12.75" customHeight="1">
      <c r="B15" s="801"/>
      <c r="C15" s="801"/>
      <c r="D15" s="801"/>
      <c r="E15" s="801"/>
      <c r="F15" s="801"/>
      <c r="G15" s="801"/>
      <c r="H15" s="801"/>
      <c r="I15" s="801"/>
      <c r="J15" s="801"/>
      <c r="K15" s="801"/>
      <c r="L15" s="801"/>
      <c r="N15" s="438"/>
      <c r="O15" s="88"/>
      <c r="P15" s="88"/>
      <c r="Q15" s="88"/>
      <c r="R15" s="88"/>
      <c r="S15" s="88"/>
      <c r="T15" s="88"/>
      <c r="U15" s="88"/>
      <c r="V15" s="88"/>
      <c r="W15" s="88"/>
      <c r="X15" s="88"/>
      <c r="Y15" s="88"/>
      <c r="Z15" s="88"/>
      <c r="AA15" s="439"/>
      <c r="AC15" s="570" t="s">
        <v>383</v>
      </c>
      <c r="AD15" s="681">
        <f>AO19</f>
        <v>0.23076923076923078</v>
      </c>
      <c r="AE15" s="672">
        <f>AP19</f>
        <v>0.63461538461538458</v>
      </c>
      <c r="AF15" s="672">
        <f>AQ19</f>
        <v>0.13461538461538461</v>
      </c>
      <c r="AH15" s="570" t="s">
        <v>383</v>
      </c>
      <c r="AI15" s="693">
        <f>AT19</f>
        <v>48</v>
      </c>
      <c r="AJ15" s="693">
        <f>AU19</f>
        <v>132</v>
      </c>
      <c r="AK15" s="693">
        <f>AV19</f>
        <v>28</v>
      </c>
      <c r="AL15" s="693">
        <f>AW19</f>
        <v>208</v>
      </c>
      <c r="AN15" s="8" t="s">
        <v>516</v>
      </c>
      <c r="AO15" s="97">
        <f t="shared" si="0"/>
        <v>0.34108527131782945</v>
      </c>
      <c r="AP15" s="73">
        <f t="shared" si="0"/>
        <v>0.55813953488372092</v>
      </c>
      <c r="AQ15" s="74">
        <f t="shared" si="0"/>
        <v>0.10077519379844961</v>
      </c>
      <c r="AS15" s="19" t="s">
        <v>516</v>
      </c>
      <c r="AT15" s="511">
        <f>+集計・資料②!AJ14</f>
        <v>44</v>
      </c>
      <c r="AU15" s="238">
        <f>+集計・資料②!AK14</f>
        <v>72</v>
      </c>
      <c r="AV15" s="519">
        <f>+集計・資料②!AL14</f>
        <v>13</v>
      </c>
      <c r="AW15" s="77">
        <f t="shared" si="1"/>
        <v>129</v>
      </c>
    </row>
    <row r="16" spans="1:49" ht="10.5" customHeight="1">
      <c r="B16" s="801"/>
      <c r="C16" s="801"/>
      <c r="D16" s="801"/>
      <c r="E16" s="801"/>
      <c r="F16" s="801"/>
      <c r="G16" s="801"/>
      <c r="H16" s="801"/>
      <c r="I16" s="801"/>
      <c r="J16" s="801"/>
      <c r="K16" s="801"/>
      <c r="L16" s="801"/>
      <c r="N16" s="440"/>
      <c r="O16" s="441"/>
      <c r="P16" s="441"/>
      <c r="Q16" s="441"/>
      <c r="R16" s="441"/>
      <c r="S16" s="441"/>
      <c r="T16" s="441"/>
      <c r="U16" s="441"/>
      <c r="V16" s="441"/>
      <c r="W16" s="441"/>
      <c r="X16" s="441"/>
      <c r="Y16" s="441"/>
      <c r="Z16" s="441"/>
      <c r="AA16" s="442"/>
      <c r="AC16" s="674" t="s">
        <v>384</v>
      </c>
      <c r="AD16" s="681">
        <f>AO18</f>
        <v>0.18181818181818182</v>
      </c>
      <c r="AE16" s="672">
        <f>AP18</f>
        <v>0.81818181818181823</v>
      </c>
      <c r="AF16" s="672">
        <f>AQ18</f>
        <v>0</v>
      </c>
      <c r="AH16" s="674" t="s">
        <v>384</v>
      </c>
      <c r="AI16" s="693">
        <f>AT18</f>
        <v>4</v>
      </c>
      <c r="AJ16" s="693">
        <f>AU18</f>
        <v>18</v>
      </c>
      <c r="AK16" s="693">
        <f>AV18</f>
        <v>0</v>
      </c>
      <c r="AL16" s="693">
        <f>AW18</f>
        <v>22</v>
      </c>
      <c r="AN16" s="8" t="s">
        <v>515</v>
      </c>
      <c r="AO16" s="97">
        <f t="shared" si="0"/>
        <v>0.32258064516129031</v>
      </c>
      <c r="AP16" s="73">
        <f t="shared" si="0"/>
        <v>0.4838709677419355</v>
      </c>
      <c r="AQ16" s="74">
        <f t="shared" si="0"/>
        <v>0.19354838709677419</v>
      </c>
      <c r="AS16" s="19" t="s">
        <v>515</v>
      </c>
      <c r="AT16" s="511">
        <f>+集計・資料②!AJ16</f>
        <v>10</v>
      </c>
      <c r="AU16" s="238">
        <f>+集計・資料②!AK16</f>
        <v>15</v>
      </c>
      <c r="AV16" s="519">
        <f>+集計・資料②!AL16</f>
        <v>6</v>
      </c>
      <c r="AW16" s="77">
        <f t="shared" si="1"/>
        <v>31</v>
      </c>
    </row>
    <row r="17" spans="1:50" ht="11.25" customHeight="1">
      <c r="O17" s="88"/>
      <c r="P17" s="88"/>
      <c r="Q17" s="88"/>
      <c r="R17" s="88"/>
      <c r="S17" s="88"/>
      <c r="T17" s="88"/>
      <c r="U17" s="88"/>
      <c r="V17" s="88"/>
      <c r="W17" s="88"/>
      <c r="X17" s="88"/>
      <c r="Y17" s="88"/>
      <c r="Z17" s="88"/>
      <c r="AA17" s="88"/>
      <c r="AC17" s="570" t="s">
        <v>385</v>
      </c>
      <c r="AD17" s="681">
        <f>AO17</f>
        <v>0</v>
      </c>
      <c r="AE17" s="672">
        <f>AP17</f>
        <v>0.76923076923076927</v>
      </c>
      <c r="AF17" s="672">
        <f>AQ17</f>
        <v>0.23076923076923078</v>
      </c>
      <c r="AH17" s="570" t="s">
        <v>385</v>
      </c>
      <c r="AI17" s="693">
        <f>AT17</f>
        <v>0</v>
      </c>
      <c r="AJ17" s="693">
        <f>AU17</f>
        <v>10</v>
      </c>
      <c r="AK17" s="693">
        <f>AV17</f>
        <v>3</v>
      </c>
      <c r="AL17" s="693">
        <f>AW17</f>
        <v>13</v>
      </c>
      <c r="AN17" s="8" t="s">
        <v>520</v>
      </c>
      <c r="AO17" s="97">
        <f t="shared" si="0"/>
        <v>0</v>
      </c>
      <c r="AP17" s="73">
        <f t="shared" si="0"/>
        <v>0.76923076923076927</v>
      </c>
      <c r="AQ17" s="74">
        <f t="shared" si="0"/>
        <v>0.23076923076923078</v>
      </c>
      <c r="AS17" s="19" t="s">
        <v>520</v>
      </c>
      <c r="AT17" s="512">
        <f>+集計・資料②!AJ18</f>
        <v>0</v>
      </c>
      <c r="AU17" s="516">
        <f>+集計・資料②!AK18</f>
        <v>10</v>
      </c>
      <c r="AV17" s="520">
        <f>+集計・資料②!AL18</f>
        <v>3</v>
      </c>
      <c r="AW17" s="77">
        <f t="shared" si="1"/>
        <v>13</v>
      </c>
    </row>
    <row r="18" spans="1:50" ht="10.5" customHeight="1">
      <c r="A18" s="435"/>
      <c r="B18" s="436"/>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37"/>
      <c r="AC18" s="674" t="s">
        <v>386</v>
      </c>
      <c r="AD18" s="681">
        <f>AO16</f>
        <v>0.32258064516129031</v>
      </c>
      <c r="AE18" s="672">
        <f>AP16</f>
        <v>0.4838709677419355</v>
      </c>
      <c r="AF18" s="672">
        <f>AQ16</f>
        <v>0.19354838709677419</v>
      </c>
      <c r="AH18" s="674" t="s">
        <v>386</v>
      </c>
      <c r="AI18" s="693">
        <f>AT16</f>
        <v>10</v>
      </c>
      <c r="AJ18" s="693">
        <f>AU16</f>
        <v>15</v>
      </c>
      <c r="AK18" s="693">
        <f>AV16</f>
        <v>6</v>
      </c>
      <c r="AL18" s="693">
        <f>AW16</f>
        <v>31</v>
      </c>
      <c r="AN18" s="8" t="s">
        <v>514</v>
      </c>
      <c r="AO18" s="97">
        <f t="shared" si="0"/>
        <v>0.18181818181818182</v>
      </c>
      <c r="AP18" s="73">
        <f t="shared" si="0"/>
        <v>0.81818181818181823</v>
      </c>
      <c r="AQ18" s="74">
        <f t="shared" si="0"/>
        <v>0</v>
      </c>
      <c r="AS18" s="19" t="s">
        <v>514</v>
      </c>
      <c r="AT18" s="510">
        <f>+集計・資料②!AJ20</f>
        <v>4</v>
      </c>
      <c r="AU18" s="515">
        <f>+集計・資料②!AK20</f>
        <v>18</v>
      </c>
      <c r="AV18" s="518">
        <f>+集計・資料②!AL20</f>
        <v>0</v>
      </c>
      <c r="AW18" s="77">
        <f t="shared" si="1"/>
        <v>22</v>
      </c>
    </row>
    <row r="19" spans="1:50" ht="10.5" customHeight="1">
      <c r="A19" s="43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439"/>
      <c r="AC19" s="570" t="s">
        <v>387</v>
      </c>
      <c r="AD19" s="681">
        <f>AO15</f>
        <v>0.34108527131782945</v>
      </c>
      <c r="AE19" s="672">
        <f>AP15</f>
        <v>0.55813953488372092</v>
      </c>
      <c r="AF19" s="672">
        <f>AQ15</f>
        <v>0.10077519379844961</v>
      </c>
      <c r="AH19" s="570" t="s">
        <v>387</v>
      </c>
      <c r="AI19" s="693">
        <f>AT15</f>
        <v>44</v>
      </c>
      <c r="AJ19" s="693">
        <f>AU15</f>
        <v>72</v>
      </c>
      <c r="AK19" s="693">
        <f>AV15</f>
        <v>13</v>
      </c>
      <c r="AL19" s="693">
        <f>AW15</f>
        <v>129</v>
      </c>
      <c r="AN19" s="8" t="s">
        <v>513</v>
      </c>
      <c r="AO19" s="97">
        <f t="shared" si="0"/>
        <v>0.23076923076923078</v>
      </c>
      <c r="AP19" s="73">
        <f t="shared" si="0"/>
        <v>0.63461538461538458</v>
      </c>
      <c r="AQ19" s="74">
        <f t="shared" si="0"/>
        <v>0.13461538461538461</v>
      </c>
      <c r="AS19" s="19" t="s">
        <v>513</v>
      </c>
      <c r="AT19" s="511">
        <f>+集計・資料②!AJ22</f>
        <v>48</v>
      </c>
      <c r="AU19" s="238">
        <f>+集計・資料②!AK22</f>
        <v>132</v>
      </c>
      <c r="AV19" s="519">
        <f>+集計・資料②!AL22</f>
        <v>28</v>
      </c>
      <c r="AW19" s="77">
        <f t="shared" si="1"/>
        <v>208</v>
      </c>
    </row>
    <row r="20" spans="1:50" ht="10.5" customHeight="1">
      <c r="A20" s="43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439"/>
      <c r="AC20" s="674" t="s">
        <v>388</v>
      </c>
      <c r="AD20" s="681">
        <f>AO14</f>
        <v>0.37931034482758619</v>
      </c>
      <c r="AE20" s="672">
        <f>AP14</f>
        <v>0.58620689655172409</v>
      </c>
      <c r="AF20" s="672">
        <f>AQ14</f>
        <v>3.4482758620689655E-2</v>
      </c>
      <c r="AH20" s="674" t="s">
        <v>388</v>
      </c>
      <c r="AI20" s="693">
        <f>AT14</f>
        <v>11</v>
      </c>
      <c r="AJ20" s="693">
        <f>AU14</f>
        <v>17</v>
      </c>
      <c r="AK20" s="693">
        <f>AV14</f>
        <v>1</v>
      </c>
      <c r="AL20" s="693">
        <f>AW14</f>
        <v>29</v>
      </c>
      <c r="AN20" s="8" t="s">
        <v>512</v>
      </c>
      <c r="AO20" s="97">
        <f t="shared" si="0"/>
        <v>9.5238095238095233E-2</v>
      </c>
      <c r="AP20" s="73">
        <f t="shared" si="0"/>
        <v>0.8571428571428571</v>
      </c>
      <c r="AQ20" s="74">
        <f t="shared" si="0"/>
        <v>4.7619047619047616E-2</v>
      </c>
      <c r="AS20" s="19" t="s">
        <v>512</v>
      </c>
      <c r="AT20" s="511">
        <f>+集計・資料②!AJ24</f>
        <v>2</v>
      </c>
      <c r="AU20" s="238">
        <f>+集計・資料②!AK24</f>
        <v>18</v>
      </c>
      <c r="AV20" s="519">
        <f>+集計・資料②!AL24</f>
        <v>1</v>
      </c>
      <c r="AW20" s="77">
        <f t="shared" si="1"/>
        <v>21</v>
      </c>
    </row>
    <row r="21" spans="1:50" ht="10.5" customHeight="1">
      <c r="A21" s="43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439"/>
      <c r="AC21" s="570" t="s">
        <v>389</v>
      </c>
      <c r="AD21" s="681">
        <f>AO13</f>
        <v>0.23015873015873015</v>
      </c>
      <c r="AE21" s="672">
        <f>AP13</f>
        <v>0.62698412698412698</v>
      </c>
      <c r="AF21" s="672">
        <f>AQ13</f>
        <v>0.14285714285714285</v>
      </c>
      <c r="AH21" s="570" t="s">
        <v>389</v>
      </c>
      <c r="AI21" s="693">
        <f>AT13</f>
        <v>29</v>
      </c>
      <c r="AJ21" s="693">
        <f>AU13</f>
        <v>79</v>
      </c>
      <c r="AK21" s="693">
        <f>AV13</f>
        <v>18</v>
      </c>
      <c r="AL21" s="693">
        <f>AW13</f>
        <v>126</v>
      </c>
      <c r="AN21" s="8" t="s">
        <v>511</v>
      </c>
      <c r="AO21" s="97">
        <f t="shared" si="0"/>
        <v>0.41666666666666669</v>
      </c>
      <c r="AP21" s="73">
        <f t="shared" si="0"/>
        <v>0.5</v>
      </c>
      <c r="AQ21" s="74">
        <f t="shared" si="0"/>
        <v>8.3333333333333329E-2</v>
      </c>
      <c r="AS21" s="19" t="s">
        <v>511</v>
      </c>
      <c r="AT21" s="512">
        <f>+集計・資料②!AJ26</f>
        <v>5</v>
      </c>
      <c r="AU21" s="516">
        <f>+集計・資料②!AK26</f>
        <v>6</v>
      </c>
      <c r="AV21" s="520">
        <f>+集計・資料②!AL26</f>
        <v>1</v>
      </c>
      <c r="AW21" s="77">
        <f t="shared" si="1"/>
        <v>12</v>
      </c>
    </row>
    <row r="22" spans="1:50" ht="10.5" customHeight="1">
      <c r="A22" s="43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439"/>
      <c r="AC22" s="674" t="s">
        <v>390</v>
      </c>
      <c r="AD22" s="681">
        <f>AO12</f>
        <v>0.10169491525423729</v>
      </c>
      <c r="AE22" s="672">
        <f>AP12</f>
        <v>0.71186440677966101</v>
      </c>
      <c r="AF22" s="672">
        <f>AQ12</f>
        <v>0.1864406779661017</v>
      </c>
      <c r="AH22" s="674" t="s">
        <v>390</v>
      </c>
      <c r="AI22" s="693">
        <f>AT12</f>
        <v>6</v>
      </c>
      <c r="AJ22" s="693">
        <f>AU12</f>
        <v>42</v>
      </c>
      <c r="AK22" s="693">
        <f>AV12</f>
        <v>11</v>
      </c>
      <c r="AL22" s="693">
        <f>AW12</f>
        <v>59</v>
      </c>
      <c r="AN22" s="17" t="s">
        <v>521</v>
      </c>
      <c r="AO22" s="97">
        <f t="shared" si="0"/>
        <v>0.18181818181818182</v>
      </c>
      <c r="AP22" s="73">
        <f t="shared" si="0"/>
        <v>0.74242424242424243</v>
      </c>
      <c r="AQ22" s="74">
        <f t="shared" si="0"/>
        <v>7.575757575757576E-2</v>
      </c>
      <c r="AS22" s="20" t="s">
        <v>521</v>
      </c>
      <c r="AT22" s="511">
        <f>+集計・資料②!AJ28</f>
        <v>24</v>
      </c>
      <c r="AU22" s="238">
        <f>+集計・資料②!AK28</f>
        <v>98</v>
      </c>
      <c r="AV22" s="519">
        <f>+集計・資料②!AL28</f>
        <v>10</v>
      </c>
      <c r="AW22" s="77">
        <f t="shared" si="1"/>
        <v>132</v>
      </c>
    </row>
    <row r="23" spans="1:50" ht="10.5" customHeight="1" thickBot="1">
      <c r="A23" s="43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439"/>
      <c r="AC23" s="570" t="s">
        <v>22</v>
      </c>
      <c r="AD23" s="672" t="e">
        <f>AO11</f>
        <v>#DIV/0!</v>
      </c>
      <c r="AE23" s="672" t="e">
        <f>AP11</f>
        <v>#DIV/0!</v>
      </c>
      <c r="AF23" s="672" t="e">
        <f>AQ11</f>
        <v>#DIV/0!</v>
      </c>
      <c r="AH23" s="570" t="s">
        <v>22</v>
      </c>
      <c r="AI23" s="693">
        <f>AT11</f>
        <v>0</v>
      </c>
      <c r="AJ23" s="693">
        <f>AU11</f>
        <v>0</v>
      </c>
      <c r="AK23" s="693">
        <f>AV11</f>
        <v>0</v>
      </c>
      <c r="AL23" s="693">
        <f>AW11</f>
        <v>0</v>
      </c>
      <c r="AN23" s="11" t="s">
        <v>522</v>
      </c>
      <c r="AO23" s="56">
        <f t="shared" si="0"/>
        <v>0.20754716981132076</v>
      </c>
      <c r="AP23" s="57">
        <f t="shared" si="0"/>
        <v>0.65408805031446537</v>
      </c>
      <c r="AQ23" s="58">
        <f t="shared" si="0"/>
        <v>0.13836477987421383</v>
      </c>
      <c r="AS23" s="22" t="s">
        <v>522</v>
      </c>
      <c r="AT23" s="513">
        <f>+集計・資料②!AJ30</f>
        <v>33</v>
      </c>
      <c r="AU23" s="246">
        <f>+集計・資料②!AK30</f>
        <v>104</v>
      </c>
      <c r="AV23" s="521">
        <f>+集計・資料②!AL30</f>
        <v>22</v>
      </c>
      <c r="AW23" s="82">
        <f t="shared" si="1"/>
        <v>159</v>
      </c>
    </row>
    <row r="24" spans="1:50" ht="10.5" customHeight="1" thickBot="1">
      <c r="A24" s="43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439"/>
      <c r="AH24" s="572" t="s">
        <v>530</v>
      </c>
      <c r="AI24" s="693">
        <f>SUM(AI11:AI23)</f>
        <v>216</v>
      </c>
      <c r="AJ24" s="693">
        <f>SUM(AJ11:AJ23)</f>
        <v>611</v>
      </c>
      <c r="AK24" s="693">
        <f>SUM(AK11:AK23)</f>
        <v>114</v>
      </c>
      <c r="AL24" s="693">
        <f>SUM(AL11:AL23)</f>
        <v>941</v>
      </c>
      <c r="AS24" s="768" t="s">
        <v>530</v>
      </c>
      <c r="AT24" s="514">
        <f>+集計・資料②!AJ32</f>
        <v>216</v>
      </c>
      <c r="AU24" s="252">
        <f>+集計・資料②!AK32</f>
        <v>611</v>
      </c>
      <c r="AV24" s="522">
        <f>+集計・資料②!AL32</f>
        <v>114</v>
      </c>
      <c r="AW24" s="140">
        <f>+SUM(AT24:AV24)</f>
        <v>941</v>
      </c>
    </row>
    <row r="25" spans="1:50" ht="10.5" customHeight="1">
      <c r="A25" s="43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439"/>
      <c r="AK25" s="88"/>
      <c r="AL25" s="88"/>
      <c r="AV25" s="523"/>
      <c r="AW25" s="523"/>
    </row>
    <row r="26" spans="1:50" ht="10.5" customHeight="1">
      <c r="A26" s="43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439"/>
      <c r="AC26" s="832" t="s">
        <v>296</v>
      </c>
      <c r="AD26" s="832"/>
      <c r="AE26" s="832"/>
      <c r="AF26" s="832"/>
      <c r="AH26" s="855" t="s">
        <v>87</v>
      </c>
      <c r="AI26" s="855"/>
      <c r="AJ26" s="855"/>
      <c r="AK26" s="855"/>
      <c r="AL26" s="855"/>
      <c r="AN26" s="832" t="s">
        <v>296</v>
      </c>
      <c r="AO26" s="832"/>
      <c r="AP26" s="832"/>
      <c r="AQ26" s="832"/>
      <c r="AS26" s="855" t="s">
        <v>87</v>
      </c>
      <c r="AT26" s="855"/>
      <c r="AU26" s="855"/>
      <c r="AV26" s="855"/>
      <c r="AW26" s="855"/>
      <c r="AX26" s="525"/>
    </row>
    <row r="27" spans="1:50" ht="10.5" customHeight="1">
      <c r="A27" s="43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439"/>
      <c r="AC27" s="832"/>
      <c r="AD27" s="832"/>
      <c r="AE27" s="832"/>
      <c r="AF27" s="832"/>
      <c r="AH27" s="855"/>
      <c r="AI27" s="855"/>
      <c r="AJ27" s="855"/>
      <c r="AK27" s="855"/>
      <c r="AL27" s="855"/>
      <c r="AN27" s="832"/>
      <c r="AO27" s="832"/>
      <c r="AP27" s="832"/>
      <c r="AQ27" s="832"/>
      <c r="AS27" s="855"/>
      <c r="AT27" s="855"/>
      <c r="AU27" s="855"/>
      <c r="AV27" s="855"/>
      <c r="AW27" s="855"/>
      <c r="AX27" s="88"/>
    </row>
    <row r="28" spans="1:50" ht="11.25" thickBot="1">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row>
    <row r="29" spans="1:50" ht="11.25" thickBot="1">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c r="AC29" s="572" t="s">
        <v>7</v>
      </c>
      <c r="AD29" s="573" t="s">
        <v>20</v>
      </c>
      <c r="AE29" s="573" t="s">
        <v>21</v>
      </c>
      <c r="AF29" s="572" t="s">
        <v>377</v>
      </c>
      <c r="AH29" s="572" t="s">
        <v>7</v>
      </c>
      <c r="AI29" s="573" t="s">
        <v>20</v>
      </c>
      <c r="AJ29" s="573" t="s">
        <v>21</v>
      </c>
      <c r="AK29" s="572" t="s">
        <v>377</v>
      </c>
      <c r="AL29" s="572" t="s">
        <v>532</v>
      </c>
      <c r="AN29" s="32" t="s">
        <v>7</v>
      </c>
      <c r="AO29" s="158" t="s">
        <v>20</v>
      </c>
      <c r="AP29" s="159" t="s">
        <v>21</v>
      </c>
      <c r="AQ29" s="31" t="s">
        <v>377</v>
      </c>
      <c r="AS29" s="32" t="s">
        <v>7</v>
      </c>
      <c r="AT29" s="158" t="s">
        <v>20</v>
      </c>
      <c r="AU29" s="159" t="s">
        <v>21</v>
      </c>
      <c r="AV29" s="44" t="s">
        <v>377</v>
      </c>
      <c r="AW29" s="104" t="s">
        <v>532</v>
      </c>
    </row>
    <row r="30" spans="1:50">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574" t="s">
        <v>391</v>
      </c>
      <c r="AD30" s="752">
        <f>AO35</f>
        <v>0.19166666666666668</v>
      </c>
      <c r="AE30" s="672">
        <f>AP35</f>
        <v>0.64166666666666672</v>
      </c>
      <c r="AF30" s="672">
        <f>AQ35</f>
        <v>0.16666666666666666</v>
      </c>
      <c r="AH30" s="574" t="s">
        <v>391</v>
      </c>
      <c r="AI30" s="693">
        <f>AT35</f>
        <v>23</v>
      </c>
      <c r="AJ30" s="693">
        <f>AU35</f>
        <v>77</v>
      </c>
      <c r="AK30" s="693">
        <f>AV35</f>
        <v>20</v>
      </c>
      <c r="AL30" s="693">
        <f>AW35</f>
        <v>120</v>
      </c>
      <c r="AN30" s="68" t="s">
        <v>529</v>
      </c>
      <c r="AO30" s="91">
        <f t="shared" ref="AO30:AQ35" si="2">+AT30/$AW30</f>
        <v>0.20754716981132076</v>
      </c>
      <c r="AP30" s="47">
        <f t="shared" si="2"/>
        <v>0.71698113207547165</v>
      </c>
      <c r="AQ30" s="92">
        <f t="shared" si="2"/>
        <v>7.5471698113207544E-2</v>
      </c>
      <c r="AS30" s="68" t="s">
        <v>529</v>
      </c>
      <c r="AT30" s="531">
        <f>集計・資料②!AJ40</f>
        <v>11</v>
      </c>
      <c r="AU30" s="94">
        <f>集計・資料②!AK40</f>
        <v>38</v>
      </c>
      <c r="AV30" s="534">
        <f>集計・資料②!AL40</f>
        <v>4</v>
      </c>
      <c r="AW30" s="508">
        <f t="shared" ref="AW30:AW35" si="3">+SUM(AT30:AV30)</f>
        <v>53</v>
      </c>
    </row>
    <row r="31" spans="1:50">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574" t="s">
        <v>392</v>
      </c>
      <c r="AD31" s="681">
        <f>AO34</f>
        <v>0.25</v>
      </c>
      <c r="AE31" s="672">
        <f>AP34</f>
        <v>0.59935897435897434</v>
      </c>
      <c r="AF31" s="672">
        <f>AQ34</f>
        <v>0.15064102564102563</v>
      </c>
      <c r="AH31" s="574" t="s">
        <v>392</v>
      </c>
      <c r="AI31" s="693">
        <f>AT34</f>
        <v>78</v>
      </c>
      <c r="AJ31" s="693">
        <f>AU34</f>
        <v>187</v>
      </c>
      <c r="AK31" s="693">
        <f>AV34</f>
        <v>47</v>
      </c>
      <c r="AL31" s="693">
        <f>AW34</f>
        <v>312</v>
      </c>
      <c r="AN31" s="71" t="s">
        <v>408</v>
      </c>
      <c r="AO31" s="97">
        <f t="shared" si="2"/>
        <v>9.5238095238095233E-2</v>
      </c>
      <c r="AP31" s="73">
        <f t="shared" si="2"/>
        <v>0.84126984126984128</v>
      </c>
      <c r="AQ31" s="74">
        <f t="shared" si="2"/>
        <v>6.3492063492063489E-2</v>
      </c>
      <c r="AS31" s="71" t="s">
        <v>408</v>
      </c>
      <c r="AT31" s="532">
        <f>集計・資料②!AJ42</f>
        <v>6</v>
      </c>
      <c r="AU31" s="50">
        <f>集計・資料②!AK42</f>
        <v>53</v>
      </c>
      <c r="AV31" s="69">
        <f>集計・資料②!AL42</f>
        <v>4</v>
      </c>
      <c r="AW31" s="77">
        <f t="shared" si="3"/>
        <v>63</v>
      </c>
    </row>
    <row r="32" spans="1:50">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4" t="s">
        <v>393</v>
      </c>
      <c r="AD32" s="681">
        <f>AO33</f>
        <v>0.24832214765100671</v>
      </c>
      <c r="AE32" s="672">
        <f>AP33</f>
        <v>0.63758389261744963</v>
      </c>
      <c r="AF32" s="672">
        <f>AQ33</f>
        <v>0.11409395973154363</v>
      </c>
      <c r="AH32" s="574" t="s">
        <v>393</v>
      </c>
      <c r="AI32" s="693">
        <f>AT33</f>
        <v>74</v>
      </c>
      <c r="AJ32" s="693">
        <f>AU33</f>
        <v>190</v>
      </c>
      <c r="AK32" s="693">
        <f>AV33</f>
        <v>34</v>
      </c>
      <c r="AL32" s="693">
        <f>AW33</f>
        <v>298</v>
      </c>
      <c r="AN32" s="71" t="s">
        <v>409</v>
      </c>
      <c r="AO32" s="97">
        <f t="shared" si="2"/>
        <v>0.25263157894736843</v>
      </c>
      <c r="AP32" s="73">
        <f t="shared" si="2"/>
        <v>0.69473684210526321</v>
      </c>
      <c r="AQ32" s="74">
        <f t="shared" si="2"/>
        <v>5.2631578947368418E-2</v>
      </c>
      <c r="AS32" s="71" t="s">
        <v>409</v>
      </c>
      <c r="AT32" s="532">
        <f>集計・資料②!AJ44</f>
        <v>24</v>
      </c>
      <c r="AU32" s="50">
        <f>集計・資料②!AK44</f>
        <v>66</v>
      </c>
      <c r="AV32" s="69">
        <f>集計・資料②!AL44</f>
        <v>5</v>
      </c>
      <c r="AW32" s="77">
        <f t="shared" si="3"/>
        <v>95</v>
      </c>
    </row>
    <row r="33" spans="1:49">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574" t="s">
        <v>394</v>
      </c>
      <c r="AD33" s="681">
        <f>AO32</f>
        <v>0.25263157894736843</v>
      </c>
      <c r="AE33" s="672">
        <f>AP32</f>
        <v>0.69473684210526321</v>
      </c>
      <c r="AF33" s="672">
        <f>AQ32</f>
        <v>5.2631578947368418E-2</v>
      </c>
      <c r="AH33" s="574" t="s">
        <v>394</v>
      </c>
      <c r="AI33" s="693">
        <f>AT32</f>
        <v>24</v>
      </c>
      <c r="AJ33" s="693">
        <f>AU32</f>
        <v>66</v>
      </c>
      <c r="AK33" s="693">
        <f>AV32</f>
        <v>5</v>
      </c>
      <c r="AL33" s="693">
        <f>AW32</f>
        <v>95</v>
      </c>
      <c r="AN33" s="71" t="s">
        <v>410</v>
      </c>
      <c r="AO33" s="97">
        <f t="shared" si="2"/>
        <v>0.24832214765100671</v>
      </c>
      <c r="AP33" s="73">
        <f t="shared" si="2"/>
        <v>0.63758389261744963</v>
      </c>
      <c r="AQ33" s="74">
        <f t="shared" si="2"/>
        <v>0.11409395973154363</v>
      </c>
      <c r="AS33" s="71" t="s">
        <v>410</v>
      </c>
      <c r="AT33" s="532">
        <f>集計・資料②!AJ46</f>
        <v>74</v>
      </c>
      <c r="AU33" s="50">
        <f>集計・資料②!AK46</f>
        <v>190</v>
      </c>
      <c r="AV33" s="69">
        <f>集計・資料②!AL46</f>
        <v>34</v>
      </c>
      <c r="AW33" s="77">
        <f t="shared" si="3"/>
        <v>298</v>
      </c>
    </row>
    <row r="34" spans="1:49">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C34" s="574" t="s">
        <v>681</v>
      </c>
      <c r="AD34" s="681">
        <f>AO31</f>
        <v>9.5238095238095233E-2</v>
      </c>
      <c r="AE34" s="672">
        <f>AP31</f>
        <v>0.84126984126984128</v>
      </c>
      <c r="AF34" s="672">
        <f>AQ31</f>
        <v>6.3492063492063489E-2</v>
      </c>
      <c r="AH34" s="574" t="s">
        <v>395</v>
      </c>
      <c r="AI34" s="693">
        <f>AT31</f>
        <v>6</v>
      </c>
      <c r="AJ34" s="693">
        <f>AU31</f>
        <v>53</v>
      </c>
      <c r="AK34" s="693">
        <f>AV31</f>
        <v>4</v>
      </c>
      <c r="AL34" s="693">
        <f>AW31</f>
        <v>63</v>
      </c>
      <c r="AN34" s="71" t="s">
        <v>411</v>
      </c>
      <c r="AO34" s="97">
        <f t="shared" si="2"/>
        <v>0.25</v>
      </c>
      <c r="AP34" s="73">
        <f t="shared" si="2"/>
        <v>0.59935897435897434</v>
      </c>
      <c r="AQ34" s="74">
        <f t="shared" si="2"/>
        <v>0.15064102564102563</v>
      </c>
      <c r="AS34" s="71" t="s">
        <v>411</v>
      </c>
      <c r="AT34" s="532">
        <f>集計・資料②!AJ48</f>
        <v>78</v>
      </c>
      <c r="AU34" s="50">
        <f>集計・資料②!AK48</f>
        <v>187</v>
      </c>
      <c r="AV34" s="69">
        <f>集計・資料②!AL48</f>
        <v>47</v>
      </c>
      <c r="AW34" s="77">
        <f t="shared" si="3"/>
        <v>312</v>
      </c>
    </row>
    <row r="35" spans="1:49" ht="11.25" thickBot="1">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C35" s="574" t="s">
        <v>396</v>
      </c>
      <c r="AD35" s="681">
        <f>AO30</f>
        <v>0.20754716981132076</v>
      </c>
      <c r="AE35" s="672">
        <f>AP30</f>
        <v>0.71698113207547165</v>
      </c>
      <c r="AF35" s="672">
        <f>AQ30</f>
        <v>7.5471698113207544E-2</v>
      </c>
      <c r="AH35" s="574" t="s">
        <v>396</v>
      </c>
      <c r="AI35" s="693">
        <f>AT30</f>
        <v>11</v>
      </c>
      <c r="AJ35" s="693">
        <f>AU30</f>
        <v>38</v>
      </c>
      <c r="AK35" s="693">
        <f>AV30</f>
        <v>4</v>
      </c>
      <c r="AL35" s="693">
        <f>AW30</f>
        <v>53</v>
      </c>
      <c r="AN35" s="78" t="s">
        <v>412</v>
      </c>
      <c r="AO35" s="56">
        <f t="shared" si="2"/>
        <v>0.19166666666666668</v>
      </c>
      <c r="AP35" s="57">
        <f t="shared" si="2"/>
        <v>0.64166666666666672</v>
      </c>
      <c r="AQ35" s="58">
        <f t="shared" si="2"/>
        <v>0.16666666666666666</v>
      </c>
      <c r="AS35" s="80" t="s">
        <v>412</v>
      </c>
      <c r="AT35" s="533">
        <f>集計・資料②!AJ50</f>
        <v>23</v>
      </c>
      <c r="AU35" s="60">
        <f>集計・資料②!AK50</f>
        <v>77</v>
      </c>
      <c r="AV35" s="81">
        <f>集計・資料②!AL50</f>
        <v>20</v>
      </c>
      <c r="AW35" s="82">
        <f t="shared" si="3"/>
        <v>120</v>
      </c>
    </row>
    <row r="36" spans="1:49" ht="11.25" thickBot="1">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c r="AH36" s="572" t="s">
        <v>530</v>
      </c>
      <c r="AI36" s="680">
        <f>SUM(AI30:AI35)</f>
        <v>216</v>
      </c>
      <c r="AJ36" s="680">
        <f>SUM(AJ30:AJ35)</f>
        <v>611</v>
      </c>
      <c r="AK36" s="680">
        <f>SUM(AK30:AK35)</f>
        <v>114</v>
      </c>
      <c r="AL36" s="680">
        <f>SUM(AL30:AL35)</f>
        <v>941</v>
      </c>
      <c r="AS36" s="768" t="s">
        <v>530</v>
      </c>
      <c r="AT36" s="63">
        <f>SUM(AT30:AT35)</f>
        <v>216</v>
      </c>
      <c r="AU36" s="84">
        <f>SUM(AU30:AU35)</f>
        <v>611</v>
      </c>
      <c r="AV36" s="83">
        <f>SUM(AV30:AV35)</f>
        <v>114</v>
      </c>
      <c r="AW36" s="140">
        <f>+SUM(AW30:AW35)</f>
        <v>941</v>
      </c>
    </row>
    <row r="37" spans="1:49">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row>
    <row r="38" spans="1:49">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row>
    <row r="39" spans="1:49">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c r="AI39" s="87"/>
      <c r="AJ39" s="87"/>
      <c r="AK39" s="87"/>
      <c r="AT39" s="87"/>
      <c r="AU39" s="87"/>
      <c r="AV39" s="87"/>
    </row>
    <row r="40" spans="1:49">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c r="AI40" s="88"/>
      <c r="AJ40" s="88"/>
      <c r="AK40" s="88"/>
      <c r="AT40" s="88"/>
      <c r="AU40" s="88"/>
      <c r="AV40" s="88"/>
    </row>
    <row r="41" spans="1:49">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row>
    <row r="42" spans="1:49">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row>
    <row r="43" spans="1:49">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row>
    <row r="44" spans="1:49">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row>
    <row r="45" spans="1:49">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row>
    <row r="46" spans="1:49">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row>
    <row r="47" spans="1:49">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row>
    <row r="48" spans="1:49">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row>
    <row r="49" spans="1:27">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row>
    <row r="50" spans="1:27">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row>
    <row r="51" spans="1:27">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row>
    <row r="52" spans="1:27">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row>
    <row r="53" spans="1:27">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row>
    <row r="54" spans="1:27">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row>
    <row r="55" spans="1:27">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row>
    <row r="56" spans="1:27">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row>
    <row r="57" spans="1:27">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row>
    <row r="58" spans="1:27">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row>
    <row r="59" spans="1:27">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row>
    <row r="60" spans="1:27">
      <c r="A60" s="440"/>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2"/>
    </row>
  </sheetData>
  <mergeCells count="7">
    <mergeCell ref="AS26:AW27"/>
    <mergeCell ref="A1:B1"/>
    <mergeCell ref="V1:AA1"/>
    <mergeCell ref="B3:L16"/>
    <mergeCell ref="AN26:AQ27"/>
    <mergeCell ref="AC26:AF27"/>
    <mergeCell ref="AH26:AL27"/>
  </mergeCells>
  <phoneticPr fontId="10"/>
  <conditionalFormatting sqref="AD30:AD35">
    <cfRule type="expression" dxfId="3" priority="2">
      <formula>$AD30&gt;0.2</formula>
    </cfRule>
  </conditionalFormatting>
  <pageMargins left="0.75" right="0.75" top="1" bottom="1" header="0.51200000000000001" footer="0.51200000000000001"/>
  <pageSetup paperSize="9" scale="97" orientation="portrait" r:id="rId1"/>
  <headerFooter alignWithMargins="0"/>
  <colBreaks count="2" manualBreakCount="2">
    <brk id="27" max="59" man="1"/>
    <brk id="38"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theme="9" tint="0.59999389629810485"/>
  </sheetPr>
  <dimension ref="A1:AX63"/>
  <sheetViews>
    <sheetView showGridLines="0" view="pageBreakPreview" zoomScaleNormal="100" zoomScaleSheetLayoutView="100" workbookViewId="0">
      <selection activeCell="AB1" sqref="AB1"/>
    </sheetView>
  </sheetViews>
  <sheetFormatPr defaultColWidth="10.28515625" defaultRowHeight="10.5"/>
  <cols>
    <col min="1" max="27" width="3.5703125" style="27" customWidth="1"/>
    <col min="28" max="28" width="1.7109375" style="27" customWidth="1"/>
    <col min="29" max="29" width="14.85546875" style="27" customWidth="1"/>
    <col min="30" max="32" width="7.42578125" style="27" customWidth="1"/>
    <col min="33" max="33" width="1.7109375" style="27" customWidth="1"/>
    <col min="34" max="34" width="14.85546875" style="27" customWidth="1"/>
    <col min="35" max="35" width="7.140625" style="27" bestFit="1" customWidth="1"/>
    <col min="36" max="36" width="7.5703125" style="27" customWidth="1"/>
    <col min="37" max="38" width="6.85546875" style="27" bestFit="1" customWidth="1"/>
    <col min="39" max="39" width="1.7109375" style="27" customWidth="1"/>
    <col min="40" max="40" width="14.85546875" style="27" customWidth="1"/>
    <col min="41" max="43" width="7.42578125" style="27" customWidth="1"/>
    <col min="44" max="44" width="1.7109375" style="27" customWidth="1"/>
    <col min="45" max="45" width="14.85546875" style="27" customWidth="1"/>
    <col min="46" max="46" width="7.140625" style="27" bestFit="1" customWidth="1"/>
    <col min="47" max="47" width="7.5703125" style="27" customWidth="1"/>
    <col min="48" max="49" width="6.85546875" style="27" bestFit="1" customWidth="1"/>
    <col min="50" max="16384" width="10.28515625" style="27"/>
  </cols>
  <sheetData>
    <row r="1" spans="1:49" ht="21" customHeight="1" thickBot="1">
      <c r="A1" s="798">
        <v>52</v>
      </c>
      <c r="B1" s="798"/>
      <c r="C1" s="602" t="s">
        <v>272</v>
      </c>
      <c r="D1" s="493"/>
      <c r="E1" s="493"/>
      <c r="F1" s="493"/>
      <c r="G1" s="493"/>
      <c r="H1" s="493"/>
      <c r="I1" s="493"/>
      <c r="J1" s="493"/>
      <c r="K1" s="493"/>
      <c r="L1" s="493"/>
      <c r="M1" s="493"/>
      <c r="N1" s="493"/>
      <c r="O1" s="493"/>
      <c r="P1" s="493"/>
      <c r="Q1" s="493"/>
      <c r="R1" s="493"/>
      <c r="S1" s="493"/>
      <c r="T1" s="493"/>
      <c r="U1" s="493"/>
      <c r="V1" s="860" t="s">
        <v>642</v>
      </c>
      <c r="W1" s="799"/>
      <c r="X1" s="799"/>
      <c r="Y1" s="799"/>
      <c r="Z1" s="799"/>
      <c r="AA1" s="799"/>
      <c r="AC1" s="526" t="s">
        <v>657</v>
      </c>
      <c r="AN1" s="526" t="s">
        <v>657</v>
      </c>
    </row>
    <row r="3" spans="1:49">
      <c r="B3" s="800" t="s">
        <v>682</v>
      </c>
      <c r="C3" s="801"/>
      <c r="D3" s="801"/>
      <c r="E3" s="801"/>
      <c r="F3" s="801"/>
      <c r="G3" s="801"/>
      <c r="H3" s="801"/>
      <c r="I3" s="801"/>
      <c r="J3" s="801"/>
      <c r="K3" s="801"/>
      <c r="L3" s="801"/>
      <c r="N3" s="435"/>
      <c r="O3" s="436"/>
      <c r="P3" s="436"/>
      <c r="Q3" s="436"/>
      <c r="R3" s="436"/>
      <c r="S3" s="436"/>
      <c r="T3" s="436"/>
      <c r="U3" s="436"/>
      <c r="V3" s="436"/>
      <c r="W3" s="436"/>
      <c r="X3" s="436"/>
      <c r="Y3" s="436"/>
      <c r="Z3" s="436"/>
      <c r="AA3" s="437"/>
      <c r="AC3" s="27" t="s">
        <v>588</v>
      </c>
      <c r="AH3" s="27" t="s">
        <v>589</v>
      </c>
      <c r="AN3" s="27" t="s">
        <v>588</v>
      </c>
      <c r="AS3" s="27" t="s">
        <v>589</v>
      </c>
    </row>
    <row r="4" spans="1:49">
      <c r="B4" s="801"/>
      <c r="C4" s="801"/>
      <c r="D4" s="801"/>
      <c r="E4" s="801"/>
      <c r="F4" s="801"/>
      <c r="G4" s="801"/>
      <c r="H4" s="801"/>
      <c r="I4" s="801"/>
      <c r="J4" s="801"/>
      <c r="K4" s="801"/>
      <c r="L4" s="801"/>
      <c r="N4" s="438"/>
      <c r="O4" s="88"/>
      <c r="P4" s="88"/>
      <c r="Q4" s="88"/>
      <c r="R4" s="88"/>
      <c r="S4" s="88"/>
      <c r="T4" s="88"/>
      <c r="U4" s="88"/>
      <c r="V4" s="88"/>
      <c r="W4" s="88"/>
      <c r="X4" s="88"/>
      <c r="Y4" s="88"/>
      <c r="Z4" s="88"/>
      <c r="AA4" s="439"/>
    </row>
    <row r="5" spans="1:49">
      <c r="B5" s="801"/>
      <c r="C5" s="801"/>
      <c r="D5" s="801"/>
      <c r="E5" s="801"/>
      <c r="F5" s="801"/>
      <c r="G5" s="801"/>
      <c r="H5" s="801"/>
      <c r="I5" s="801"/>
      <c r="J5" s="801"/>
      <c r="K5" s="801"/>
      <c r="L5" s="801"/>
      <c r="N5" s="438"/>
      <c r="O5" s="88"/>
      <c r="P5" s="88"/>
      <c r="Q5" s="88"/>
      <c r="R5" s="88"/>
      <c r="S5" s="88"/>
      <c r="T5" s="88"/>
      <c r="U5" s="88"/>
      <c r="V5" s="88"/>
      <c r="W5" s="88"/>
      <c r="X5" s="88"/>
      <c r="Y5" s="88"/>
      <c r="Z5" s="88"/>
      <c r="AA5" s="439"/>
      <c r="AC5" s="575"/>
      <c r="AD5" s="572" t="s">
        <v>419</v>
      </c>
      <c r="AE5" s="572" t="s">
        <v>245</v>
      </c>
      <c r="AF5" s="572" t="s">
        <v>377</v>
      </c>
      <c r="AH5" s="575"/>
      <c r="AI5" s="572" t="s">
        <v>419</v>
      </c>
      <c r="AJ5" s="572" t="s">
        <v>245</v>
      </c>
      <c r="AK5" s="572" t="s">
        <v>377</v>
      </c>
      <c r="AL5" s="572" t="s">
        <v>532</v>
      </c>
      <c r="AN5" s="575"/>
      <c r="AO5" s="573" t="s">
        <v>403</v>
      </c>
      <c r="AP5" s="573" t="s">
        <v>404</v>
      </c>
      <c r="AQ5" s="572" t="s">
        <v>377</v>
      </c>
      <c r="AS5" s="575"/>
      <c r="AT5" s="573" t="s">
        <v>403</v>
      </c>
      <c r="AU5" s="573" t="s">
        <v>404</v>
      </c>
      <c r="AV5" s="572" t="s">
        <v>377</v>
      </c>
      <c r="AW5" s="572" t="s">
        <v>532</v>
      </c>
    </row>
    <row r="6" spans="1:49">
      <c r="B6" s="801"/>
      <c r="C6" s="801"/>
      <c r="D6" s="801"/>
      <c r="E6" s="801"/>
      <c r="F6" s="801"/>
      <c r="G6" s="801"/>
      <c r="H6" s="801"/>
      <c r="I6" s="801"/>
      <c r="J6" s="801"/>
      <c r="K6" s="801"/>
      <c r="L6" s="801"/>
      <c r="N6" s="438"/>
      <c r="O6" s="88"/>
      <c r="P6" s="88"/>
      <c r="Q6" s="88"/>
      <c r="R6" s="88"/>
      <c r="S6" s="88"/>
      <c r="T6" s="88"/>
      <c r="U6" s="88"/>
      <c r="V6" s="88"/>
      <c r="W6" s="88"/>
      <c r="X6" s="88"/>
      <c r="Y6" s="88"/>
      <c r="Z6" s="88"/>
      <c r="AA6" s="439"/>
      <c r="AC6" s="572" t="s">
        <v>532</v>
      </c>
      <c r="AD6" s="672">
        <f>AO6</f>
        <v>0.4208289054197662</v>
      </c>
      <c r="AE6" s="672">
        <f>AP6</f>
        <v>0.47715196599362381</v>
      </c>
      <c r="AF6" s="672">
        <f>AQ6</f>
        <v>0.10201912858660998</v>
      </c>
      <c r="AH6" s="572" t="s">
        <v>532</v>
      </c>
      <c r="AI6" s="680">
        <f>AT6</f>
        <v>396</v>
      </c>
      <c r="AJ6" s="680">
        <f>AU6</f>
        <v>449</v>
      </c>
      <c r="AK6" s="680">
        <f>AV6</f>
        <v>96</v>
      </c>
      <c r="AL6" s="680">
        <f>AW6</f>
        <v>941</v>
      </c>
      <c r="AN6" s="572" t="s">
        <v>532</v>
      </c>
      <c r="AO6" s="73">
        <f>+AT6/$AW6</f>
        <v>0.4208289054197662</v>
      </c>
      <c r="AP6" s="73">
        <f>+AU6/$AW6</f>
        <v>0.47715196599362381</v>
      </c>
      <c r="AQ6" s="73">
        <f>+AV6/$AW6</f>
        <v>0.10201912858660998</v>
      </c>
      <c r="AS6" s="572" t="s">
        <v>532</v>
      </c>
      <c r="AT6" s="76">
        <f>+集計・資料②!AT32</f>
        <v>396</v>
      </c>
      <c r="AU6" s="76">
        <f>+集計・資料②!AU32</f>
        <v>449</v>
      </c>
      <c r="AV6" s="76">
        <f>+集計・資料②!AV32</f>
        <v>96</v>
      </c>
      <c r="AW6" s="76">
        <f>+SUM(AT6:AV6)</f>
        <v>941</v>
      </c>
    </row>
    <row r="7" spans="1:49">
      <c r="B7" s="801"/>
      <c r="C7" s="801"/>
      <c r="D7" s="801"/>
      <c r="E7" s="801"/>
      <c r="F7" s="801"/>
      <c r="G7" s="801"/>
      <c r="H7" s="801"/>
      <c r="I7" s="801"/>
      <c r="J7" s="801"/>
      <c r="K7" s="801"/>
      <c r="L7" s="801"/>
      <c r="N7" s="438"/>
      <c r="O7" s="88"/>
      <c r="P7" s="88"/>
      <c r="Q7" s="88"/>
      <c r="R7" s="88"/>
      <c r="S7" s="88"/>
      <c r="T7" s="88"/>
      <c r="U7" s="88"/>
      <c r="V7" s="88"/>
      <c r="W7" s="88"/>
      <c r="X7" s="88"/>
      <c r="Y7" s="88"/>
      <c r="Z7" s="88"/>
      <c r="AA7" s="439"/>
      <c r="AK7" s="88"/>
      <c r="AL7" s="88"/>
      <c r="AV7" s="88"/>
      <c r="AW7" s="88"/>
    </row>
    <row r="8" spans="1:49">
      <c r="B8" s="801"/>
      <c r="C8" s="801"/>
      <c r="D8" s="801"/>
      <c r="E8" s="801"/>
      <c r="F8" s="801"/>
      <c r="G8" s="801"/>
      <c r="H8" s="801"/>
      <c r="I8" s="801"/>
      <c r="J8" s="801"/>
      <c r="K8" s="801"/>
      <c r="L8" s="801"/>
      <c r="N8" s="438"/>
      <c r="O8" s="88"/>
      <c r="P8" s="88"/>
      <c r="Q8" s="88"/>
      <c r="R8" s="88"/>
      <c r="S8" s="88"/>
      <c r="T8" s="88"/>
      <c r="U8" s="88"/>
      <c r="V8" s="88"/>
      <c r="W8" s="88"/>
      <c r="X8" s="88"/>
      <c r="Y8" s="88"/>
      <c r="Z8" s="88"/>
      <c r="AA8" s="439"/>
      <c r="AC8" s="27" t="s">
        <v>604</v>
      </c>
      <c r="AH8" s="27" t="s">
        <v>87</v>
      </c>
      <c r="AK8" s="88"/>
      <c r="AL8" s="88"/>
      <c r="AN8" s="27" t="s">
        <v>405</v>
      </c>
      <c r="AS8" s="27" t="s">
        <v>87</v>
      </c>
      <c r="AV8" s="88"/>
      <c r="AW8" s="88"/>
    </row>
    <row r="9" spans="1:49">
      <c r="B9" s="801"/>
      <c r="C9" s="801"/>
      <c r="D9" s="801"/>
      <c r="E9" s="801"/>
      <c r="F9" s="801"/>
      <c r="G9" s="801"/>
      <c r="H9" s="801"/>
      <c r="I9" s="801"/>
      <c r="J9" s="801"/>
      <c r="K9" s="801"/>
      <c r="L9" s="801"/>
      <c r="N9" s="438"/>
      <c r="O9" s="88"/>
      <c r="P9" s="88"/>
      <c r="Q9" s="88"/>
      <c r="R9" s="88"/>
      <c r="S9" s="88"/>
      <c r="T9" s="88"/>
      <c r="U9" s="88"/>
      <c r="V9" s="88"/>
      <c r="W9" s="88"/>
      <c r="X9" s="88"/>
      <c r="Y9" s="88"/>
      <c r="Z9" s="88"/>
      <c r="AA9" s="439"/>
      <c r="AK9" s="88"/>
      <c r="AL9" s="88"/>
      <c r="AV9" s="88"/>
      <c r="AW9" s="88"/>
    </row>
    <row r="10" spans="1:49">
      <c r="B10" s="801"/>
      <c r="C10" s="801"/>
      <c r="D10" s="801"/>
      <c r="E10" s="801"/>
      <c r="F10" s="801"/>
      <c r="G10" s="801"/>
      <c r="H10" s="801"/>
      <c r="I10" s="801"/>
      <c r="J10" s="801"/>
      <c r="K10" s="801"/>
      <c r="L10" s="801"/>
      <c r="N10" s="438"/>
      <c r="O10" s="88"/>
      <c r="P10" s="88"/>
      <c r="Q10" s="88"/>
      <c r="R10" s="88"/>
      <c r="S10" s="88"/>
      <c r="T10" s="88"/>
      <c r="U10" s="88"/>
      <c r="V10" s="88"/>
      <c r="W10" s="88"/>
      <c r="X10" s="88"/>
      <c r="Y10" s="88"/>
      <c r="Z10" s="88"/>
      <c r="AA10" s="439"/>
      <c r="AC10" s="572" t="s">
        <v>524</v>
      </c>
      <c r="AD10" s="572" t="s">
        <v>419</v>
      </c>
      <c r="AE10" s="572" t="s">
        <v>245</v>
      </c>
      <c r="AF10" s="572" t="s">
        <v>377</v>
      </c>
      <c r="AH10" s="572" t="s">
        <v>524</v>
      </c>
      <c r="AI10" s="572" t="s">
        <v>419</v>
      </c>
      <c r="AJ10" s="572" t="s">
        <v>245</v>
      </c>
      <c r="AK10" s="572" t="s">
        <v>377</v>
      </c>
      <c r="AL10" s="572" t="s">
        <v>532</v>
      </c>
      <c r="AN10" s="572" t="s">
        <v>524</v>
      </c>
      <c r="AO10" s="573" t="s">
        <v>403</v>
      </c>
      <c r="AP10" s="573" t="s">
        <v>404</v>
      </c>
      <c r="AQ10" s="572" t="s">
        <v>377</v>
      </c>
      <c r="AS10" s="572" t="s">
        <v>524</v>
      </c>
      <c r="AT10" s="573" t="s">
        <v>403</v>
      </c>
      <c r="AU10" s="573" t="s">
        <v>404</v>
      </c>
      <c r="AV10" s="572" t="s">
        <v>377</v>
      </c>
      <c r="AW10" s="572" t="s">
        <v>532</v>
      </c>
    </row>
    <row r="11" spans="1:49">
      <c r="B11" s="801"/>
      <c r="C11" s="801"/>
      <c r="D11" s="801"/>
      <c r="E11" s="801"/>
      <c r="F11" s="801"/>
      <c r="G11" s="801"/>
      <c r="H11" s="801"/>
      <c r="I11" s="801"/>
      <c r="J11" s="801"/>
      <c r="K11" s="801"/>
      <c r="L11" s="801"/>
      <c r="N11" s="438"/>
      <c r="O11" s="88"/>
      <c r="P11" s="88"/>
      <c r="Q11" s="88"/>
      <c r="R11" s="88"/>
      <c r="S11" s="88"/>
      <c r="T11" s="88"/>
      <c r="U11" s="88"/>
      <c r="V11" s="88"/>
      <c r="W11" s="88"/>
      <c r="X11" s="88"/>
      <c r="Y11" s="88"/>
      <c r="Z11" s="88"/>
      <c r="AA11" s="439"/>
      <c r="AC11" s="570" t="s">
        <v>379</v>
      </c>
      <c r="AD11" s="681">
        <f>AO23</f>
        <v>0.30188679245283018</v>
      </c>
      <c r="AE11" s="672">
        <f>AP23</f>
        <v>0.52830188679245282</v>
      </c>
      <c r="AF11" s="672">
        <f>AQ23</f>
        <v>0.16981132075471697</v>
      </c>
      <c r="AH11" s="570" t="s">
        <v>379</v>
      </c>
      <c r="AI11" s="693">
        <f>AT23</f>
        <v>48</v>
      </c>
      <c r="AJ11" s="693">
        <f>AU23</f>
        <v>84</v>
      </c>
      <c r="AK11" s="693">
        <f>AV23</f>
        <v>27</v>
      </c>
      <c r="AL11" s="693">
        <f>AW23</f>
        <v>159</v>
      </c>
      <c r="AN11" s="570" t="s">
        <v>531</v>
      </c>
      <c r="AO11" s="73" t="e">
        <f>+AT11/$AW11</f>
        <v>#DIV/0!</v>
      </c>
      <c r="AP11" s="73" t="e">
        <f>+AU11/$AW11</f>
        <v>#DIV/0!</v>
      </c>
      <c r="AQ11" s="73" t="e">
        <f>+AV11/$AW11</f>
        <v>#DIV/0!</v>
      </c>
      <c r="AS11" s="570" t="s">
        <v>531</v>
      </c>
      <c r="AT11" s="238">
        <f>+集計・資料②!AT6</f>
        <v>0</v>
      </c>
      <c r="AU11" s="238">
        <f>+集計・資料②!AU6</f>
        <v>0</v>
      </c>
      <c r="AV11" s="238">
        <f>+集計・資料②!AV6</f>
        <v>0</v>
      </c>
      <c r="AW11" s="76">
        <f>+SUM(AT11:AV11)</f>
        <v>0</v>
      </c>
    </row>
    <row r="12" spans="1:49">
      <c r="B12" s="801"/>
      <c r="C12" s="801"/>
      <c r="D12" s="801"/>
      <c r="E12" s="801"/>
      <c r="F12" s="801"/>
      <c r="G12" s="801"/>
      <c r="H12" s="801"/>
      <c r="I12" s="801"/>
      <c r="J12" s="801"/>
      <c r="K12" s="801"/>
      <c r="L12" s="801"/>
      <c r="N12" s="438"/>
      <c r="O12" s="88"/>
      <c r="P12" s="88"/>
      <c r="Q12" s="88"/>
      <c r="R12" s="88"/>
      <c r="S12" s="88"/>
      <c r="T12" s="88"/>
      <c r="U12" s="88"/>
      <c r="V12" s="88"/>
      <c r="W12" s="88"/>
      <c r="X12" s="88"/>
      <c r="Y12" s="88"/>
      <c r="Z12" s="88"/>
      <c r="AA12" s="439"/>
      <c r="AC12" s="674" t="s">
        <v>380</v>
      </c>
      <c r="AD12" s="681">
        <f>AO22</f>
        <v>0.43181818181818182</v>
      </c>
      <c r="AE12" s="672">
        <f>AP22</f>
        <v>0.52272727272727271</v>
      </c>
      <c r="AF12" s="672">
        <f>AQ22</f>
        <v>4.5454545454545456E-2</v>
      </c>
      <c r="AH12" s="674" t="s">
        <v>380</v>
      </c>
      <c r="AI12" s="693">
        <f>AT22</f>
        <v>57</v>
      </c>
      <c r="AJ12" s="693">
        <f>AU22</f>
        <v>69</v>
      </c>
      <c r="AK12" s="693">
        <f>AV22</f>
        <v>6</v>
      </c>
      <c r="AL12" s="693">
        <f>AW22</f>
        <v>132</v>
      </c>
      <c r="AN12" s="571" t="s">
        <v>518</v>
      </c>
      <c r="AO12" s="73">
        <f t="shared" ref="AO12:AQ23" si="0">+AT12/$AW12</f>
        <v>0.42372881355932202</v>
      </c>
      <c r="AP12" s="73">
        <f t="shared" si="0"/>
        <v>0.52542372881355937</v>
      </c>
      <c r="AQ12" s="73">
        <f t="shared" si="0"/>
        <v>5.0847457627118647E-2</v>
      </c>
      <c r="AS12" s="571" t="s">
        <v>518</v>
      </c>
      <c r="AT12" s="238">
        <f>+集計・資料②!AT8</f>
        <v>25</v>
      </c>
      <c r="AU12" s="238">
        <f>+集計・資料②!AU8</f>
        <v>31</v>
      </c>
      <c r="AV12" s="238">
        <f>+集計・資料②!AV8</f>
        <v>3</v>
      </c>
      <c r="AW12" s="76">
        <f>+SUM(AT12:AV12)</f>
        <v>59</v>
      </c>
    </row>
    <row r="13" spans="1:49">
      <c r="B13" s="801"/>
      <c r="C13" s="801"/>
      <c r="D13" s="801"/>
      <c r="E13" s="801"/>
      <c r="F13" s="801"/>
      <c r="G13" s="801"/>
      <c r="H13" s="801"/>
      <c r="I13" s="801"/>
      <c r="J13" s="801"/>
      <c r="K13" s="801"/>
      <c r="L13" s="801"/>
      <c r="N13" s="438"/>
      <c r="O13" s="88"/>
      <c r="P13" s="88"/>
      <c r="Q13" s="88"/>
      <c r="R13" s="88"/>
      <c r="S13" s="88"/>
      <c r="T13" s="88"/>
      <c r="U13" s="88"/>
      <c r="V13" s="88"/>
      <c r="W13" s="88"/>
      <c r="X13" s="88"/>
      <c r="Y13" s="88"/>
      <c r="Z13" s="88"/>
      <c r="AA13" s="439"/>
      <c r="AC13" s="570" t="s">
        <v>381</v>
      </c>
      <c r="AD13" s="752">
        <f>AO21</f>
        <v>0.5</v>
      </c>
      <c r="AE13" s="672">
        <f>AP21</f>
        <v>0.33333333333333331</v>
      </c>
      <c r="AF13" s="672">
        <f>AQ21</f>
        <v>0.16666666666666666</v>
      </c>
      <c r="AH13" s="570" t="s">
        <v>381</v>
      </c>
      <c r="AI13" s="693">
        <f>AT21</f>
        <v>6</v>
      </c>
      <c r="AJ13" s="693">
        <f>AU21</f>
        <v>4</v>
      </c>
      <c r="AK13" s="693">
        <f>AV21</f>
        <v>2</v>
      </c>
      <c r="AL13" s="693">
        <f>AW21</f>
        <v>12</v>
      </c>
      <c r="AN13" s="571" t="s">
        <v>519</v>
      </c>
      <c r="AO13" s="73">
        <f t="shared" si="0"/>
        <v>0.40476190476190477</v>
      </c>
      <c r="AP13" s="73">
        <f t="shared" si="0"/>
        <v>0.43650793650793651</v>
      </c>
      <c r="AQ13" s="73">
        <f t="shared" si="0"/>
        <v>0.15873015873015872</v>
      </c>
      <c r="AS13" s="571" t="s">
        <v>519</v>
      </c>
      <c r="AT13" s="238">
        <f>+集計・資料②!AT10</f>
        <v>51</v>
      </c>
      <c r="AU13" s="238">
        <f>+集計・資料②!AU10</f>
        <v>55</v>
      </c>
      <c r="AV13" s="238">
        <f>+集計・資料②!AV10</f>
        <v>20</v>
      </c>
      <c r="AW13" s="76">
        <f t="shared" ref="AW13:AW23" si="1">+SUM(AT13:AV13)</f>
        <v>126</v>
      </c>
    </row>
    <row r="14" spans="1:49">
      <c r="B14" s="801"/>
      <c r="C14" s="801"/>
      <c r="D14" s="801"/>
      <c r="E14" s="801"/>
      <c r="F14" s="801"/>
      <c r="G14" s="801"/>
      <c r="H14" s="801"/>
      <c r="I14" s="801"/>
      <c r="J14" s="801"/>
      <c r="K14" s="801"/>
      <c r="L14" s="801"/>
      <c r="N14" s="438"/>
      <c r="O14" s="88"/>
      <c r="P14" s="88"/>
      <c r="Q14" s="88"/>
      <c r="R14" s="88"/>
      <c r="S14" s="88"/>
      <c r="T14" s="88"/>
      <c r="U14" s="88"/>
      <c r="V14" s="88"/>
      <c r="W14" s="88"/>
      <c r="X14" s="88"/>
      <c r="Y14" s="88"/>
      <c r="Z14" s="88"/>
      <c r="AA14" s="439"/>
      <c r="AC14" s="674" t="s">
        <v>382</v>
      </c>
      <c r="AD14" s="681">
        <f>AO20</f>
        <v>0.2857142857142857</v>
      </c>
      <c r="AE14" s="672">
        <f>AP20</f>
        <v>0.66666666666666663</v>
      </c>
      <c r="AF14" s="672">
        <f>AQ20</f>
        <v>4.7619047619047616E-2</v>
      </c>
      <c r="AH14" s="674" t="s">
        <v>382</v>
      </c>
      <c r="AI14" s="693">
        <f>AT20</f>
        <v>6</v>
      </c>
      <c r="AJ14" s="693">
        <f>AU20</f>
        <v>14</v>
      </c>
      <c r="AK14" s="693">
        <f>AV20</f>
        <v>1</v>
      </c>
      <c r="AL14" s="693">
        <f>AW20</f>
        <v>21</v>
      </c>
      <c r="AN14" s="571" t="s">
        <v>517</v>
      </c>
      <c r="AO14" s="73">
        <f t="shared" si="0"/>
        <v>0.58620689655172409</v>
      </c>
      <c r="AP14" s="73">
        <f t="shared" si="0"/>
        <v>0.41379310344827586</v>
      </c>
      <c r="AQ14" s="73">
        <f t="shared" si="0"/>
        <v>0</v>
      </c>
      <c r="AS14" s="571" t="s">
        <v>517</v>
      </c>
      <c r="AT14" s="238">
        <f>+集計・資料②!AT12</f>
        <v>17</v>
      </c>
      <c r="AU14" s="238">
        <f>+集計・資料②!AU12</f>
        <v>12</v>
      </c>
      <c r="AV14" s="238">
        <f>+集計・資料②!AV12</f>
        <v>0</v>
      </c>
      <c r="AW14" s="76">
        <f t="shared" si="1"/>
        <v>29</v>
      </c>
    </row>
    <row r="15" spans="1:49" ht="10.5" customHeight="1">
      <c r="B15" s="801"/>
      <c r="C15" s="801"/>
      <c r="D15" s="801"/>
      <c r="E15" s="801"/>
      <c r="F15" s="801"/>
      <c r="G15" s="801"/>
      <c r="H15" s="801"/>
      <c r="I15" s="801"/>
      <c r="J15" s="801"/>
      <c r="K15" s="801"/>
      <c r="L15" s="801"/>
      <c r="N15" s="438"/>
      <c r="O15" s="88"/>
      <c r="P15" s="88"/>
      <c r="Q15" s="88"/>
      <c r="R15" s="88"/>
      <c r="S15" s="88"/>
      <c r="T15" s="88"/>
      <c r="U15" s="88"/>
      <c r="V15" s="88"/>
      <c r="W15" s="88"/>
      <c r="X15" s="88"/>
      <c r="Y15" s="88"/>
      <c r="Z15" s="88"/>
      <c r="AA15" s="439"/>
      <c r="AC15" s="570" t="s">
        <v>383</v>
      </c>
      <c r="AD15" s="681">
        <f>AO19</f>
        <v>0.36057692307692307</v>
      </c>
      <c r="AE15" s="672">
        <f>AP19</f>
        <v>0.52884615384615385</v>
      </c>
      <c r="AF15" s="672">
        <f>AQ19</f>
        <v>0.11057692307692307</v>
      </c>
      <c r="AH15" s="570" t="s">
        <v>383</v>
      </c>
      <c r="AI15" s="693">
        <f>AT19</f>
        <v>75</v>
      </c>
      <c r="AJ15" s="693">
        <f>AU19</f>
        <v>110</v>
      </c>
      <c r="AK15" s="693">
        <f>AV19</f>
        <v>23</v>
      </c>
      <c r="AL15" s="693">
        <f>AW19</f>
        <v>208</v>
      </c>
      <c r="AN15" s="571" t="s">
        <v>516</v>
      </c>
      <c r="AO15" s="73">
        <f t="shared" si="0"/>
        <v>0.66666666666666663</v>
      </c>
      <c r="AP15" s="73">
        <f t="shared" si="0"/>
        <v>0.2868217054263566</v>
      </c>
      <c r="AQ15" s="73">
        <f t="shared" si="0"/>
        <v>4.6511627906976744E-2</v>
      </c>
      <c r="AS15" s="571" t="s">
        <v>516</v>
      </c>
      <c r="AT15" s="238">
        <f>+集計・資料②!AT14</f>
        <v>86</v>
      </c>
      <c r="AU15" s="238">
        <f>+集計・資料②!AU14</f>
        <v>37</v>
      </c>
      <c r="AV15" s="238">
        <f>+集計・資料②!AV14</f>
        <v>6</v>
      </c>
      <c r="AW15" s="76">
        <f t="shared" si="1"/>
        <v>129</v>
      </c>
    </row>
    <row r="16" spans="1:49" ht="10.5" customHeight="1">
      <c r="B16" s="801"/>
      <c r="C16" s="801"/>
      <c r="D16" s="801"/>
      <c r="E16" s="801"/>
      <c r="F16" s="801"/>
      <c r="G16" s="801"/>
      <c r="H16" s="801"/>
      <c r="I16" s="801"/>
      <c r="J16" s="801"/>
      <c r="K16" s="801"/>
      <c r="L16" s="801"/>
      <c r="N16" s="440"/>
      <c r="O16" s="441"/>
      <c r="P16" s="441"/>
      <c r="Q16" s="441"/>
      <c r="R16" s="441"/>
      <c r="S16" s="441"/>
      <c r="T16" s="441"/>
      <c r="U16" s="441"/>
      <c r="V16" s="441"/>
      <c r="W16" s="441"/>
      <c r="X16" s="441"/>
      <c r="Y16" s="441"/>
      <c r="Z16" s="441"/>
      <c r="AA16" s="442"/>
      <c r="AC16" s="674" t="s">
        <v>384</v>
      </c>
      <c r="AD16" s="681">
        <f>AO18</f>
        <v>0.40909090909090912</v>
      </c>
      <c r="AE16" s="672">
        <f>AP18</f>
        <v>0.5</v>
      </c>
      <c r="AF16" s="672">
        <f>AQ18</f>
        <v>9.0909090909090912E-2</v>
      </c>
      <c r="AH16" s="674" t="s">
        <v>384</v>
      </c>
      <c r="AI16" s="693">
        <f>AT18</f>
        <v>9</v>
      </c>
      <c r="AJ16" s="693">
        <f>AU18</f>
        <v>11</v>
      </c>
      <c r="AK16" s="693">
        <f>AV18</f>
        <v>2</v>
      </c>
      <c r="AL16" s="693">
        <f>AW18</f>
        <v>22</v>
      </c>
      <c r="AN16" s="571" t="s">
        <v>515</v>
      </c>
      <c r="AO16" s="73">
        <f t="shared" si="0"/>
        <v>0.41935483870967744</v>
      </c>
      <c r="AP16" s="73">
        <f t="shared" si="0"/>
        <v>0.4838709677419355</v>
      </c>
      <c r="AQ16" s="73">
        <f t="shared" si="0"/>
        <v>9.6774193548387094E-2</v>
      </c>
      <c r="AS16" s="571" t="s">
        <v>515</v>
      </c>
      <c r="AT16" s="238">
        <f>+集計・資料②!AT16</f>
        <v>13</v>
      </c>
      <c r="AU16" s="238">
        <f>+集計・資料②!AU16</f>
        <v>15</v>
      </c>
      <c r="AV16" s="238">
        <f>+集計・資料②!AV16</f>
        <v>3</v>
      </c>
      <c r="AW16" s="76">
        <f t="shared" si="1"/>
        <v>31</v>
      </c>
    </row>
    <row r="17" spans="1:50" ht="10.5" customHeight="1">
      <c r="O17" s="88"/>
      <c r="P17" s="88"/>
      <c r="Q17" s="88"/>
      <c r="R17" s="88"/>
      <c r="S17" s="88"/>
      <c r="T17" s="88"/>
      <c r="U17" s="88"/>
      <c r="V17" s="88"/>
      <c r="W17" s="88"/>
      <c r="X17" s="88"/>
      <c r="Y17" s="88"/>
      <c r="Z17" s="88"/>
      <c r="AA17" s="88"/>
      <c r="AC17" s="570" t="s">
        <v>385</v>
      </c>
      <c r="AD17" s="681">
        <f>AO17</f>
        <v>0.23076923076923078</v>
      </c>
      <c r="AE17" s="672">
        <f>AP17</f>
        <v>0.53846153846153844</v>
      </c>
      <c r="AF17" s="672">
        <f>AQ17</f>
        <v>0.23076923076923078</v>
      </c>
      <c r="AH17" s="570" t="s">
        <v>385</v>
      </c>
      <c r="AI17" s="693">
        <f>AT17</f>
        <v>3</v>
      </c>
      <c r="AJ17" s="693">
        <f>AU17</f>
        <v>7</v>
      </c>
      <c r="AK17" s="693">
        <f>AV17</f>
        <v>3</v>
      </c>
      <c r="AL17" s="693">
        <f>AW17</f>
        <v>13</v>
      </c>
      <c r="AN17" s="571" t="s">
        <v>520</v>
      </c>
      <c r="AO17" s="73">
        <f t="shared" si="0"/>
        <v>0.23076923076923078</v>
      </c>
      <c r="AP17" s="73">
        <f t="shared" si="0"/>
        <v>0.53846153846153844</v>
      </c>
      <c r="AQ17" s="73">
        <f t="shared" si="0"/>
        <v>0.23076923076923078</v>
      </c>
      <c r="AS17" s="571" t="s">
        <v>520</v>
      </c>
      <c r="AT17" s="238">
        <f>+集計・資料②!AT18</f>
        <v>3</v>
      </c>
      <c r="AU17" s="238">
        <f>+集計・資料②!AU18</f>
        <v>7</v>
      </c>
      <c r="AV17" s="238">
        <f>+集計・資料②!AV18</f>
        <v>3</v>
      </c>
      <c r="AW17" s="76">
        <f t="shared" si="1"/>
        <v>13</v>
      </c>
    </row>
    <row r="18" spans="1:50" ht="10.5" customHeight="1">
      <c r="A18" s="435"/>
      <c r="B18" s="436"/>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37"/>
      <c r="AC18" s="674" t="s">
        <v>386</v>
      </c>
      <c r="AD18" s="681">
        <f>AO16</f>
        <v>0.41935483870967744</v>
      </c>
      <c r="AE18" s="672">
        <f>AP16</f>
        <v>0.4838709677419355</v>
      </c>
      <c r="AF18" s="672">
        <f>AQ16</f>
        <v>9.6774193548387094E-2</v>
      </c>
      <c r="AH18" s="674" t="s">
        <v>386</v>
      </c>
      <c r="AI18" s="693">
        <f>AT16</f>
        <v>13</v>
      </c>
      <c r="AJ18" s="693">
        <f>AU16</f>
        <v>15</v>
      </c>
      <c r="AK18" s="693">
        <f>AV16</f>
        <v>3</v>
      </c>
      <c r="AL18" s="693">
        <f>AW16</f>
        <v>31</v>
      </c>
      <c r="AN18" s="571" t="s">
        <v>514</v>
      </c>
      <c r="AO18" s="73">
        <f t="shared" si="0"/>
        <v>0.40909090909090912</v>
      </c>
      <c r="AP18" s="73">
        <f t="shared" si="0"/>
        <v>0.5</v>
      </c>
      <c r="AQ18" s="73">
        <f t="shared" si="0"/>
        <v>9.0909090909090912E-2</v>
      </c>
      <c r="AS18" s="571" t="s">
        <v>514</v>
      </c>
      <c r="AT18" s="238">
        <f>+集計・資料②!AT20</f>
        <v>9</v>
      </c>
      <c r="AU18" s="238">
        <f>+集計・資料②!AU20</f>
        <v>11</v>
      </c>
      <c r="AV18" s="238">
        <f>+集計・資料②!AV20</f>
        <v>2</v>
      </c>
      <c r="AW18" s="76">
        <f t="shared" si="1"/>
        <v>22</v>
      </c>
    </row>
    <row r="19" spans="1:50" ht="10.5" customHeight="1">
      <c r="A19" s="43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439"/>
      <c r="AC19" s="570" t="s">
        <v>387</v>
      </c>
      <c r="AD19" s="681">
        <f>AO15</f>
        <v>0.66666666666666663</v>
      </c>
      <c r="AE19" s="672">
        <f>AP15</f>
        <v>0.2868217054263566</v>
      </c>
      <c r="AF19" s="672">
        <f>AQ15</f>
        <v>4.6511627906976744E-2</v>
      </c>
      <c r="AH19" s="570" t="s">
        <v>387</v>
      </c>
      <c r="AI19" s="693">
        <f>AT15</f>
        <v>86</v>
      </c>
      <c r="AJ19" s="693">
        <f>AU15</f>
        <v>37</v>
      </c>
      <c r="AK19" s="693">
        <f>AV15</f>
        <v>6</v>
      </c>
      <c r="AL19" s="693">
        <f>AW15</f>
        <v>129</v>
      </c>
      <c r="AN19" s="571" t="s">
        <v>513</v>
      </c>
      <c r="AO19" s="73">
        <f t="shared" si="0"/>
        <v>0.36057692307692307</v>
      </c>
      <c r="AP19" s="73">
        <f t="shared" si="0"/>
        <v>0.52884615384615385</v>
      </c>
      <c r="AQ19" s="73">
        <f t="shared" si="0"/>
        <v>0.11057692307692307</v>
      </c>
      <c r="AS19" s="571" t="s">
        <v>513</v>
      </c>
      <c r="AT19" s="238">
        <f>+集計・資料②!AT22</f>
        <v>75</v>
      </c>
      <c r="AU19" s="238">
        <f>+集計・資料②!AU22</f>
        <v>110</v>
      </c>
      <c r="AV19" s="238">
        <f>+集計・資料②!AV22</f>
        <v>23</v>
      </c>
      <c r="AW19" s="76">
        <f t="shared" si="1"/>
        <v>208</v>
      </c>
    </row>
    <row r="20" spans="1:50" ht="10.5" customHeight="1">
      <c r="A20" s="43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439"/>
      <c r="AC20" s="674" t="s">
        <v>388</v>
      </c>
      <c r="AD20" s="681">
        <f>AO14</f>
        <v>0.58620689655172409</v>
      </c>
      <c r="AE20" s="672">
        <f>AP14</f>
        <v>0.41379310344827586</v>
      </c>
      <c r="AF20" s="672">
        <f>AQ14</f>
        <v>0</v>
      </c>
      <c r="AH20" s="674" t="s">
        <v>388</v>
      </c>
      <c r="AI20" s="693">
        <f>AT14</f>
        <v>17</v>
      </c>
      <c r="AJ20" s="693">
        <f>AU14</f>
        <v>12</v>
      </c>
      <c r="AK20" s="693">
        <f>AV14</f>
        <v>0</v>
      </c>
      <c r="AL20" s="693">
        <f>AW14</f>
        <v>29</v>
      </c>
      <c r="AN20" s="571" t="s">
        <v>512</v>
      </c>
      <c r="AO20" s="73">
        <f t="shared" si="0"/>
        <v>0.2857142857142857</v>
      </c>
      <c r="AP20" s="73">
        <f t="shared" si="0"/>
        <v>0.66666666666666663</v>
      </c>
      <c r="AQ20" s="73">
        <f t="shared" si="0"/>
        <v>4.7619047619047616E-2</v>
      </c>
      <c r="AS20" s="571" t="s">
        <v>512</v>
      </c>
      <c r="AT20" s="238">
        <f>+集計・資料②!AT24</f>
        <v>6</v>
      </c>
      <c r="AU20" s="238">
        <f>+集計・資料②!AU24</f>
        <v>14</v>
      </c>
      <c r="AV20" s="238">
        <f>+集計・資料②!AV24</f>
        <v>1</v>
      </c>
      <c r="AW20" s="76">
        <f t="shared" si="1"/>
        <v>21</v>
      </c>
    </row>
    <row r="21" spans="1:50" ht="10.5" customHeight="1">
      <c r="A21" s="43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439"/>
      <c r="AC21" s="570" t="s">
        <v>389</v>
      </c>
      <c r="AD21" s="681">
        <f>AO13</f>
        <v>0.40476190476190477</v>
      </c>
      <c r="AE21" s="672">
        <f>AP13</f>
        <v>0.43650793650793651</v>
      </c>
      <c r="AF21" s="672">
        <f>AQ13</f>
        <v>0.15873015873015872</v>
      </c>
      <c r="AH21" s="570" t="s">
        <v>389</v>
      </c>
      <c r="AI21" s="693">
        <f>AT13</f>
        <v>51</v>
      </c>
      <c r="AJ21" s="693">
        <f>AU13</f>
        <v>55</v>
      </c>
      <c r="AK21" s="693">
        <f>AV13</f>
        <v>20</v>
      </c>
      <c r="AL21" s="693">
        <f>AW13</f>
        <v>126</v>
      </c>
      <c r="AN21" s="571" t="s">
        <v>511</v>
      </c>
      <c r="AO21" s="73">
        <f t="shared" si="0"/>
        <v>0.5</v>
      </c>
      <c r="AP21" s="73">
        <f t="shared" si="0"/>
        <v>0.33333333333333331</v>
      </c>
      <c r="AQ21" s="73">
        <f t="shared" si="0"/>
        <v>0.16666666666666666</v>
      </c>
      <c r="AS21" s="571" t="s">
        <v>511</v>
      </c>
      <c r="AT21" s="238">
        <f>+集計・資料②!AT26</f>
        <v>6</v>
      </c>
      <c r="AU21" s="238">
        <f>+集計・資料②!AU26</f>
        <v>4</v>
      </c>
      <c r="AV21" s="238">
        <f>+集計・資料②!AV26</f>
        <v>2</v>
      </c>
      <c r="AW21" s="76">
        <f t="shared" si="1"/>
        <v>12</v>
      </c>
    </row>
    <row r="22" spans="1:50" ht="10.5" customHeight="1">
      <c r="A22" s="43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439"/>
      <c r="AC22" s="674" t="s">
        <v>390</v>
      </c>
      <c r="AD22" s="681">
        <f>AO12</f>
        <v>0.42372881355932202</v>
      </c>
      <c r="AE22" s="672">
        <f>AP12</f>
        <v>0.52542372881355937</v>
      </c>
      <c r="AF22" s="672">
        <f>AQ12</f>
        <v>5.0847457627118647E-2</v>
      </c>
      <c r="AH22" s="674" t="s">
        <v>390</v>
      </c>
      <c r="AI22" s="693">
        <f>AT12</f>
        <v>25</v>
      </c>
      <c r="AJ22" s="693">
        <f>AU12</f>
        <v>31</v>
      </c>
      <c r="AK22" s="693">
        <f>AV12</f>
        <v>3</v>
      </c>
      <c r="AL22" s="693">
        <f>AW12</f>
        <v>59</v>
      </c>
      <c r="AN22" s="571" t="s">
        <v>521</v>
      </c>
      <c r="AO22" s="73">
        <f t="shared" si="0"/>
        <v>0.43181818181818182</v>
      </c>
      <c r="AP22" s="73">
        <f t="shared" si="0"/>
        <v>0.52272727272727271</v>
      </c>
      <c r="AQ22" s="73">
        <f t="shared" si="0"/>
        <v>4.5454545454545456E-2</v>
      </c>
      <c r="AS22" s="571" t="s">
        <v>521</v>
      </c>
      <c r="AT22" s="238">
        <f>+集計・資料②!AT28</f>
        <v>57</v>
      </c>
      <c r="AU22" s="238">
        <f>+集計・資料②!AU28</f>
        <v>69</v>
      </c>
      <c r="AV22" s="238">
        <f>+集計・資料②!AV28</f>
        <v>6</v>
      </c>
      <c r="AW22" s="76">
        <f t="shared" si="1"/>
        <v>132</v>
      </c>
    </row>
    <row r="23" spans="1:50" ht="10.5" customHeight="1">
      <c r="A23" s="43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439"/>
      <c r="AC23" s="570" t="s">
        <v>22</v>
      </c>
      <c r="AD23" s="672" t="e">
        <f>AO11</f>
        <v>#DIV/0!</v>
      </c>
      <c r="AE23" s="672" t="e">
        <f>AP11</f>
        <v>#DIV/0!</v>
      </c>
      <c r="AF23" s="672" t="e">
        <f>AQ11</f>
        <v>#DIV/0!</v>
      </c>
      <c r="AH23" s="570" t="s">
        <v>22</v>
      </c>
      <c r="AI23" s="693">
        <f>AT11</f>
        <v>0</v>
      </c>
      <c r="AJ23" s="693">
        <f>AU11</f>
        <v>0</v>
      </c>
      <c r="AK23" s="693">
        <f>AV11</f>
        <v>0</v>
      </c>
      <c r="AL23" s="693">
        <f>AW11</f>
        <v>0</v>
      </c>
      <c r="AN23" s="571" t="s">
        <v>522</v>
      </c>
      <c r="AO23" s="73">
        <f t="shared" si="0"/>
        <v>0.30188679245283018</v>
      </c>
      <c r="AP23" s="73">
        <f t="shared" si="0"/>
        <v>0.52830188679245282</v>
      </c>
      <c r="AQ23" s="73">
        <f t="shared" si="0"/>
        <v>0.16981132075471697</v>
      </c>
      <c r="AS23" s="571" t="s">
        <v>522</v>
      </c>
      <c r="AT23" s="238">
        <f>+集計・資料②!AT30</f>
        <v>48</v>
      </c>
      <c r="AU23" s="238">
        <f>+集計・資料②!AU30</f>
        <v>84</v>
      </c>
      <c r="AV23" s="238">
        <f>+集計・資料②!AV30</f>
        <v>27</v>
      </c>
      <c r="AW23" s="76">
        <f t="shared" si="1"/>
        <v>159</v>
      </c>
    </row>
    <row r="24" spans="1:50" ht="10.5" customHeight="1">
      <c r="A24" s="43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439"/>
      <c r="AH24" s="572" t="s">
        <v>530</v>
      </c>
      <c r="AI24" s="693">
        <f>SUM(AI11:AI23)</f>
        <v>396</v>
      </c>
      <c r="AJ24" s="693">
        <f>SUM(AJ11:AJ23)</f>
        <v>449</v>
      </c>
      <c r="AK24" s="693">
        <f>SUM(AK11:AK23)</f>
        <v>96</v>
      </c>
      <c r="AL24" s="693">
        <f>SUM(AL11:AL23)</f>
        <v>941</v>
      </c>
      <c r="AS24" s="572" t="s">
        <v>530</v>
      </c>
      <c r="AT24" s="238">
        <f>SUM(AT11:AT23)</f>
        <v>396</v>
      </c>
      <c r="AU24" s="238">
        <f>SUM(AU11:AU23)</f>
        <v>449</v>
      </c>
      <c r="AV24" s="238">
        <f>SUM(AV11:AV23)</f>
        <v>96</v>
      </c>
      <c r="AW24" s="76">
        <f>+SUM(AT24:AV24)</f>
        <v>941</v>
      </c>
    </row>
    <row r="25" spans="1:50" ht="10.5" customHeight="1">
      <c r="A25" s="43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439"/>
      <c r="AK25" s="88"/>
      <c r="AL25" s="88"/>
      <c r="AV25" s="88"/>
      <c r="AW25" s="88"/>
    </row>
    <row r="26" spans="1:50" ht="10.5" customHeight="1">
      <c r="A26" s="43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439"/>
      <c r="AC26" s="832" t="s">
        <v>590</v>
      </c>
      <c r="AD26" s="832"/>
      <c r="AE26" s="832"/>
      <c r="AF26" s="832"/>
      <c r="AH26" s="855" t="s">
        <v>87</v>
      </c>
      <c r="AI26" s="855"/>
      <c r="AJ26" s="855"/>
      <c r="AK26" s="855"/>
      <c r="AL26" s="855"/>
      <c r="AN26" s="832" t="s">
        <v>590</v>
      </c>
      <c r="AO26" s="832"/>
      <c r="AP26" s="832"/>
      <c r="AQ26" s="832"/>
      <c r="AS26" s="855" t="s">
        <v>87</v>
      </c>
      <c r="AT26" s="855"/>
      <c r="AU26" s="855"/>
      <c r="AV26" s="855"/>
      <c r="AW26" s="855"/>
      <c r="AX26" s="525"/>
    </row>
    <row r="27" spans="1:50" ht="10.5" customHeight="1">
      <c r="A27" s="43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439"/>
      <c r="AC27" s="832"/>
      <c r="AD27" s="832"/>
      <c r="AE27" s="832"/>
      <c r="AF27" s="832"/>
      <c r="AH27" s="855"/>
      <c r="AI27" s="855"/>
      <c r="AJ27" s="855"/>
      <c r="AK27" s="855"/>
      <c r="AL27" s="855"/>
      <c r="AN27" s="832"/>
      <c r="AO27" s="832"/>
      <c r="AP27" s="832"/>
      <c r="AQ27" s="832"/>
      <c r="AS27" s="855"/>
      <c r="AT27" s="855"/>
      <c r="AU27" s="855"/>
      <c r="AV27" s="855"/>
      <c r="AW27" s="855"/>
      <c r="AX27" s="88"/>
    </row>
    <row r="28" spans="1:50">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row>
    <row r="29" spans="1:50">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c r="AC29" s="572" t="s">
        <v>7</v>
      </c>
      <c r="AD29" s="572" t="s">
        <v>419</v>
      </c>
      <c r="AE29" s="572" t="s">
        <v>245</v>
      </c>
      <c r="AF29" s="572" t="s">
        <v>377</v>
      </c>
      <c r="AH29" s="572" t="s">
        <v>7</v>
      </c>
      <c r="AI29" s="572" t="s">
        <v>419</v>
      </c>
      <c r="AJ29" s="572" t="s">
        <v>245</v>
      </c>
      <c r="AK29" s="572" t="s">
        <v>377</v>
      </c>
      <c r="AL29" s="572" t="s">
        <v>532</v>
      </c>
      <c r="AN29" s="572" t="s">
        <v>7</v>
      </c>
      <c r="AO29" s="573" t="s">
        <v>403</v>
      </c>
      <c r="AP29" s="573" t="s">
        <v>404</v>
      </c>
      <c r="AQ29" s="572" t="s">
        <v>377</v>
      </c>
      <c r="AS29" s="572" t="s">
        <v>7</v>
      </c>
      <c r="AT29" s="573" t="s">
        <v>403</v>
      </c>
      <c r="AU29" s="573" t="s">
        <v>404</v>
      </c>
      <c r="AV29" s="572" t="s">
        <v>377</v>
      </c>
      <c r="AW29" s="572" t="s">
        <v>532</v>
      </c>
    </row>
    <row r="30" spans="1:50">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574" t="s">
        <v>391</v>
      </c>
      <c r="AD30" s="672">
        <f>AO35</f>
        <v>0.20833333333333334</v>
      </c>
      <c r="AE30" s="672">
        <f>AP35</f>
        <v>0.6333333333333333</v>
      </c>
      <c r="AF30" s="672">
        <f>AQ35</f>
        <v>0.15833333333333333</v>
      </c>
      <c r="AH30" s="574" t="s">
        <v>391</v>
      </c>
      <c r="AI30" s="693">
        <f>AT35</f>
        <v>25</v>
      </c>
      <c r="AJ30" s="693">
        <f>AU35</f>
        <v>76</v>
      </c>
      <c r="AK30" s="693">
        <f>AV35</f>
        <v>19</v>
      </c>
      <c r="AL30" s="693">
        <f>AW35</f>
        <v>120</v>
      </c>
      <c r="AN30" s="574" t="s">
        <v>529</v>
      </c>
      <c r="AO30" s="73">
        <f t="shared" ref="AO30:AQ35" si="2">+AT30/$AW30</f>
        <v>0.77358490566037741</v>
      </c>
      <c r="AP30" s="73">
        <f t="shared" si="2"/>
        <v>0.20754716981132076</v>
      </c>
      <c r="AQ30" s="73">
        <f t="shared" si="2"/>
        <v>1.8867924528301886E-2</v>
      </c>
      <c r="AS30" s="574" t="s">
        <v>529</v>
      </c>
      <c r="AT30" s="76">
        <f>集計・資料②!AT40</f>
        <v>41</v>
      </c>
      <c r="AU30" s="76">
        <f>集計・資料②!AU40</f>
        <v>11</v>
      </c>
      <c r="AV30" s="76">
        <f>集計・資料②!AV40</f>
        <v>1</v>
      </c>
      <c r="AW30" s="76">
        <f t="shared" ref="AW30:AW35" si="3">+SUM(AT30:AV30)</f>
        <v>53</v>
      </c>
    </row>
    <row r="31" spans="1:50">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574" t="s">
        <v>392</v>
      </c>
      <c r="AD31" s="672">
        <f>AO34</f>
        <v>0.33012820512820512</v>
      </c>
      <c r="AE31" s="672">
        <f>AP34</f>
        <v>0.5608974358974359</v>
      </c>
      <c r="AF31" s="672">
        <f>AQ34</f>
        <v>0.10897435897435898</v>
      </c>
      <c r="AH31" s="574" t="s">
        <v>392</v>
      </c>
      <c r="AI31" s="693">
        <f>AT34</f>
        <v>103</v>
      </c>
      <c r="AJ31" s="693">
        <f>AU34</f>
        <v>175</v>
      </c>
      <c r="AK31" s="693">
        <f>AV34</f>
        <v>34</v>
      </c>
      <c r="AL31" s="693">
        <f>AW34</f>
        <v>312</v>
      </c>
      <c r="AN31" s="574" t="s">
        <v>408</v>
      </c>
      <c r="AO31" s="73">
        <f t="shared" si="2"/>
        <v>0.61904761904761907</v>
      </c>
      <c r="AP31" s="73">
        <f t="shared" si="2"/>
        <v>0.30158730158730157</v>
      </c>
      <c r="AQ31" s="73">
        <f t="shared" si="2"/>
        <v>7.9365079365079361E-2</v>
      </c>
      <c r="AS31" s="574" t="s">
        <v>408</v>
      </c>
      <c r="AT31" s="76">
        <f>集計・資料②!AT42</f>
        <v>39</v>
      </c>
      <c r="AU31" s="76">
        <f>集計・資料②!AU42</f>
        <v>19</v>
      </c>
      <c r="AV31" s="76">
        <f>集計・資料②!AV42</f>
        <v>5</v>
      </c>
      <c r="AW31" s="76">
        <f t="shared" si="3"/>
        <v>63</v>
      </c>
    </row>
    <row r="32" spans="1:50">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4" t="s">
        <v>393</v>
      </c>
      <c r="AD32" s="672">
        <f>AO33</f>
        <v>0.44630872483221479</v>
      </c>
      <c r="AE32" s="672">
        <f>AP33</f>
        <v>0.43959731543624159</v>
      </c>
      <c r="AF32" s="672">
        <f>AQ33</f>
        <v>0.11409395973154363</v>
      </c>
      <c r="AH32" s="574" t="s">
        <v>393</v>
      </c>
      <c r="AI32" s="693">
        <f>AT33</f>
        <v>133</v>
      </c>
      <c r="AJ32" s="693">
        <f>AU33</f>
        <v>131</v>
      </c>
      <c r="AK32" s="693">
        <f>AV33</f>
        <v>34</v>
      </c>
      <c r="AL32" s="693">
        <f>AW33</f>
        <v>298</v>
      </c>
      <c r="AN32" s="574" t="s">
        <v>409</v>
      </c>
      <c r="AO32" s="73">
        <f t="shared" si="2"/>
        <v>0.57894736842105265</v>
      </c>
      <c r="AP32" s="73">
        <f t="shared" si="2"/>
        <v>0.38947368421052631</v>
      </c>
      <c r="AQ32" s="73">
        <f t="shared" si="2"/>
        <v>3.1578947368421054E-2</v>
      </c>
      <c r="AS32" s="574" t="s">
        <v>409</v>
      </c>
      <c r="AT32" s="76">
        <f>集計・資料②!AT44</f>
        <v>55</v>
      </c>
      <c r="AU32" s="76">
        <f>集計・資料②!AU44</f>
        <v>37</v>
      </c>
      <c r="AV32" s="76">
        <f>集計・資料②!AV44</f>
        <v>3</v>
      </c>
      <c r="AW32" s="76">
        <f t="shared" si="3"/>
        <v>95</v>
      </c>
    </row>
    <row r="33" spans="1:49">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574" t="s">
        <v>394</v>
      </c>
      <c r="AD33" s="752">
        <f>AO32</f>
        <v>0.57894736842105265</v>
      </c>
      <c r="AE33" s="672">
        <f>AP32</f>
        <v>0.38947368421052631</v>
      </c>
      <c r="AF33" s="672">
        <f>AQ32</f>
        <v>3.1578947368421054E-2</v>
      </c>
      <c r="AH33" s="574" t="s">
        <v>394</v>
      </c>
      <c r="AI33" s="693">
        <f>AT32</f>
        <v>55</v>
      </c>
      <c r="AJ33" s="693">
        <f>AU32</f>
        <v>37</v>
      </c>
      <c r="AK33" s="693">
        <f>AV32</f>
        <v>3</v>
      </c>
      <c r="AL33" s="693">
        <f>AW32</f>
        <v>95</v>
      </c>
      <c r="AN33" s="574" t="s">
        <v>410</v>
      </c>
      <c r="AO33" s="73">
        <f t="shared" si="2"/>
        <v>0.44630872483221479</v>
      </c>
      <c r="AP33" s="73">
        <f t="shared" si="2"/>
        <v>0.43959731543624159</v>
      </c>
      <c r="AQ33" s="73">
        <f t="shared" si="2"/>
        <v>0.11409395973154363</v>
      </c>
      <c r="AS33" s="574" t="s">
        <v>410</v>
      </c>
      <c r="AT33" s="76">
        <f>集計・資料②!AT46</f>
        <v>133</v>
      </c>
      <c r="AU33" s="76">
        <f>集計・資料②!AU46</f>
        <v>131</v>
      </c>
      <c r="AV33" s="76">
        <f>集計・資料②!AV46</f>
        <v>34</v>
      </c>
      <c r="AW33" s="76">
        <f t="shared" si="3"/>
        <v>298</v>
      </c>
    </row>
    <row r="34" spans="1:49">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C34" s="574" t="s">
        <v>395</v>
      </c>
      <c r="AD34" s="752">
        <f>AO31</f>
        <v>0.61904761904761907</v>
      </c>
      <c r="AE34" s="672">
        <f>AP31</f>
        <v>0.30158730158730157</v>
      </c>
      <c r="AF34" s="672">
        <f>AQ31</f>
        <v>7.9365079365079361E-2</v>
      </c>
      <c r="AH34" s="574" t="s">
        <v>395</v>
      </c>
      <c r="AI34" s="693">
        <f>AT31</f>
        <v>39</v>
      </c>
      <c r="AJ34" s="693">
        <f>AU31</f>
        <v>19</v>
      </c>
      <c r="AK34" s="693">
        <f>AV31</f>
        <v>5</v>
      </c>
      <c r="AL34" s="693">
        <f>AW31</f>
        <v>63</v>
      </c>
      <c r="AN34" s="574" t="s">
        <v>411</v>
      </c>
      <c r="AO34" s="73">
        <f t="shared" si="2"/>
        <v>0.33012820512820512</v>
      </c>
      <c r="AP34" s="73">
        <f t="shared" si="2"/>
        <v>0.5608974358974359</v>
      </c>
      <c r="AQ34" s="73">
        <f t="shared" si="2"/>
        <v>0.10897435897435898</v>
      </c>
      <c r="AS34" s="574" t="s">
        <v>411</v>
      </c>
      <c r="AT34" s="76">
        <f>集計・資料②!AT48</f>
        <v>103</v>
      </c>
      <c r="AU34" s="76">
        <f>集計・資料②!AU48</f>
        <v>175</v>
      </c>
      <c r="AV34" s="76">
        <f>集計・資料②!AV48</f>
        <v>34</v>
      </c>
      <c r="AW34" s="76">
        <f t="shared" si="3"/>
        <v>312</v>
      </c>
    </row>
    <row r="35" spans="1:49">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C35" s="574" t="s">
        <v>396</v>
      </c>
      <c r="AD35" s="752">
        <f>AO30</f>
        <v>0.77358490566037741</v>
      </c>
      <c r="AE35" s="672">
        <f>AP30</f>
        <v>0.20754716981132076</v>
      </c>
      <c r="AF35" s="672">
        <f>AQ30</f>
        <v>1.8867924528301886E-2</v>
      </c>
      <c r="AH35" s="574" t="s">
        <v>396</v>
      </c>
      <c r="AI35" s="693">
        <f>AT30</f>
        <v>41</v>
      </c>
      <c r="AJ35" s="693">
        <f>AU30</f>
        <v>11</v>
      </c>
      <c r="AK35" s="693">
        <f>AV30</f>
        <v>1</v>
      </c>
      <c r="AL35" s="693">
        <f>AW30</f>
        <v>53</v>
      </c>
      <c r="AN35" s="574" t="s">
        <v>412</v>
      </c>
      <c r="AO35" s="73">
        <f t="shared" si="2"/>
        <v>0.20833333333333334</v>
      </c>
      <c r="AP35" s="73">
        <f t="shared" si="2"/>
        <v>0.6333333333333333</v>
      </c>
      <c r="AQ35" s="73">
        <f t="shared" si="2"/>
        <v>0.15833333333333333</v>
      </c>
      <c r="AS35" s="574" t="s">
        <v>412</v>
      </c>
      <c r="AT35" s="76">
        <f>集計・資料②!AT50</f>
        <v>25</v>
      </c>
      <c r="AU35" s="76">
        <f>集計・資料②!AU50</f>
        <v>76</v>
      </c>
      <c r="AV35" s="76">
        <f>集計・資料②!AV50</f>
        <v>19</v>
      </c>
      <c r="AW35" s="76">
        <f t="shared" si="3"/>
        <v>120</v>
      </c>
    </row>
    <row r="36" spans="1:49">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c r="AH36" s="572" t="s">
        <v>530</v>
      </c>
      <c r="AI36" s="680">
        <f>SUM(AI30:AI35)</f>
        <v>396</v>
      </c>
      <c r="AJ36" s="680">
        <f>SUM(AJ30:AJ35)</f>
        <v>449</v>
      </c>
      <c r="AK36" s="680">
        <f>SUM(AK30:AK35)</f>
        <v>96</v>
      </c>
      <c r="AL36" s="680">
        <f>SUM(AL30:AL35)</f>
        <v>941</v>
      </c>
      <c r="AS36" s="572" t="s">
        <v>530</v>
      </c>
      <c r="AT36" s="76">
        <f>SUM(AT30:AT35)</f>
        <v>396</v>
      </c>
      <c r="AU36" s="76">
        <f>SUM(AU30:AU35)</f>
        <v>449</v>
      </c>
      <c r="AV36" s="76">
        <f>SUM(AV30:AV35)</f>
        <v>96</v>
      </c>
      <c r="AW36" s="76">
        <f>+SUM(AW30:AW35)</f>
        <v>941</v>
      </c>
    </row>
    <row r="37" spans="1:49">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row>
    <row r="38" spans="1:49">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row>
    <row r="39" spans="1:49">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c r="AI39" s="87"/>
      <c r="AJ39" s="87"/>
      <c r="AK39" s="87"/>
      <c r="AT39" s="87"/>
      <c r="AU39" s="87"/>
      <c r="AV39" s="87"/>
    </row>
    <row r="40" spans="1:49">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c r="AI40" s="88"/>
      <c r="AJ40" s="88"/>
      <c r="AK40" s="88"/>
      <c r="AT40" s="88"/>
      <c r="AU40" s="88"/>
      <c r="AV40" s="88"/>
    </row>
    <row r="41" spans="1:49">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row>
    <row r="42" spans="1:49">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row>
    <row r="43" spans="1:49">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row>
    <row r="44" spans="1:49">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row>
    <row r="45" spans="1:49">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row>
    <row r="46" spans="1:49">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row>
    <row r="47" spans="1:49">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row>
    <row r="48" spans="1:49">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row>
    <row r="49" spans="1:27">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row>
    <row r="50" spans="1:27">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row>
    <row r="51" spans="1:27">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row>
    <row r="52" spans="1:27">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row>
    <row r="53" spans="1:27">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row>
    <row r="54" spans="1:27">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row>
    <row r="55" spans="1:27">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row>
    <row r="56" spans="1:27">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row>
    <row r="57" spans="1:27">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row>
    <row r="58" spans="1:27">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row>
    <row r="59" spans="1:27">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row>
    <row r="60" spans="1:27">
      <c r="A60" s="43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439"/>
    </row>
    <row r="61" spans="1:27">
      <c r="A61" s="43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439"/>
    </row>
    <row r="62" spans="1:27">
      <c r="A62" s="43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439"/>
    </row>
    <row r="63" spans="1:27">
      <c r="A63" s="440"/>
      <c r="B63" s="441"/>
      <c r="C63" s="441"/>
      <c r="D63" s="441"/>
      <c r="E63" s="441"/>
      <c r="F63" s="441"/>
      <c r="G63" s="441"/>
      <c r="H63" s="441"/>
      <c r="I63" s="441"/>
      <c r="J63" s="441"/>
      <c r="K63" s="441"/>
      <c r="L63" s="441"/>
      <c r="M63" s="441"/>
      <c r="N63" s="441"/>
      <c r="O63" s="441"/>
      <c r="P63" s="441"/>
      <c r="Q63" s="441"/>
      <c r="R63" s="441"/>
      <c r="S63" s="441"/>
      <c r="T63" s="441"/>
      <c r="U63" s="441"/>
      <c r="V63" s="441"/>
      <c r="W63" s="441"/>
      <c r="X63" s="441"/>
      <c r="Y63" s="441"/>
      <c r="Z63" s="441"/>
      <c r="AA63" s="442"/>
    </row>
  </sheetData>
  <mergeCells count="7">
    <mergeCell ref="AH26:AL27"/>
    <mergeCell ref="AN26:AQ27"/>
    <mergeCell ref="AS26:AW27"/>
    <mergeCell ref="A1:B1"/>
    <mergeCell ref="V1:AA1"/>
    <mergeCell ref="B3:L16"/>
    <mergeCell ref="AC26:AF27"/>
  </mergeCells>
  <phoneticPr fontId="10"/>
  <conditionalFormatting sqref="AD11:AD22">
    <cfRule type="top10" dxfId="2" priority="1" rank="2"/>
  </conditionalFormatting>
  <pageMargins left="0.75" right="0.75" top="1" bottom="1" header="0.51200000000000001" footer="0.51200000000000001"/>
  <pageSetup paperSize="9" scale="96" orientation="portrait" r:id="rId1"/>
  <headerFooter alignWithMargins="0"/>
  <colBreaks count="1" manualBreakCount="1">
    <brk id="27" max="63"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theme="9" tint="0.59999389629810485"/>
  </sheetPr>
  <dimension ref="A1:BF54"/>
  <sheetViews>
    <sheetView showGridLines="0" view="pageBreakPreview" zoomScaleNormal="100" zoomScaleSheetLayoutView="100" workbookViewId="0">
      <selection activeCell="AB1" sqref="AB1"/>
    </sheetView>
  </sheetViews>
  <sheetFormatPr defaultColWidth="10.28515625" defaultRowHeight="12"/>
  <cols>
    <col min="1" max="27" width="3.5703125" style="696" customWidth="1"/>
    <col min="28" max="28" width="1.7109375" style="696" customWidth="1"/>
    <col min="29" max="29" width="16.42578125" style="284" customWidth="1"/>
    <col min="30" max="34" width="8.28515625" style="284" customWidth="1"/>
    <col min="35" max="35" width="4.42578125" style="284" customWidth="1"/>
    <col min="36" max="36" width="15.7109375" style="284" customWidth="1"/>
    <col min="37" max="41" width="6.5703125" style="284" customWidth="1"/>
    <col min="42" max="42" width="7.28515625" style="284" customWidth="1"/>
    <col min="43" max="43" width="1.7109375" style="696" customWidth="1"/>
    <col min="44" max="44" width="16.42578125" style="284" customWidth="1"/>
    <col min="45" max="48" width="7.7109375" style="284" bestFit="1" customWidth="1"/>
    <col min="49" max="49" width="7.7109375" style="284" customWidth="1"/>
    <col min="50" max="50" width="4.42578125" style="284" customWidth="1"/>
    <col min="51" max="51" width="15.7109375" style="284" customWidth="1"/>
    <col min="52" max="57" width="6.5703125" style="284" customWidth="1"/>
    <col min="58" max="58" width="10.28515625" style="284" customWidth="1"/>
    <col min="59" max="16384" width="10.28515625" style="696"/>
  </cols>
  <sheetData>
    <row r="1" spans="1:57" ht="21" customHeight="1" thickBot="1">
      <c r="A1" s="843">
        <v>53</v>
      </c>
      <c r="B1" s="843"/>
      <c r="C1" s="494" t="s">
        <v>478</v>
      </c>
      <c r="D1" s="494"/>
      <c r="E1" s="494"/>
      <c r="F1" s="494"/>
      <c r="G1" s="494"/>
      <c r="H1" s="494"/>
      <c r="I1" s="494"/>
      <c r="J1" s="494"/>
      <c r="K1" s="494"/>
      <c r="L1" s="494"/>
      <c r="M1" s="494"/>
      <c r="N1" s="494"/>
      <c r="O1" s="494"/>
      <c r="P1" s="494"/>
      <c r="Q1" s="494"/>
      <c r="R1" s="494"/>
      <c r="S1" s="494"/>
      <c r="T1" s="494"/>
      <c r="U1" s="494"/>
      <c r="V1" s="845" t="s">
        <v>641</v>
      </c>
      <c r="W1" s="846"/>
      <c r="X1" s="846"/>
      <c r="Y1" s="846"/>
      <c r="Z1" s="846"/>
      <c r="AA1" s="846"/>
      <c r="AC1" s="284" t="s">
        <v>658</v>
      </c>
      <c r="AR1" s="284" t="s">
        <v>658</v>
      </c>
    </row>
    <row r="2" spans="1:57">
      <c r="AC2" s="696"/>
      <c r="AR2" s="696"/>
    </row>
    <row r="3" spans="1:57">
      <c r="AC3" s="284" t="s">
        <v>479</v>
      </c>
      <c r="AJ3" s="284" t="s">
        <v>483</v>
      </c>
      <c r="AR3" s="284" t="s">
        <v>479</v>
      </c>
      <c r="AY3" s="284" t="s">
        <v>483</v>
      </c>
    </row>
    <row r="4" spans="1:57" ht="12.75" thickBot="1"/>
    <row r="5" spans="1:57" ht="12.75" thickBot="1">
      <c r="B5" s="844" t="s">
        <v>715</v>
      </c>
      <c r="C5" s="848"/>
      <c r="D5" s="848"/>
      <c r="E5" s="848"/>
      <c r="F5" s="848"/>
      <c r="G5" s="848"/>
      <c r="H5" s="848"/>
      <c r="I5" s="848"/>
      <c r="J5" s="848"/>
      <c r="K5" s="848"/>
      <c r="L5" s="848"/>
      <c r="M5" s="848"/>
      <c r="O5" s="717"/>
      <c r="P5" s="718"/>
      <c r="Q5" s="718"/>
      <c r="R5" s="718"/>
      <c r="S5" s="718"/>
      <c r="T5" s="718"/>
      <c r="U5" s="718"/>
      <c r="V5" s="718"/>
      <c r="W5" s="718"/>
      <c r="X5" s="718"/>
      <c r="Y5" s="718"/>
      <c r="Z5" s="718"/>
      <c r="AA5" s="719"/>
      <c r="AC5" s="586"/>
      <c r="AD5" s="586" t="s">
        <v>480</v>
      </c>
      <c r="AE5" s="586" t="s">
        <v>481</v>
      </c>
      <c r="AF5" s="586" t="s">
        <v>707</v>
      </c>
      <c r="AG5" s="586" t="s">
        <v>55</v>
      </c>
      <c r="AH5" s="586" t="s">
        <v>683</v>
      </c>
      <c r="AJ5" s="586"/>
      <c r="AK5" s="586" t="s">
        <v>480</v>
      </c>
      <c r="AL5" s="586" t="s">
        <v>481</v>
      </c>
      <c r="AM5" s="784" t="s">
        <v>708</v>
      </c>
      <c r="AN5" s="586" t="s">
        <v>55</v>
      </c>
      <c r="AO5" s="586" t="s">
        <v>683</v>
      </c>
      <c r="AP5" s="586" t="s">
        <v>530</v>
      </c>
      <c r="AR5" s="298"/>
      <c r="AS5" s="479" t="s">
        <v>480</v>
      </c>
      <c r="AT5" s="477" t="s">
        <v>481</v>
      </c>
      <c r="AU5" s="785" t="s">
        <v>709</v>
      </c>
      <c r="AV5" s="478" t="s">
        <v>56</v>
      </c>
      <c r="AW5" s="478" t="s">
        <v>688</v>
      </c>
      <c r="AY5" s="298"/>
      <c r="AZ5" s="479" t="s">
        <v>480</v>
      </c>
      <c r="BA5" s="477" t="s">
        <v>481</v>
      </c>
      <c r="BB5" s="785" t="s">
        <v>709</v>
      </c>
      <c r="BC5" s="480" t="s">
        <v>56</v>
      </c>
      <c r="BD5" s="732" t="s">
        <v>688</v>
      </c>
      <c r="BE5" s="398" t="s">
        <v>530</v>
      </c>
    </row>
    <row r="6" spans="1:57" ht="12.75" thickBot="1">
      <c r="B6" s="848"/>
      <c r="C6" s="848"/>
      <c r="D6" s="848"/>
      <c r="E6" s="848"/>
      <c r="F6" s="848"/>
      <c r="G6" s="848"/>
      <c r="H6" s="848"/>
      <c r="I6" s="848"/>
      <c r="J6" s="848"/>
      <c r="K6" s="848"/>
      <c r="L6" s="848"/>
      <c r="M6" s="848"/>
      <c r="O6" s="721"/>
      <c r="P6" s="722"/>
      <c r="Q6" s="722"/>
      <c r="R6" s="722"/>
      <c r="S6" s="722"/>
      <c r="T6" s="722"/>
      <c r="U6" s="722"/>
      <c r="V6" s="722"/>
      <c r="W6" s="722"/>
      <c r="X6" s="722"/>
      <c r="Y6" s="722"/>
      <c r="Z6" s="722"/>
      <c r="AA6" s="723"/>
      <c r="AC6" s="744" t="s">
        <v>532</v>
      </c>
      <c r="AD6" s="763">
        <f>AS6</f>
        <v>0.10201912858660998</v>
      </c>
      <c r="AE6" s="681">
        <f>AT6</f>
        <v>3.1880977683315624E-2</v>
      </c>
      <c r="AF6" s="672">
        <f t="shared" ref="AF6:AH6" si="0">AU6</f>
        <v>8.5015940488841653E-3</v>
      </c>
      <c r="AG6" s="672">
        <f t="shared" si="0"/>
        <v>0.85122210414452715</v>
      </c>
      <c r="AH6" s="672">
        <f t="shared" si="0"/>
        <v>6.376195536663124E-3</v>
      </c>
      <c r="AJ6" s="744" t="s">
        <v>532</v>
      </c>
      <c r="AK6" s="762">
        <f>AZ6</f>
        <v>96</v>
      </c>
      <c r="AL6" s="695">
        <f>BA6</f>
        <v>30</v>
      </c>
      <c r="AM6" s="695">
        <f t="shared" ref="AM6:AP6" si="1">BB6</f>
        <v>8</v>
      </c>
      <c r="AN6" s="695">
        <f t="shared" si="1"/>
        <v>801</v>
      </c>
      <c r="AO6" s="695">
        <f t="shared" si="1"/>
        <v>6</v>
      </c>
      <c r="AP6" s="695">
        <f t="shared" si="1"/>
        <v>941</v>
      </c>
      <c r="AR6" s="319" t="s">
        <v>532</v>
      </c>
      <c r="AS6" s="774">
        <f>+AZ6/$BE6</f>
        <v>0.10201912858660998</v>
      </c>
      <c r="AT6" s="133">
        <f t="shared" ref="AT6:AW6" si="2">+BA6/$BE6</f>
        <v>3.1880977683315624E-2</v>
      </c>
      <c r="AU6" s="133">
        <f t="shared" si="2"/>
        <v>8.5015940488841653E-3</v>
      </c>
      <c r="AV6" s="133">
        <f t="shared" si="2"/>
        <v>0.85122210414452715</v>
      </c>
      <c r="AW6" s="775">
        <f t="shared" si="2"/>
        <v>6.376195536663124E-3</v>
      </c>
      <c r="AY6" s="319" t="s">
        <v>532</v>
      </c>
      <c r="AZ6" s="724">
        <f>集計・資料②!BC32</f>
        <v>96</v>
      </c>
      <c r="BA6" s="725">
        <f>集計・資料②!BD32</f>
        <v>30</v>
      </c>
      <c r="BB6" s="725">
        <f>集計・資料②!BE32</f>
        <v>8</v>
      </c>
      <c r="BC6" s="726">
        <f>集計・資料②!BF32</f>
        <v>801</v>
      </c>
      <c r="BD6" s="773">
        <f>集計・資料②!BG32</f>
        <v>6</v>
      </c>
      <c r="BE6" s="331">
        <f>+SUM(AZ6:BD6)</f>
        <v>941</v>
      </c>
    </row>
    <row r="7" spans="1:57" ht="12.75" thickBot="1">
      <c r="B7" s="848"/>
      <c r="C7" s="848"/>
      <c r="D7" s="848"/>
      <c r="E7" s="848"/>
      <c r="F7" s="848"/>
      <c r="G7" s="848"/>
      <c r="H7" s="848"/>
      <c r="I7" s="848"/>
      <c r="J7" s="848"/>
      <c r="K7" s="848"/>
      <c r="L7" s="848"/>
      <c r="M7" s="848"/>
      <c r="O7" s="721"/>
      <c r="P7" s="722"/>
      <c r="Q7" s="722"/>
      <c r="R7" s="722"/>
      <c r="S7" s="722"/>
      <c r="T7" s="722"/>
      <c r="U7" s="722"/>
      <c r="V7" s="722"/>
      <c r="W7" s="722"/>
      <c r="X7" s="722"/>
      <c r="Y7" s="722"/>
      <c r="Z7" s="722"/>
      <c r="AA7" s="723"/>
      <c r="AC7" s="745" t="s">
        <v>420</v>
      </c>
      <c r="AD7" s="747">
        <f>AK6/AK7</f>
        <v>0.68571428571428572</v>
      </c>
      <c r="AJ7" s="745" t="s">
        <v>421</v>
      </c>
      <c r="AK7" s="746">
        <f>SUM(AK6:AM6,AO6)</f>
        <v>140</v>
      </c>
    </row>
    <row r="8" spans="1:57">
      <c r="B8" s="848"/>
      <c r="C8" s="848"/>
      <c r="D8" s="848"/>
      <c r="E8" s="848"/>
      <c r="F8" s="848"/>
      <c r="G8" s="848"/>
      <c r="H8" s="848"/>
      <c r="I8" s="848"/>
      <c r="J8" s="848"/>
      <c r="K8" s="848"/>
      <c r="L8" s="848"/>
      <c r="M8" s="848"/>
      <c r="O8" s="721"/>
      <c r="P8" s="722"/>
      <c r="Q8" s="722"/>
      <c r="R8" s="722"/>
      <c r="S8" s="722"/>
      <c r="T8" s="722"/>
      <c r="U8" s="722"/>
      <c r="V8" s="722"/>
      <c r="W8" s="722"/>
      <c r="X8" s="722"/>
      <c r="Y8" s="722"/>
      <c r="Z8" s="722"/>
      <c r="AA8" s="723"/>
      <c r="AC8" s="284" t="s">
        <v>482</v>
      </c>
      <c r="AJ8" s="284" t="s">
        <v>484</v>
      </c>
      <c r="AR8" s="284" t="s">
        <v>482</v>
      </c>
      <c r="AY8" s="284" t="s">
        <v>484</v>
      </c>
    </row>
    <row r="9" spans="1:57" ht="12.75" thickBot="1">
      <c r="B9" s="848"/>
      <c r="C9" s="848"/>
      <c r="D9" s="848"/>
      <c r="E9" s="848"/>
      <c r="F9" s="848"/>
      <c r="G9" s="848"/>
      <c r="H9" s="848"/>
      <c r="I9" s="848"/>
      <c r="J9" s="848"/>
      <c r="K9" s="848"/>
      <c r="L9" s="848"/>
      <c r="M9" s="848"/>
      <c r="O9" s="721"/>
      <c r="P9" s="722"/>
      <c r="Q9" s="722"/>
      <c r="R9" s="722"/>
      <c r="S9" s="722"/>
      <c r="T9" s="722"/>
      <c r="U9" s="722"/>
      <c r="V9" s="722"/>
      <c r="W9" s="722"/>
      <c r="X9" s="722"/>
      <c r="Y9" s="722"/>
      <c r="Z9" s="722"/>
      <c r="AA9" s="723"/>
    </row>
    <row r="10" spans="1:57" ht="12.75" thickBot="1">
      <c r="B10" s="848"/>
      <c r="C10" s="848"/>
      <c r="D10" s="848"/>
      <c r="E10" s="848"/>
      <c r="F10" s="848"/>
      <c r="G10" s="848"/>
      <c r="H10" s="848"/>
      <c r="I10" s="848"/>
      <c r="J10" s="848"/>
      <c r="K10" s="848"/>
      <c r="L10" s="848"/>
      <c r="M10" s="848"/>
      <c r="O10" s="721"/>
      <c r="P10" s="722"/>
      <c r="Q10" s="722"/>
      <c r="R10" s="722"/>
      <c r="S10" s="722"/>
      <c r="T10" s="722"/>
      <c r="U10" s="722"/>
      <c r="V10" s="722"/>
      <c r="W10" s="722"/>
      <c r="X10" s="722"/>
      <c r="Y10" s="722"/>
      <c r="Z10" s="722"/>
      <c r="AA10" s="723"/>
      <c r="AC10" s="572" t="s">
        <v>524</v>
      </c>
      <c r="AD10" s="586" t="s">
        <v>480</v>
      </c>
      <c r="AE10" s="586" t="s">
        <v>481</v>
      </c>
      <c r="AF10" s="586" t="s">
        <v>709</v>
      </c>
      <c r="AG10" s="586" t="s">
        <v>55</v>
      </c>
      <c r="AH10" s="586" t="s">
        <v>683</v>
      </c>
      <c r="AJ10" s="572" t="s">
        <v>524</v>
      </c>
      <c r="AK10" s="586" t="s">
        <v>480</v>
      </c>
      <c r="AL10" s="586" t="s">
        <v>481</v>
      </c>
      <c r="AM10" s="784" t="s">
        <v>708</v>
      </c>
      <c r="AN10" s="586" t="s">
        <v>55</v>
      </c>
      <c r="AO10" s="586" t="s">
        <v>689</v>
      </c>
      <c r="AP10" s="586" t="s">
        <v>530</v>
      </c>
      <c r="AR10" s="28" t="s">
        <v>524</v>
      </c>
      <c r="AS10" s="479" t="s">
        <v>480</v>
      </c>
      <c r="AT10" s="477" t="s">
        <v>481</v>
      </c>
      <c r="AU10" s="785" t="s">
        <v>710</v>
      </c>
      <c r="AV10" s="478" t="s">
        <v>687</v>
      </c>
      <c r="AW10" s="478" t="s">
        <v>688</v>
      </c>
      <c r="AY10" s="28" t="s">
        <v>524</v>
      </c>
      <c r="AZ10" s="479" t="s">
        <v>480</v>
      </c>
      <c r="BA10" s="477" t="s">
        <v>481</v>
      </c>
      <c r="BB10" s="785" t="s">
        <v>710</v>
      </c>
      <c r="BC10" s="480" t="s">
        <v>56</v>
      </c>
      <c r="BD10" s="732" t="s">
        <v>688</v>
      </c>
      <c r="BE10" s="398" t="s">
        <v>530</v>
      </c>
    </row>
    <row r="11" spans="1:57">
      <c r="B11" s="848"/>
      <c r="C11" s="848"/>
      <c r="D11" s="848"/>
      <c r="E11" s="848"/>
      <c r="F11" s="848"/>
      <c r="G11" s="848"/>
      <c r="H11" s="848"/>
      <c r="I11" s="848"/>
      <c r="J11" s="848"/>
      <c r="K11" s="848"/>
      <c r="L11" s="848"/>
      <c r="M11" s="848"/>
      <c r="O11" s="721"/>
      <c r="P11" s="722"/>
      <c r="Q11" s="722"/>
      <c r="R11" s="722"/>
      <c r="S11" s="722"/>
      <c r="T11" s="722"/>
      <c r="U11" s="722"/>
      <c r="V11" s="722"/>
      <c r="W11" s="722"/>
      <c r="X11" s="722"/>
      <c r="Y11" s="722"/>
      <c r="Z11" s="722"/>
      <c r="AA11" s="723"/>
      <c r="AC11" s="674" t="s">
        <v>522</v>
      </c>
      <c r="AD11" s="681">
        <f>AS23</f>
        <v>6.9182389937106917E-2</v>
      </c>
      <c r="AE11" s="672">
        <f>AT23</f>
        <v>3.1446540880503145E-2</v>
      </c>
      <c r="AF11" s="672">
        <f t="shared" ref="AF11:AH11" si="3">AU23</f>
        <v>1.8867924528301886E-2</v>
      </c>
      <c r="AG11" s="672">
        <f t="shared" si="3"/>
        <v>0.87421383647798745</v>
      </c>
      <c r="AH11" s="672">
        <f t="shared" si="3"/>
        <v>6.2893081761006293E-3</v>
      </c>
      <c r="AJ11" s="674" t="s">
        <v>522</v>
      </c>
      <c r="AK11" s="695">
        <f>AZ23</f>
        <v>11</v>
      </c>
      <c r="AL11" s="695">
        <f>BA23</f>
        <v>5</v>
      </c>
      <c r="AM11" s="695">
        <f>BB23</f>
        <v>3</v>
      </c>
      <c r="AN11" s="695">
        <f t="shared" ref="AN11:AP11" si="4">BC23</f>
        <v>139</v>
      </c>
      <c r="AO11" s="695">
        <f t="shared" si="4"/>
        <v>1</v>
      </c>
      <c r="AP11" s="695">
        <f t="shared" si="4"/>
        <v>159</v>
      </c>
      <c r="AR11" s="45" t="s">
        <v>531</v>
      </c>
      <c r="AS11" s="91" t="e">
        <f t="shared" ref="AS11:AS23" si="5">+AZ11/$BE11</f>
        <v>#DIV/0!</v>
      </c>
      <c r="AT11" s="47" t="e">
        <f t="shared" ref="AT11:AT23" si="6">+BA11/$BE11</f>
        <v>#DIV/0!</v>
      </c>
      <c r="AU11" s="47" t="e">
        <f t="shared" ref="AU11:AU23" si="7">+BB11/$BE11</f>
        <v>#DIV/0!</v>
      </c>
      <c r="AV11" s="92" t="e">
        <f t="shared" ref="AV11:AV23" si="8">+BC11/$BE11</f>
        <v>#DIV/0!</v>
      </c>
      <c r="AW11" s="92" t="e">
        <f t="shared" ref="AW11:AW23" si="9">+BD11/$BE11</f>
        <v>#DIV/0!</v>
      </c>
      <c r="AY11" s="45" t="s">
        <v>531</v>
      </c>
      <c r="AZ11" s="733">
        <f>集計・資料②!BC6</f>
        <v>0</v>
      </c>
      <c r="BA11" s="301">
        <f>集計・資料②!BD6</f>
        <v>0</v>
      </c>
      <c r="BB11" s="301">
        <f>集計・資料②!BE6</f>
        <v>0</v>
      </c>
      <c r="BC11" s="393">
        <f>集計・資料②!BF6</f>
        <v>0</v>
      </c>
      <c r="BD11" s="771">
        <f>集計・資料②!BG6</f>
        <v>0</v>
      </c>
      <c r="BE11" s="329">
        <f>+SUM(AZ11:BD11)</f>
        <v>0</v>
      </c>
    </row>
    <row r="12" spans="1:57">
      <c r="B12" s="848"/>
      <c r="C12" s="848"/>
      <c r="D12" s="848"/>
      <c r="E12" s="848"/>
      <c r="F12" s="848"/>
      <c r="G12" s="848"/>
      <c r="H12" s="848"/>
      <c r="I12" s="848"/>
      <c r="J12" s="848"/>
      <c r="K12" s="848"/>
      <c r="L12" s="848"/>
      <c r="M12" s="848"/>
      <c r="O12" s="721"/>
      <c r="P12" s="722"/>
      <c r="Q12" s="722"/>
      <c r="R12" s="722"/>
      <c r="S12" s="722"/>
      <c r="T12" s="722"/>
      <c r="U12" s="722"/>
      <c r="V12" s="722"/>
      <c r="W12" s="722"/>
      <c r="X12" s="722"/>
      <c r="Y12" s="722"/>
      <c r="Z12" s="722"/>
      <c r="AA12" s="723"/>
      <c r="AC12" s="674" t="s">
        <v>521</v>
      </c>
      <c r="AD12" s="681">
        <f>AS22</f>
        <v>0.10606060606060606</v>
      </c>
      <c r="AE12" s="672">
        <f>AT22</f>
        <v>2.2727272727272728E-2</v>
      </c>
      <c r="AF12" s="672">
        <f t="shared" ref="AF12:AH12" si="10">AU22</f>
        <v>1.5151515151515152E-2</v>
      </c>
      <c r="AG12" s="672">
        <f t="shared" si="10"/>
        <v>0.85606060606060608</v>
      </c>
      <c r="AH12" s="672">
        <f t="shared" si="10"/>
        <v>0</v>
      </c>
      <c r="AJ12" s="674" t="s">
        <v>521</v>
      </c>
      <c r="AK12" s="695">
        <f>AZ22</f>
        <v>14</v>
      </c>
      <c r="AL12" s="695">
        <f>BA22</f>
        <v>3</v>
      </c>
      <c r="AM12" s="695">
        <f>BB22</f>
        <v>2</v>
      </c>
      <c r="AN12" s="695">
        <f t="shared" ref="AN12:AP12" si="11">BC22</f>
        <v>113</v>
      </c>
      <c r="AO12" s="695">
        <f t="shared" si="11"/>
        <v>0</v>
      </c>
      <c r="AP12" s="695">
        <f t="shared" si="11"/>
        <v>132</v>
      </c>
      <c r="AR12" s="8" t="s">
        <v>518</v>
      </c>
      <c r="AS12" s="53">
        <f t="shared" si="5"/>
        <v>8.4745762711864403E-2</v>
      </c>
      <c r="AT12" s="54">
        <f t="shared" si="6"/>
        <v>3.3898305084745763E-2</v>
      </c>
      <c r="AU12" s="54">
        <f t="shared" si="7"/>
        <v>1.6949152542372881E-2</v>
      </c>
      <c r="AV12" s="48">
        <f t="shared" si="8"/>
        <v>0.84745762711864403</v>
      </c>
      <c r="AW12" s="48">
        <f t="shared" si="9"/>
        <v>1.6949152542372881E-2</v>
      </c>
      <c r="AY12" s="8" t="s">
        <v>518</v>
      </c>
      <c r="AZ12" s="733">
        <f>集計・資料②!BC8</f>
        <v>5</v>
      </c>
      <c r="BA12" s="286">
        <f>集計・資料②!BD8</f>
        <v>2</v>
      </c>
      <c r="BB12" s="286">
        <f>集計・資料②!BE8</f>
        <v>1</v>
      </c>
      <c r="BC12" s="393">
        <f>集計・資料②!BF8</f>
        <v>50</v>
      </c>
      <c r="BD12" s="771">
        <f>集計・資料②!BG8</f>
        <v>1</v>
      </c>
      <c r="BE12" s="312">
        <f t="shared" ref="BE12:BE24" si="12">+SUM(AZ12:BD12)</f>
        <v>59</v>
      </c>
    </row>
    <row r="13" spans="1:57">
      <c r="B13" s="848"/>
      <c r="C13" s="848"/>
      <c r="D13" s="848"/>
      <c r="E13" s="848"/>
      <c r="F13" s="848"/>
      <c r="G13" s="848"/>
      <c r="H13" s="848"/>
      <c r="I13" s="848"/>
      <c r="J13" s="848"/>
      <c r="K13" s="848"/>
      <c r="L13" s="848"/>
      <c r="M13" s="848"/>
      <c r="O13" s="721"/>
      <c r="P13" s="722"/>
      <c r="Q13" s="722"/>
      <c r="R13" s="722"/>
      <c r="S13" s="722"/>
      <c r="T13" s="722"/>
      <c r="U13" s="722"/>
      <c r="V13" s="722"/>
      <c r="W13" s="722"/>
      <c r="X13" s="722"/>
      <c r="Y13" s="722"/>
      <c r="Z13" s="722"/>
      <c r="AA13" s="723"/>
      <c r="AC13" s="674" t="s">
        <v>511</v>
      </c>
      <c r="AD13" s="681">
        <f>AS21</f>
        <v>0.33333333333333331</v>
      </c>
      <c r="AE13" s="672">
        <f>AT21</f>
        <v>0.16666666666666666</v>
      </c>
      <c r="AF13" s="672">
        <f t="shared" ref="AF13:AH13" si="13">AU21</f>
        <v>0</v>
      </c>
      <c r="AG13" s="672">
        <f t="shared" si="13"/>
        <v>0.5</v>
      </c>
      <c r="AH13" s="672">
        <f t="shared" si="13"/>
        <v>0</v>
      </c>
      <c r="AJ13" s="674" t="s">
        <v>511</v>
      </c>
      <c r="AK13" s="695">
        <f>AZ21</f>
        <v>4</v>
      </c>
      <c r="AL13" s="695">
        <f>BA21</f>
        <v>2</v>
      </c>
      <c r="AM13" s="695">
        <f>BB21</f>
        <v>0</v>
      </c>
      <c r="AN13" s="695">
        <f t="shared" ref="AN13:AP13" si="14">BC21</f>
        <v>6</v>
      </c>
      <c r="AO13" s="695">
        <f t="shared" si="14"/>
        <v>0</v>
      </c>
      <c r="AP13" s="695">
        <f t="shared" si="14"/>
        <v>12</v>
      </c>
      <c r="AR13" s="8" t="s">
        <v>519</v>
      </c>
      <c r="AS13" s="97">
        <f t="shared" si="5"/>
        <v>0.10317460317460317</v>
      </c>
      <c r="AT13" s="73">
        <f t="shared" si="6"/>
        <v>3.1746031746031744E-2</v>
      </c>
      <c r="AU13" s="73">
        <f t="shared" si="7"/>
        <v>1.5873015873015872E-2</v>
      </c>
      <c r="AV13" s="74">
        <f t="shared" si="8"/>
        <v>0.84126984126984128</v>
      </c>
      <c r="AW13" s="74">
        <f t="shared" si="9"/>
        <v>7.9365079365079361E-3</v>
      </c>
      <c r="AY13" s="8" t="s">
        <v>519</v>
      </c>
      <c r="AZ13" s="733">
        <f>集計・資料②!BC10</f>
        <v>13</v>
      </c>
      <c r="BA13" s="286">
        <f>集計・資料②!BD10</f>
        <v>4</v>
      </c>
      <c r="BB13" s="286">
        <f>集計・資料②!BE10</f>
        <v>2</v>
      </c>
      <c r="BC13" s="393">
        <f>集計・資料②!BF10</f>
        <v>106</v>
      </c>
      <c r="BD13" s="771">
        <f>集計・資料②!BG10</f>
        <v>1</v>
      </c>
      <c r="BE13" s="312">
        <f t="shared" si="12"/>
        <v>126</v>
      </c>
    </row>
    <row r="14" spans="1:57" ht="11.25" customHeight="1">
      <c r="B14" s="848"/>
      <c r="C14" s="848"/>
      <c r="D14" s="848"/>
      <c r="E14" s="848"/>
      <c r="F14" s="848"/>
      <c r="G14" s="848"/>
      <c r="H14" s="848"/>
      <c r="I14" s="848"/>
      <c r="J14" s="848"/>
      <c r="K14" s="848"/>
      <c r="L14" s="848"/>
      <c r="M14" s="848"/>
      <c r="O14" s="721"/>
      <c r="P14" s="722"/>
      <c r="Q14" s="722"/>
      <c r="R14" s="722"/>
      <c r="S14" s="722"/>
      <c r="T14" s="722"/>
      <c r="U14" s="722"/>
      <c r="V14" s="722"/>
      <c r="W14" s="722"/>
      <c r="X14" s="722"/>
      <c r="Y14" s="722"/>
      <c r="Z14" s="722"/>
      <c r="AA14" s="723"/>
      <c r="AC14" s="674" t="s">
        <v>512</v>
      </c>
      <c r="AD14" s="681">
        <f>AS20</f>
        <v>0.19047619047619047</v>
      </c>
      <c r="AE14" s="672">
        <f>AT20</f>
        <v>0</v>
      </c>
      <c r="AF14" s="672">
        <f t="shared" ref="AF14:AH14" si="15">AU20</f>
        <v>0</v>
      </c>
      <c r="AG14" s="672">
        <f t="shared" si="15"/>
        <v>0.80952380952380953</v>
      </c>
      <c r="AH14" s="672">
        <f t="shared" si="15"/>
        <v>0</v>
      </c>
      <c r="AJ14" s="674" t="s">
        <v>512</v>
      </c>
      <c r="AK14" s="695">
        <f>AZ20</f>
        <v>4</v>
      </c>
      <c r="AL14" s="695">
        <f>BA20</f>
        <v>0</v>
      </c>
      <c r="AM14" s="695">
        <f>BB20</f>
        <v>0</v>
      </c>
      <c r="AN14" s="695">
        <f t="shared" ref="AN14:AP14" si="16">BC20</f>
        <v>17</v>
      </c>
      <c r="AO14" s="695">
        <f t="shared" si="16"/>
        <v>0</v>
      </c>
      <c r="AP14" s="695">
        <f t="shared" si="16"/>
        <v>21</v>
      </c>
      <c r="AR14" s="8" t="s">
        <v>517</v>
      </c>
      <c r="AS14" s="97">
        <f t="shared" si="5"/>
        <v>0.17241379310344829</v>
      </c>
      <c r="AT14" s="73">
        <f t="shared" si="6"/>
        <v>3.4482758620689655E-2</v>
      </c>
      <c r="AU14" s="73">
        <f t="shared" si="7"/>
        <v>0</v>
      </c>
      <c r="AV14" s="74">
        <f t="shared" si="8"/>
        <v>0.7931034482758621</v>
      </c>
      <c r="AW14" s="74">
        <f t="shared" si="9"/>
        <v>0</v>
      </c>
      <c r="AY14" s="8" t="s">
        <v>517</v>
      </c>
      <c r="AZ14" s="733">
        <f>集計・資料②!BC12</f>
        <v>5</v>
      </c>
      <c r="BA14" s="286">
        <f>集計・資料②!BD12</f>
        <v>1</v>
      </c>
      <c r="BB14" s="286">
        <f>集計・資料②!BE12</f>
        <v>0</v>
      </c>
      <c r="BC14" s="393">
        <f>集計・資料②!BF12</f>
        <v>23</v>
      </c>
      <c r="BD14" s="771">
        <f>集計・資料②!BG12</f>
        <v>0</v>
      </c>
      <c r="BE14" s="312">
        <f t="shared" si="12"/>
        <v>29</v>
      </c>
    </row>
    <row r="15" spans="1:57" ht="12" customHeight="1">
      <c r="B15" s="848"/>
      <c r="C15" s="848"/>
      <c r="D15" s="848"/>
      <c r="E15" s="848"/>
      <c r="F15" s="848"/>
      <c r="G15" s="848"/>
      <c r="H15" s="848"/>
      <c r="I15" s="848"/>
      <c r="J15" s="848"/>
      <c r="K15" s="848"/>
      <c r="L15" s="848"/>
      <c r="M15" s="848"/>
      <c r="O15" s="721"/>
      <c r="P15" s="722"/>
      <c r="Q15" s="722"/>
      <c r="R15" s="722"/>
      <c r="S15" s="722"/>
      <c r="T15" s="722"/>
      <c r="U15" s="722"/>
      <c r="V15" s="722"/>
      <c r="W15" s="722"/>
      <c r="X15" s="722"/>
      <c r="Y15" s="722"/>
      <c r="Z15" s="722"/>
      <c r="AA15" s="723"/>
      <c r="AC15" s="674" t="s">
        <v>513</v>
      </c>
      <c r="AD15" s="681">
        <f>AS19</f>
        <v>9.6153846153846159E-2</v>
      </c>
      <c r="AE15" s="672">
        <f>AT19</f>
        <v>2.403846153846154E-2</v>
      </c>
      <c r="AF15" s="672">
        <f t="shared" ref="AF15:AH15" si="17">AU19</f>
        <v>0</v>
      </c>
      <c r="AG15" s="672">
        <f t="shared" si="17"/>
        <v>0.87019230769230771</v>
      </c>
      <c r="AH15" s="672">
        <f t="shared" si="17"/>
        <v>9.6153846153846159E-3</v>
      </c>
      <c r="AJ15" s="674" t="s">
        <v>513</v>
      </c>
      <c r="AK15" s="695">
        <f>AZ19</f>
        <v>20</v>
      </c>
      <c r="AL15" s="695">
        <f>BA19</f>
        <v>5</v>
      </c>
      <c r="AM15" s="695">
        <f>BB19</f>
        <v>0</v>
      </c>
      <c r="AN15" s="695">
        <f t="shared" ref="AN15:AP15" si="18">BC19</f>
        <v>181</v>
      </c>
      <c r="AO15" s="695">
        <f t="shared" si="18"/>
        <v>2</v>
      </c>
      <c r="AP15" s="695">
        <f t="shared" si="18"/>
        <v>208</v>
      </c>
      <c r="AR15" s="8" t="s">
        <v>516</v>
      </c>
      <c r="AS15" s="97">
        <f t="shared" si="5"/>
        <v>0.12403100775193798</v>
      </c>
      <c r="AT15" s="73">
        <f t="shared" si="6"/>
        <v>6.2015503875968991E-2</v>
      </c>
      <c r="AU15" s="73">
        <f t="shared" si="7"/>
        <v>0</v>
      </c>
      <c r="AV15" s="74">
        <f t="shared" si="8"/>
        <v>0.81395348837209303</v>
      </c>
      <c r="AW15" s="74">
        <f t="shared" si="9"/>
        <v>0</v>
      </c>
      <c r="AY15" s="8" t="s">
        <v>516</v>
      </c>
      <c r="AZ15" s="733">
        <f>集計・資料②!BC14</f>
        <v>16</v>
      </c>
      <c r="BA15" s="286">
        <f>集計・資料②!BD14</f>
        <v>8</v>
      </c>
      <c r="BB15" s="286">
        <f>集計・資料②!BE14</f>
        <v>0</v>
      </c>
      <c r="BC15" s="393">
        <f>集計・資料②!BF14</f>
        <v>105</v>
      </c>
      <c r="BD15" s="771">
        <f>集計・資料②!BG14</f>
        <v>0</v>
      </c>
      <c r="BE15" s="312">
        <f t="shared" si="12"/>
        <v>129</v>
      </c>
    </row>
    <row r="16" spans="1:57" ht="12.75" customHeight="1">
      <c r="B16" s="848"/>
      <c r="C16" s="848"/>
      <c r="D16" s="848"/>
      <c r="E16" s="848"/>
      <c r="F16" s="848"/>
      <c r="G16" s="848"/>
      <c r="H16" s="848"/>
      <c r="I16" s="848"/>
      <c r="J16" s="848"/>
      <c r="K16" s="848"/>
      <c r="L16" s="848"/>
      <c r="M16" s="848"/>
      <c r="O16" s="721"/>
      <c r="P16" s="722"/>
      <c r="Q16" s="722"/>
      <c r="R16" s="722"/>
      <c r="S16" s="722"/>
      <c r="T16" s="722"/>
      <c r="U16" s="722"/>
      <c r="V16" s="722"/>
      <c r="W16" s="722"/>
      <c r="X16" s="722"/>
      <c r="Y16" s="722"/>
      <c r="Z16" s="722"/>
      <c r="AA16" s="723"/>
      <c r="AC16" s="674" t="s">
        <v>514</v>
      </c>
      <c r="AD16" s="681">
        <f>AS18</f>
        <v>0.18181818181818182</v>
      </c>
      <c r="AE16" s="681">
        <f>AT18</f>
        <v>0</v>
      </c>
      <c r="AF16" s="672">
        <f t="shared" ref="AF16:AH16" si="19">AU18</f>
        <v>0</v>
      </c>
      <c r="AG16" s="672">
        <f t="shared" si="19"/>
        <v>0.77272727272727271</v>
      </c>
      <c r="AH16" s="672">
        <f t="shared" si="19"/>
        <v>4.5454545454545456E-2</v>
      </c>
      <c r="AJ16" s="674" t="s">
        <v>514</v>
      </c>
      <c r="AK16" s="695">
        <f>AZ18</f>
        <v>4</v>
      </c>
      <c r="AL16" s="695">
        <f>BA18</f>
        <v>0</v>
      </c>
      <c r="AM16" s="695">
        <f>BB18</f>
        <v>0</v>
      </c>
      <c r="AN16" s="695">
        <f t="shared" ref="AN16:AP16" si="20">BC18</f>
        <v>17</v>
      </c>
      <c r="AO16" s="695">
        <f t="shared" si="20"/>
        <v>1</v>
      </c>
      <c r="AP16" s="695">
        <f t="shared" si="20"/>
        <v>22</v>
      </c>
      <c r="AR16" s="8" t="s">
        <v>515</v>
      </c>
      <c r="AS16" s="97">
        <f t="shared" si="5"/>
        <v>0</v>
      </c>
      <c r="AT16" s="73">
        <f t="shared" si="6"/>
        <v>0</v>
      </c>
      <c r="AU16" s="73">
        <f t="shared" si="7"/>
        <v>0</v>
      </c>
      <c r="AV16" s="74">
        <f t="shared" si="8"/>
        <v>1</v>
      </c>
      <c r="AW16" s="74">
        <f t="shared" si="9"/>
        <v>0</v>
      </c>
      <c r="AY16" s="8" t="s">
        <v>515</v>
      </c>
      <c r="AZ16" s="733">
        <f>集計・資料②!BC16</f>
        <v>0</v>
      </c>
      <c r="BA16" s="286">
        <f>集計・資料②!BD16</f>
        <v>0</v>
      </c>
      <c r="BB16" s="286">
        <f>集計・資料②!BE16</f>
        <v>0</v>
      </c>
      <c r="BC16" s="393">
        <f>集計・資料②!BF16</f>
        <v>31</v>
      </c>
      <c r="BD16" s="771">
        <f>集計・資料②!BG16</f>
        <v>0</v>
      </c>
      <c r="BE16" s="312">
        <f t="shared" si="12"/>
        <v>31</v>
      </c>
    </row>
    <row r="17" spans="1:57">
      <c r="B17" s="848"/>
      <c r="C17" s="848"/>
      <c r="D17" s="848"/>
      <c r="E17" s="848"/>
      <c r="F17" s="848"/>
      <c r="G17" s="848"/>
      <c r="H17" s="848"/>
      <c r="I17" s="848"/>
      <c r="J17" s="848"/>
      <c r="K17" s="848"/>
      <c r="L17" s="848"/>
      <c r="M17" s="848"/>
      <c r="O17" s="727"/>
      <c r="P17" s="728"/>
      <c r="Q17" s="728"/>
      <c r="R17" s="728"/>
      <c r="S17" s="728"/>
      <c r="T17" s="728"/>
      <c r="U17" s="728"/>
      <c r="V17" s="728"/>
      <c r="W17" s="728"/>
      <c r="X17" s="728"/>
      <c r="Y17" s="728"/>
      <c r="Z17" s="728"/>
      <c r="AA17" s="729"/>
      <c r="AC17" s="674" t="s">
        <v>520</v>
      </c>
      <c r="AD17" s="681">
        <f>AS17</f>
        <v>0</v>
      </c>
      <c r="AE17" s="681">
        <f>AT17</f>
        <v>0</v>
      </c>
      <c r="AF17" s="672">
        <f t="shared" ref="AF17:AH17" si="21">AU17</f>
        <v>0</v>
      </c>
      <c r="AG17" s="672">
        <f t="shared" si="21"/>
        <v>1</v>
      </c>
      <c r="AH17" s="672">
        <f t="shared" si="21"/>
        <v>0</v>
      </c>
      <c r="AJ17" s="674" t="s">
        <v>520</v>
      </c>
      <c r="AK17" s="695">
        <f>AZ17</f>
        <v>0</v>
      </c>
      <c r="AL17" s="695">
        <f>BA17</f>
        <v>0</v>
      </c>
      <c r="AM17" s="695">
        <f>BB17</f>
        <v>0</v>
      </c>
      <c r="AN17" s="695">
        <f t="shared" ref="AN17:AP17" si="22">BC17</f>
        <v>13</v>
      </c>
      <c r="AO17" s="695">
        <f t="shared" si="22"/>
        <v>0</v>
      </c>
      <c r="AP17" s="695">
        <f t="shared" si="22"/>
        <v>13</v>
      </c>
      <c r="AR17" s="8" t="s">
        <v>520</v>
      </c>
      <c r="AS17" s="97">
        <f t="shared" si="5"/>
        <v>0</v>
      </c>
      <c r="AT17" s="73">
        <f t="shared" si="6"/>
        <v>0</v>
      </c>
      <c r="AU17" s="73">
        <f t="shared" si="7"/>
        <v>0</v>
      </c>
      <c r="AV17" s="74">
        <f t="shared" si="8"/>
        <v>1</v>
      </c>
      <c r="AW17" s="74">
        <f t="shared" si="9"/>
        <v>0</v>
      </c>
      <c r="AY17" s="8" t="s">
        <v>520</v>
      </c>
      <c r="AZ17" s="733">
        <f>集計・資料②!BC18</f>
        <v>0</v>
      </c>
      <c r="BA17" s="286">
        <f>集計・資料②!BD18</f>
        <v>0</v>
      </c>
      <c r="BB17" s="286">
        <f>集計・資料②!BE18</f>
        <v>0</v>
      </c>
      <c r="BC17" s="393">
        <f>集計・資料②!BF18</f>
        <v>13</v>
      </c>
      <c r="BD17" s="771">
        <f>集計・資料②!BG18</f>
        <v>0</v>
      </c>
      <c r="BE17" s="312">
        <f t="shared" si="12"/>
        <v>13</v>
      </c>
    </row>
    <row r="18" spans="1:57">
      <c r="AC18" s="674" t="s">
        <v>515</v>
      </c>
      <c r="AD18" s="681">
        <f>AS16</f>
        <v>0</v>
      </c>
      <c r="AE18" s="681">
        <f>AT16</f>
        <v>0</v>
      </c>
      <c r="AF18" s="672">
        <f t="shared" ref="AF18:AH18" si="23">AU16</f>
        <v>0</v>
      </c>
      <c r="AG18" s="672">
        <f t="shared" si="23"/>
        <v>1</v>
      </c>
      <c r="AH18" s="672">
        <f t="shared" si="23"/>
        <v>0</v>
      </c>
      <c r="AJ18" s="674" t="s">
        <v>515</v>
      </c>
      <c r="AK18" s="695">
        <f>AZ16</f>
        <v>0</v>
      </c>
      <c r="AL18" s="695">
        <f>BA16</f>
        <v>0</v>
      </c>
      <c r="AM18" s="695">
        <f>BB16</f>
        <v>0</v>
      </c>
      <c r="AN18" s="695">
        <f t="shared" ref="AN18:AP18" si="24">BC16</f>
        <v>31</v>
      </c>
      <c r="AO18" s="695">
        <f t="shared" si="24"/>
        <v>0</v>
      </c>
      <c r="AP18" s="695">
        <f t="shared" si="24"/>
        <v>31</v>
      </c>
      <c r="AR18" s="8" t="s">
        <v>514</v>
      </c>
      <c r="AS18" s="97">
        <f t="shared" si="5"/>
        <v>0.18181818181818182</v>
      </c>
      <c r="AT18" s="73">
        <f t="shared" si="6"/>
        <v>0</v>
      </c>
      <c r="AU18" s="73">
        <f t="shared" si="7"/>
        <v>0</v>
      </c>
      <c r="AV18" s="74">
        <f t="shared" si="8"/>
        <v>0.77272727272727271</v>
      </c>
      <c r="AW18" s="74">
        <f t="shared" si="9"/>
        <v>4.5454545454545456E-2</v>
      </c>
      <c r="AY18" s="8" t="s">
        <v>514</v>
      </c>
      <c r="AZ18" s="733">
        <f>集計・資料②!BC20</f>
        <v>4</v>
      </c>
      <c r="BA18" s="286">
        <f>集計・資料②!BD20</f>
        <v>0</v>
      </c>
      <c r="BB18" s="286">
        <f>集計・資料②!BE20</f>
        <v>0</v>
      </c>
      <c r="BC18" s="393">
        <f>集計・資料②!BF20</f>
        <v>17</v>
      </c>
      <c r="BD18" s="771">
        <f>集計・資料②!BG20</f>
        <v>1</v>
      </c>
      <c r="BE18" s="312">
        <f t="shared" si="12"/>
        <v>22</v>
      </c>
    </row>
    <row r="19" spans="1:57">
      <c r="A19" s="717"/>
      <c r="B19" s="718"/>
      <c r="C19" s="718"/>
      <c r="D19" s="718"/>
      <c r="E19" s="718"/>
      <c r="F19" s="718"/>
      <c r="G19" s="718"/>
      <c r="H19" s="718"/>
      <c r="I19" s="718"/>
      <c r="J19" s="718"/>
      <c r="K19" s="718"/>
      <c r="L19" s="718"/>
      <c r="M19" s="718"/>
      <c r="N19" s="718"/>
      <c r="O19" s="718"/>
      <c r="P19" s="718"/>
      <c r="Q19" s="718"/>
      <c r="R19" s="718"/>
      <c r="S19" s="718"/>
      <c r="T19" s="718"/>
      <c r="U19" s="718"/>
      <c r="V19" s="718"/>
      <c r="W19" s="718"/>
      <c r="X19" s="718"/>
      <c r="Y19" s="718"/>
      <c r="Z19" s="718"/>
      <c r="AA19" s="719"/>
      <c r="AC19" s="674" t="s">
        <v>516</v>
      </c>
      <c r="AD19" s="681">
        <f>AS15</f>
        <v>0.12403100775193798</v>
      </c>
      <c r="AE19" s="681">
        <f>AT15</f>
        <v>6.2015503875968991E-2</v>
      </c>
      <c r="AF19" s="672">
        <f t="shared" ref="AF19:AH19" si="25">AU15</f>
        <v>0</v>
      </c>
      <c r="AG19" s="672">
        <f t="shared" si="25"/>
        <v>0.81395348837209303</v>
      </c>
      <c r="AH19" s="672">
        <f t="shared" si="25"/>
        <v>0</v>
      </c>
      <c r="AJ19" s="674" t="s">
        <v>516</v>
      </c>
      <c r="AK19" s="695">
        <f>AZ15</f>
        <v>16</v>
      </c>
      <c r="AL19" s="695">
        <f>BA15</f>
        <v>8</v>
      </c>
      <c r="AM19" s="695">
        <f>BB15</f>
        <v>0</v>
      </c>
      <c r="AN19" s="695">
        <f t="shared" ref="AN19:AP19" si="26">BC15</f>
        <v>105</v>
      </c>
      <c r="AO19" s="695">
        <f t="shared" si="26"/>
        <v>0</v>
      </c>
      <c r="AP19" s="695">
        <f t="shared" si="26"/>
        <v>129</v>
      </c>
      <c r="AR19" s="8" t="s">
        <v>513</v>
      </c>
      <c r="AS19" s="97">
        <f t="shared" si="5"/>
        <v>9.6153846153846159E-2</v>
      </c>
      <c r="AT19" s="73">
        <f t="shared" si="6"/>
        <v>2.403846153846154E-2</v>
      </c>
      <c r="AU19" s="73">
        <f t="shared" si="7"/>
        <v>0</v>
      </c>
      <c r="AV19" s="74">
        <f t="shared" si="8"/>
        <v>0.87019230769230771</v>
      </c>
      <c r="AW19" s="74">
        <f t="shared" si="9"/>
        <v>9.6153846153846159E-3</v>
      </c>
      <c r="AY19" s="8" t="s">
        <v>513</v>
      </c>
      <c r="AZ19" s="733">
        <f>集計・資料②!BC22</f>
        <v>20</v>
      </c>
      <c r="BA19" s="286">
        <f>集計・資料②!BD22</f>
        <v>5</v>
      </c>
      <c r="BB19" s="286">
        <f>集計・資料②!BE22</f>
        <v>0</v>
      </c>
      <c r="BC19" s="393">
        <f>集計・資料②!BF22</f>
        <v>181</v>
      </c>
      <c r="BD19" s="771">
        <f>集計・資料②!BG22</f>
        <v>2</v>
      </c>
      <c r="BE19" s="312">
        <f t="shared" si="12"/>
        <v>208</v>
      </c>
    </row>
    <row r="20" spans="1:57" ht="10.5" customHeight="1">
      <c r="A20" s="721"/>
      <c r="B20" s="722"/>
      <c r="C20" s="722"/>
      <c r="D20" s="722"/>
      <c r="E20" s="722"/>
      <c r="F20" s="722"/>
      <c r="G20" s="722"/>
      <c r="H20" s="722"/>
      <c r="I20" s="722"/>
      <c r="J20" s="722"/>
      <c r="K20" s="722"/>
      <c r="L20" s="722"/>
      <c r="M20" s="722"/>
      <c r="N20" s="722"/>
      <c r="O20" s="722"/>
      <c r="P20" s="722"/>
      <c r="Q20" s="722"/>
      <c r="R20" s="722"/>
      <c r="S20" s="722"/>
      <c r="T20" s="722"/>
      <c r="U20" s="722"/>
      <c r="V20" s="722"/>
      <c r="W20" s="722"/>
      <c r="X20" s="722"/>
      <c r="Y20" s="722"/>
      <c r="Z20" s="722"/>
      <c r="AA20" s="723"/>
      <c r="AC20" s="674" t="s">
        <v>517</v>
      </c>
      <c r="AD20" s="681">
        <f>AS14</f>
        <v>0.17241379310344829</v>
      </c>
      <c r="AE20" s="681">
        <f>AT14</f>
        <v>3.4482758620689655E-2</v>
      </c>
      <c r="AF20" s="672">
        <f t="shared" ref="AF20:AH20" si="27">AU14</f>
        <v>0</v>
      </c>
      <c r="AG20" s="672">
        <f t="shared" si="27"/>
        <v>0.7931034482758621</v>
      </c>
      <c r="AH20" s="672">
        <f t="shared" si="27"/>
        <v>0</v>
      </c>
      <c r="AJ20" s="674" t="s">
        <v>517</v>
      </c>
      <c r="AK20" s="695">
        <f>AZ14</f>
        <v>5</v>
      </c>
      <c r="AL20" s="695">
        <f>BA14</f>
        <v>1</v>
      </c>
      <c r="AM20" s="695">
        <f>BB14</f>
        <v>0</v>
      </c>
      <c r="AN20" s="695">
        <f t="shared" ref="AN20:AP20" si="28">BC14</f>
        <v>23</v>
      </c>
      <c r="AO20" s="695">
        <f t="shared" si="28"/>
        <v>0</v>
      </c>
      <c r="AP20" s="695">
        <f t="shared" si="28"/>
        <v>29</v>
      </c>
      <c r="AR20" s="8" t="s">
        <v>512</v>
      </c>
      <c r="AS20" s="97">
        <f t="shared" si="5"/>
        <v>0.19047619047619047</v>
      </c>
      <c r="AT20" s="73">
        <f t="shared" si="6"/>
        <v>0</v>
      </c>
      <c r="AU20" s="73">
        <f t="shared" si="7"/>
        <v>0</v>
      </c>
      <c r="AV20" s="74">
        <f t="shared" si="8"/>
        <v>0.80952380952380953</v>
      </c>
      <c r="AW20" s="74">
        <f t="shared" si="9"/>
        <v>0</v>
      </c>
      <c r="AY20" s="8" t="s">
        <v>512</v>
      </c>
      <c r="AZ20" s="733">
        <f>集計・資料②!BC24</f>
        <v>4</v>
      </c>
      <c r="BA20" s="286">
        <f>集計・資料②!BD24</f>
        <v>0</v>
      </c>
      <c r="BB20" s="286">
        <f>集計・資料②!BE24</f>
        <v>0</v>
      </c>
      <c r="BC20" s="393">
        <f>集計・資料②!BF24</f>
        <v>17</v>
      </c>
      <c r="BD20" s="771">
        <f>集計・資料②!BG24</f>
        <v>0</v>
      </c>
      <c r="BE20" s="312">
        <f t="shared" si="12"/>
        <v>21</v>
      </c>
    </row>
    <row r="21" spans="1:57">
      <c r="A21" s="721"/>
      <c r="B21" s="722"/>
      <c r="C21" s="722"/>
      <c r="D21" s="722"/>
      <c r="E21" s="722"/>
      <c r="F21" s="722"/>
      <c r="G21" s="722"/>
      <c r="H21" s="722"/>
      <c r="I21" s="722"/>
      <c r="J21" s="722"/>
      <c r="K21" s="722"/>
      <c r="L21" s="722"/>
      <c r="M21" s="722"/>
      <c r="N21" s="722"/>
      <c r="O21" s="722"/>
      <c r="P21" s="722"/>
      <c r="Q21" s="722"/>
      <c r="R21" s="722"/>
      <c r="S21" s="722"/>
      <c r="T21" s="722"/>
      <c r="U21" s="722"/>
      <c r="V21" s="722"/>
      <c r="W21" s="722"/>
      <c r="X21" s="722"/>
      <c r="Y21" s="722"/>
      <c r="Z21" s="722"/>
      <c r="AA21" s="723"/>
      <c r="AC21" s="674" t="s">
        <v>519</v>
      </c>
      <c r="AD21" s="681">
        <f>AS13</f>
        <v>0.10317460317460317</v>
      </c>
      <c r="AE21" s="672">
        <f>AT13</f>
        <v>3.1746031746031744E-2</v>
      </c>
      <c r="AF21" s="672">
        <f t="shared" ref="AF21:AH21" si="29">AU13</f>
        <v>1.5873015873015872E-2</v>
      </c>
      <c r="AG21" s="672">
        <f t="shared" si="29"/>
        <v>0.84126984126984128</v>
      </c>
      <c r="AH21" s="672">
        <f t="shared" si="29"/>
        <v>7.9365079365079361E-3</v>
      </c>
      <c r="AJ21" s="674" t="s">
        <v>519</v>
      </c>
      <c r="AK21" s="695">
        <f>AZ13</f>
        <v>13</v>
      </c>
      <c r="AL21" s="695">
        <f>BA13</f>
        <v>4</v>
      </c>
      <c r="AM21" s="695">
        <f>BB13</f>
        <v>2</v>
      </c>
      <c r="AN21" s="695">
        <f t="shared" ref="AN21:AP21" si="30">BC13</f>
        <v>106</v>
      </c>
      <c r="AO21" s="695">
        <f t="shared" si="30"/>
        <v>1</v>
      </c>
      <c r="AP21" s="695">
        <f t="shared" si="30"/>
        <v>126</v>
      </c>
      <c r="AR21" s="8" t="s">
        <v>511</v>
      </c>
      <c r="AS21" s="97">
        <f t="shared" si="5"/>
        <v>0.33333333333333331</v>
      </c>
      <c r="AT21" s="73">
        <f t="shared" si="6"/>
        <v>0.16666666666666666</v>
      </c>
      <c r="AU21" s="73">
        <f t="shared" si="7"/>
        <v>0</v>
      </c>
      <c r="AV21" s="74">
        <f t="shared" si="8"/>
        <v>0.5</v>
      </c>
      <c r="AW21" s="74">
        <f t="shared" si="9"/>
        <v>0</v>
      </c>
      <c r="AY21" s="8" t="s">
        <v>511</v>
      </c>
      <c r="AZ21" s="733">
        <f>集計・資料②!BC26</f>
        <v>4</v>
      </c>
      <c r="BA21" s="286">
        <f>集計・資料②!BD26</f>
        <v>2</v>
      </c>
      <c r="BB21" s="286">
        <f>集計・資料②!BE26</f>
        <v>0</v>
      </c>
      <c r="BC21" s="393">
        <f>集計・資料②!BF26</f>
        <v>6</v>
      </c>
      <c r="BD21" s="771">
        <f>集計・資料②!BG26</f>
        <v>0</v>
      </c>
      <c r="BE21" s="312">
        <f t="shared" si="12"/>
        <v>12</v>
      </c>
    </row>
    <row r="22" spans="1:57">
      <c r="A22" s="721"/>
      <c r="B22" s="722"/>
      <c r="C22" s="722"/>
      <c r="D22" s="722"/>
      <c r="E22" s="722"/>
      <c r="F22" s="722"/>
      <c r="G22" s="722"/>
      <c r="H22" s="722"/>
      <c r="I22" s="722"/>
      <c r="J22" s="722"/>
      <c r="K22" s="722"/>
      <c r="L22" s="722"/>
      <c r="M22" s="722"/>
      <c r="N22" s="722"/>
      <c r="O22" s="722"/>
      <c r="P22" s="722"/>
      <c r="Q22" s="722"/>
      <c r="R22" s="722"/>
      <c r="S22" s="722"/>
      <c r="T22" s="722"/>
      <c r="U22" s="722"/>
      <c r="V22" s="722"/>
      <c r="W22" s="722"/>
      <c r="X22" s="722"/>
      <c r="Y22" s="722"/>
      <c r="Z22" s="722"/>
      <c r="AA22" s="723"/>
      <c r="AC22" s="674" t="s">
        <v>518</v>
      </c>
      <c r="AD22" s="681">
        <f>AS12</f>
        <v>8.4745762711864403E-2</v>
      </c>
      <c r="AE22" s="672">
        <f>AT12</f>
        <v>3.3898305084745763E-2</v>
      </c>
      <c r="AF22" s="672">
        <f t="shared" ref="AF22:AH22" si="31">AU12</f>
        <v>1.6949152542372881E-2</v>
      </c>
      <c r="AG22" s="672">
        <f t="shared" si="31"/>
        <v>0.84745762711864403</v>
      </c>
      <c r="AH22" s="672">
        <f t="shared" si="31"/>
        <v>1.6949152542372881E-2</v>
      </c>
      <c r="AJ22" s="674" t="s">
        <v>518</v>
      </c>
      <c r="AK22" s="695">
        <f>AZ12</f>
        <v>5</v>
      </c>
      <c r="AL22" s="695">
        <f>BA12</f>
        <v>2</v>
      </c>
      <c r="AM22" s="695">
        <f>BB12</f>
        <v>1</v>
      </c>
      <c r="AN22" s="695">
        <f t="shared" ref="AN22:AP22" si="32">BC12</f>
        <v>50</v>
      </c>
      <c r="AO22" s="695">
        <f t="shared" si="32"/>
        <v>1</v>
      </c>
      <c r="AP22" s="695">
        <f t="shared" si="32"/>
        <v>59</v>
      </c>
      <c r="AR22" s="17" t="s">
        <v>521</v>
      </c>
      <c r="AS22" s="97">
        <f t="shared" si="5"/>
        <v>0.10606060606060606</v>
      </c>
      <c r="AT22" s="73">
        <f t="shared" si="6"/>
        <v>2.2727272727272728E-2</v>
      </c>
      <c r="AU22" s="73">
        <f t="shared" si="7"/>
        <v>1.5151515151515152E-2</v>
      </c>
      <c r="AV22" s="74">
        <f t="shared" si="8"/>
        <v>0.85606060606060608</v>
      </c>
      <c r="AW22" s="74">
        <f t="shared" si="9"/>
        <v>0</v>
      </c>
      <c r="AY22" s="17" t="s">
        <v>521</v>
      </c>
      <c r="AZ22" s="733">
        <f>集計・資料②!BC28</f>
        <v>14</v>
      </c>
      <c r="BA22" s="286">
        <f>集計・資料②!BD28</f>
        <v>3</v>
      </c>
      <c r="BB22" s="286">
        <f>集計・資料②!BE28</f>
        <v>2</v>
      </c>
      <c r="BC22" s="393">
        <f>集計・資料②!BF28</f>
        <v>113</v>
      </c>
      <c r="BD22" s="771">
        <f>集計・資料②!BG28</f>
        <v>0</v>
      </c>
      <c r="BE22" s="312">
        <f t="shared" si="12"/>
        <v>132</v>
      </c>
    </row>
    <row r="23" spans="1:57" ht="12.75" thickBot="1">
      <c r="A23" s="721"/>
      <c r="B23" s="722"/>
      <c r="C23" s="722"/>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3"/>
      <c r="AC23" s="570" t="s">
        <v>531</v>
      </c>
      <c r="AD23" s="672" t="e">
        <f>AS11</f>
        <v>#DIV/0!</v>
      </c>
      <c r="AE23" s="672" t="e">
        <f>AT11</f>
        <v>#DIV/0!</v>
      </c>
      <c r="AF23" s="672" t="e">
        <f t="shared" ref="AF23:AH23" si="33">AU11</f>
        <v>#DIV/0!</v>
      </c>
      <c r="AG23" s="672" t="e">
        <f t="shared" si="33"/>
        <v>#DIV/0!</v>
      </c>
      <c r="AH23" s="672" t="e">
        <f t="shared" si="33"/>
        <v>#DIV/0!</v>
      </c>
      <c r="AJ23" s="570" t="s">
        <v>531</v>
      </c>
      <c r="AK23" s="695">
        <f>AZ11</f>
        <v>0</v>
      </c>
      <c r="AL23" s="695">
        <f>BA11</f>
        <v>0</v>
      </c>
      <c r="AM23" s="695">
        <f>BB11</f>
        <v>0</v>
      </c>
      <c r="AN23" s="695">
        <f t="shared" ref="AN23:AP23" si="34">BC11</f>
        <v>0</v>
      </c>
      <c r="AO23" s="695">
        <f t="shared" si="34"/>
        <v>0</v>
      </c>
      <c r="AP23" s="695">
        <f t="shared" si="34"/>
        <v>0</v>
      </c>
      <c r="AR23" s="11" t="s">
        <v>522</v>
      </c>
      <c r="AS23" s="56">
        <f t="shared" si="5"/>
        <v>6.9182389937106917E-2</v>
      </c>
      <c r="AT23" s="57">
        <f t="shared" si="6"/>
        <v>3.1446540880503145E-2</v>
      </c>
      <c r="AU23" s="57">
        <f t="shared" si="7"/>
        <v>1.8867924528301886E-2</v>
      </c>
      <c r="AV23" s="58">
        <f t="shared" si="8"/>
        <v>0.87421383647798745</v>
      </c>
      <c r="AW23" s="58">
        <f t="shared" si="9"/>
        <v>6.2893081761006293E-3</v>
      </c>
      <c r="AY23" s="9" t="s">
        <v>522</v>
      </c>
      <c r="AZ23" s="734">
        <f>集計・資料②!BC30</f>
        <v>11</v>
      </c>
      <c r="BA23" s="735">
        <f>集計・資料②!BD30</f>
        <v>5</v>
      </c>
      <c r="BB23" s="735">
        <f>集計・資料②!BE30</f>
        <v>3</v>
      </c>
      <c r="BC23" s="769">
        <f>集計・資料②!BF30</f>
        <v>139</v>
      </c>
      <c r="BD23" s="772">
        <f>集計・資料②!BG30</f>
        <v>1</v>
      </c>
      <c r="BE23" s="313">
        <f t="shared" si="12"/>
        <v>159</v>
      </c>
    </row>
    <row r="24" spans="1:57" ht="13.5" thickTop="1" thickBot="1">
      <c r="A24" s="721"/>
      <c r="B24" s="722"/>
      <c r="C24" s="722"/>
      <c r="D24" s="722"/>
      <c r="E24" s="722"/>
      <c r="F24" s="722"/>
      <c r="G24" s="722"/>
      <c r="H24" s="722"/>
      <c r="I24" s="722"/>
      <c r="J24" s="722"/>
      <c r="K24" s="722"/>
      <c r="L24" s="722"/>
      <c r="M24" s="722"/>
      <c r="N24" s="722"/>
      <c r="O24" s="722"/>
      <c r="P24" s="722"/>
      <c r="Q24" s="722"/>
      <c r="R24" s="722"/>
      <c r="S24" s="722"/>
      <c r="T24" s="722"/>
      <c r="U24" s="722"/>
      <c r="V24" s="722"/>
      <c r="W24" s="722"/>
      <c r="X24" s="722"/>
      <c r="Y24" s="722"/>
      <c r="Z24" s="722"/>
      <c r="AA24" s="723"/>
      <c r="AC24" s="696"/>
      <c r="AJ24" s="586" t="s">
        <v>530</v>
      </c>
      <c r="AK24" s="695">
        <f>+SUM(AK11:AK23)</f>
        <v>96</v>
      </c>
      <c r="AL24" s="695">
        <f>+SUM(AL11:AL23)</f>
        <v>30</v>
      </c>
      <c r="AM24" s="695">
        <f>+SUM(AM11:AM23)</f>
        <v>8</v>
      </c>
      <c r="AN24" s="695">
        <f t="shared" ref="AN24:AP24" si="35">+SUM(AN11:AN23)</f>
        <v>801</v>
      </c>
      <c r="AO24" s="695">
        <f t="shared" si="35"/>
        <v>6</v>
      </c>
      <c r="AP24" s="695">
        <f t="shared" si="35"/>
        <v>941</v>
      </c>
      <c r="AR24" s="696"/>
      <c r="AY24" s="305" t="s">
        <v>530</v>
      </c>
      <c r="AZ24" s="736">
        <f>+SUM(AZ11:AZ23)</f>
        <v>96</v>
      </c>
      <c r="BA24" s="485">
        <f>+SUM(BA11:BA23)</f>
        <v>30</v>
      </c>
      <c r="BB24" s="485">
        <f>+SUM(BB11:BB23)</f>
        <v>8</v>
      </c>
      <c r="BC24" s="770">
        <f>+SUM(BC11:BC23)</f>
        <v>801</v>
      </c>
      <c r="BD24" s="737">
        <f>+SUM(BD11:BD23)</f>
        <v>6</v>
      </c>
      <c r="BE24" s="310">
        <f t="shared" si="12"/>
        <v>941</v>
      </c>
    </row>
    <row r="25" spans="1:57">
      <c r="A25" s="721"/>
      <c r="B25" s="722"/>
      <c r="C25" s="722"/>
      <c r="D25" s="722"/>
      <c r="E25" s="722"/>
      <c r="F25" s="722"/>
      <c r="G25" s="722"/>
      <c r="H25" s="722"/>
      <c r="I25" s="722"/>
      <c r="J25" s="722"/>
      <c r="K25" s="722"/>
      <c r="L25" s="722"/>
      <c r="M25" s="722"/>
      <c r="N25" s="722"/>
      <c r="O25" s="722"/>
      <c r="P25" s="722"/>
      <c r="Q25" s="722"/>
      <c r="R25" s="722"/>
      <c r="S25" s="722"/>
      <c r="T25" s="722"/>
      <c r="U25" s="722"/>
      <c r="V25" s="722"/>
      <c r="W25" s="722"/>
      <c r="X25" s="722"/>
      <c r="Y25" s="722"/>
      <c r="Z25" s="722"/>
      <c r="AA25" s="723"/>
      <c r="AC25" s="696"/>
      <c r="AR25" s="696"/>
    </row>
    <row r="26" spans="1:57">
      <c r="A26" s="721"/>
      <c r="B26" s="722"/>
      <c r="C26" s="722"/>
      <c r="D26" s="722"/>
      <c r="E26" s="722"/>
      <c r="F26" s="722"/>
      <c r="G26" s="722"/>
      <c r="H26" s="722"/>
      <c r="I26" s="722"/>
      <c r="J26" s="722"/>
      <c r="K26" s="722"/>
      <c r="L26" s="722"/>
      <c r="M26" s="722"/>
      <c r="N26" s="722"/>
      <c r="O26" s="722"/>
      <c r="P26" s="722"/>
      <c r="Q26" s="722"/>
      <c r="R26" s="722"/>
      <c r="S26" s="722"/>
      <c r="T26" s="722"/>
      <c r="U26" s="722"/>
      <c r="V26" s="722"/>
      <c r="W26" s="722"/>
      <c r="X26" s="722"/>
      <c r="Y26" s="722"/>
      <c r="Z26" s="722"/>
      <c r="AA26" s="723"/>
      <c r="AC26" s="284" t="s">
        <v>482</v>
      </c>
      <c r="AJ26" s="284" t="s">
        <v>485</v>
      </c>
      <c r="AR26" s="284" t="s">
        <v>482</v>
      </c>
      <c r="AY26" s="284" t="s">
        <v>485</v>
      </c>
    </row>
    <row r="27" spans="1:57" ht="12.75" thickBot="1">
      <c r="A27" s="721"/>
      <c r="B27" s="722"/>
      <c r="C27" s="722"/>
      <c r="D27" s="722"/>
      <c r="E27" s="722"/>
      <c r="F27" s="722"/>
      <c r="G27" s="722"/>
      <c r="H27" s="722"/>
      <c r="I27" s="722"/>
      <c r="J27" s="722"/>
      <c r="K27" s="722"/>
      <c r="L27" s="722"/>
      <c r="M27" s="722"/>
      <c r="N27" s="722"/>
      <c r="O27" s="722"/>
      <c r="P27" s="722"/>
      <c r="Q27" s="722"/>
      <c r="R27" s="722"/>
      <c r="S27" s="722"/>
      <c r="T27" s="722"/>
      <c r="U27" s="722"/>
      <c r="V27" s="722"/>
      <c r="W27" s="722"/>
      <c r="X27" s="722"/>
      <c r="Y27" s="722"/>
      <c r="Z27" s="722"/>
      <c r="AA27" s="723"/>
      <c r="AC27" s="696"/>
      <c r="AR27" s="696"/>
    </row>
    <row r="28" spans="1:57" ht="12.75" thickBot="1">
      <c r="A28" s="721"/>
      <c r="B28" s="722"/>
      <c r="C28" s="722"/>
      <c r="D28" s="722"/>
      <c r="E28" s="722"/>
      <c r="F28" s="722"/>
      <c r="G28" s="722"/>
      <c r="H28" s="722"/>
      <c r="I28" s="722"/>
      <c r="J28" s="722"/>
      <c r="K28" s="722"/>
      <c r="L28" s="722"/>
      <c r="M28" s="722"/>
      <c r="N28" s="722"/>
      <c r="O28" s="722"/>
      <c r="P28" s="722"/>
      <c r="Q28" s="722"/>
      <c r="R28" s="722"/>
      <c r="S28" s="722"/>
      <c r="T28" s="722"/>
      <c r="U28" s="722"/>
      <c r="V28" s="722"/>
      <c r="W28" s="722"/>
      <c r="X28" s="722"/>
      <c r="Y28" s="722"/>
      <c r="Z28" s="722"/>
      <c r="AA28" s="723"/>
      <c r="AC28" s="586" t="s">
        <v>525</v>
      </c>
      <c r="AD28" s="586" t="s">
        <v>480</v>
      </c>
      <c r="AE28" s="586" t="s">
        <v>481</v>
      </c>
      <c r="AF28" s="586" t="s">
        <v>710</v>
      </c>
      <c r="AG28" s="586" t="s">
        <v>684</v>
      </c>
      <c r="AH28" s="586" t="s">
        <v>683</v>
      </c>
      <c r="AJ28" s="586" t="s">
        <v>525</v>
      </c>
      <c r="AK28" s="586" t="s">
        <v>480</v>
      </c>
      <c r="AL28" s="586" t="s">
        <v>481</v>
      </c>
      <c r="AM28" s="784" t="s">
        <v>708</v>
      </c>
      <c r="AN28" s="586" t="s">
        <v>55</v>
      </c>
      <c r="AO28" s="586" t="s">
        <v>683</v>
      </c>
      <c r="AP28" s="586" t="s">
        <v>530</v>
      </c>
      <c r="AR28" s="298" t="s">
        <v>525</v>
      </c>
      <c r="AS28" s="479" t="s">
        <v>480</v>
      </c>
      <c r="AT28" s="477" t="s">
        <v>481</v>
      </c>
      <c r="AU28" s="477" t="s">
        <v>709</v>
      </c>
      <c r="AV28" s="478" t="s">
        <v>56</v>
      </c>
      <c r="AW28" s="478" t="s">
        <v>688</v>
      </c>
      <c r="AY28" s="298" t="s">
        <v>525</v>
      </c>
      <c r="AZ28" s="479" t="s">
        <v>480</v>
      </c>
      <c r="BA28" s="477" t="s">
        <v>481</v>
      </c>
      <c r="BB28" s="785" t="s">
        <v>709</v>
      </c>
      <c r="BC28" s="480" t="s">
        <v>56</v>
      </c>
      <c r="BD28" s="732" t="s">
        <v>688</v>
      </c>
      <c r="BE28" s="399" t="s">
        <v>530</v>
      </c>
    </row>
    <row r="29" spans="1:57">
      <c r="A29" s="721"/>
      <c r="B29" s="722"/>
      <c r="C29" s="722"/>
      <c r="D29" s="722"/>
      <c r="E29" s="722"/>
      <c r="F29" s="722"/>
      <c r="G29" s="722"/>
      <c r="H29" s="722"/>
      <c r="I29" s="722"/>
      <c r="J29" s="722"/>
      <c r="K29" s="722"/>
      <c r="L29" s="722"/>
      <c r="M29" s="722"/>
      <c r="N29" s="722"/>
      <c r="O29" s="722"/>
      <c r="P29" s="722"/>
      <c r="Q29" s="722"/>
      <c r="R29" s="722"/>
      <c r="S29" s="722"/>
      <c r="T29" s="722"/>
      <c r="U29" s="722"/>
      <c r="V29" s="722"/>
      <c r="W29" s="722"/>
      <c r="X29" s="722"/>
      <c r="Y29" s="722"/>
      <c r="Z29" s="722"/>
      <c r="AA29" s="723"/>
      <c r="AC29" s="574" t="s">
        <v>391</v>
      </c>
      <c r="AD29" s="672">
        <f>AS34</f>
        <v>0</v>
      </c>
      <c r="AE29" s="672">
        <f>AT34</f>
        <v>0</v>
      </c>
      <c r="AF29" s="672">
        <f t="shared" ref="AF29:AH29" si="36">AU34</f>
        <v>0</v>
      </c>
      <c r="AG29" s="672">
        <f t="shared" si="36"/>
        <v>1</v>
      </c>
      <c r="AH29" s="672">
        <f t="shared" si="36"/>
        <v>0</v>
      </c>
      <c r="AJ29" s="574" t="s">
        <v>391</v>
      </c>
      <c r="AK29" s="695">
        <f>AZ34</f>
        <v>0</v>
      </c>
      <c r="AL29" s="695">
        <f>BA34</f>
        <v>0</v>
      </c>
      <c r="AM29" s="695">
        <f>BB34</f>
        <v>0</v>
      </c>
      <c r="AN29" s="695">
        <f t="shared" ref="AN29:AP29" si="37">BC34</f>
        <v>120</v>
      </c>
      <c r="AO29" s="695">
        <f t="shared" si="37"/>
        <v>0</v>
      </c>
      <c r="AP29" s="695">
        <f t="shared" si="37"/>
        <v>120</v>
      </c>
      <c r="AR29" s="107" t="s">
        <v>529</v>
      </c>
      <c r="AS29" s="91">
        <f t="shared" ref="AS29:AS34" si="38">+AZ29/$BE29</f>
        <v>0.67924528301886788</v>
      </c>
      <c r="AT29" s="47">
        <f t="shared" ref="AT29:AW34" si="39">+BA29/$BE29</f>
        <v>0.15094339622641509</v>
      </c>
      <c r="AU29" s="47">
        <f t="shared" si="39"/>
        <v>3.7735849056603772E-2</v>
      </c>
      <c r="AV29" s="92">
        <f t="shared" si="39"/>
        <v>7.5471698113207544E-2</v>
      </c>
      <c r="AW29" s="92">
        <f t="shared" si="39"/>
        <v>5.6603773584905662E-2</v>
      </c>
      <c r="AY29" s="107" t="s">
        <v>529</v>
      </c>
      <c r="AZ29" s="300">
        <f>集計・資料②!BC40</f>
        <v>36</v>
      </c>
      <c r="BA29" s="301">
        <f>集計・資料②!BD40</f>
        <v>8</v>
      </c>
      <c r="BB29" s="301">
        <f>集計・資料②!BE40</f>
        <v>2</v>
      </c>
      <c r="BC29" s="306">
        <f>集計・資料②!BF40</f>
        <v>4</v>
      </c>
      <c r="BD29" s="738">
        <f>集計・資料②!BG40</f>
        <v>3</v>
      </c>
      <c r="BE29" s="327">
        <f>+SUM(AZ29:BD29)</f>
        <v>53</v>
      </c>
    </row>
    <row r="30" spans="1:57">
      <c r="A30" s="721"/>
      <c r="B30" s="722"/>
      <c r="C30" s="722"/>
      <c r="D30" s="722"/>
      <c r="E30" s="722"/>
      <c r="F30" s="722"/>
      <c r="G30" s="722"/>
      <c r="H30" s="722"/>
      <c r="I30" s="722"/>
      <c r="J30" s="722"/>
      <c r="K30" s="722"/>
      <c r="L30" s="722"/>
      <c r="M30" s="722"/>
      <c r="N30" s="722"/>
      <c r="O30" s="722"/>
      <c r="P30" s="722"/>
      <c r="Q30" s="722"/>
      <c r="R30" s="722"/>
      <c r="S30" s="722"/>
      <c r="T30" s="722"/>
      <c r="U30" s="722"/>
      <c r="V30" s="722"/>
      <c r="W30" s="722"/>
      <c r="X30" s="722"/>
      <c r="Y30" s="722"/>
      <c r="Z30" s="722"/>
      <c r="AA30" s="723"/>
      <c r="AC30" s="574" t="s">
        <v>392</v>
      </c>
      <c r="AD30" s="681">
        <f>AS33</f>
        <v>0</v>
      </c>
      <c r="AE30" s="681">
        <f>AT33</f>
        <v>0</v>
      </c>
      <c r="AF30" s="672">
        <f t="shared" ref="AF30:AH30" si="40">AU33</f>
        <v>0</v>
      </c>
      <c r="AG30" s="672">
        <f t="shared" si="40"/>
        <v>1</v>
      </c>
      <c r="AH30" s="672">
        <f t="shared" si="40"/>
        <v>0</v>
      </c>
      <c r="AJ30" s="574" t="s">
        <v>392</v>
      </c>
      <c r="AK30" s="695">
        <f>AZ33</f>
        <v>0</v>
      </c>
      <c r="AL30" s="695">
        <f>BA33</f>
        <v>0</v>
      </c>
      <c r="AM30" s="695">
        <f>BB33</f>
        <v>0</v>
      </c>
      <c r="AN30" s="695">
        <f t="shared" ref="AN30:AP30" si="41">BC33</f>
        <v>312</v>
      </c>
      <c r="AO30" s="695">
        <f t="shared" si="41"/>
        <v>0</v>
      </c>
      <c r="AP30" s="695">
        <f t="shared" si="41"/>
        <v>312</v>
      </c>
      <c r="AR30" s="109" t="s">
        <v>408</v>
      </c>
      <c r="AS30" s="97">
        <f t="shared" si="38"/>
        <v>0.53968253968253965</v>
      </c>
      <c r="AT30" s="73">
        <f t="shared" si="39"/>
        <v>0.15873015873015872</v>
      </c>
      <c r="AU30" s="73">
        <f t="shared" si="39"/>
        <v>6.3492063492063489E-2</v>
      </c>
      <c r="AV30" s="74">
        <f t="shared" si="39"/>
        <v>0.22222222222222221</v>
      </c>
      <c r="AW30" s="74">
        <f t="shared" si="39"/>
        <v>1.5873015873015872E-2</v>
      </c>
      <c r="AY30" s="109" t="s">
        <v>408</v>
      </c>
      <c r="AZ30" s="302">
        <f>集計・資料②!BC42</f>
        <v>34</v>
      </c>
      <c r="BA30" s="285">
        <f>集計・資料②!BD42</f>
        <v>10</v>
      </c>
      <c r="BB30" s="285">
        <f>集計・資料②!BE42</f>
        <v>4</v>
      </c>
      <c r="BC30" s="307">
        <f>集計・資料②!BF42</f>
        <v>14</v>
      </c>
      <c r="BD30" s="739">
        <f>集計・資料②!BG42</f>
        <v>1</v>
      </c>
      <c r="BE30" s="312">
        <f t="shared" ref="BE30:BE35" si="42">+SUM(AZ30:BD30)</f>
        <v>63</v>
      </c>
    </row>
    <row r="31" spans="1:57">
      <c r="A31" s="721"/>
      <c r="B31" s="722"/>
      <c r="C31" s="722"/>
      <c r="D31" s="722"/>
      <c r="E31" s="722"/>
      <c r="F31" s="722"/>
      <c r="G31" s="722"/>
      <c r="H31" s="722"/>
      <c r="I31" s="722"/>
      <c r="J31" s="722"/>
      <c r="K31" s="722"/>
      <c r="L31" s="722"/>
      <c r="M31" s="722"/>
      <c r="N31" s="722"/>
      <c r="O31" s="722"/>
      <c r="P31" s="722"/>
      <c r="Q31" s="722"/>
      <c r="R31" s="722"/>
      <c r="S31" s="722"/>
      <c r="T31" s="722"/>
      <c r="U31" s="722"/>
      <c r="V31" s="722"/>
      <c r="W31" s="722"/>
      <c r="X31" s="722"/>
      <c r="Y31" s="722"/>
      <c r="Z31" s="722"/>
      <c r="AA31" s="723"/>
      <c r="AC31" s="574" t="s">
        <v>393</v>
      </c>
      <c r="AD31" s="681">
        <f>AS32</f>
        <v>0</v>
      </c>
      <c r="AE31" s="681">
        <f>AT32</f>
        <v>0</v>
      </c>
      <c r="AF31" s="672">
        <f t="shared" ref="AF31:AH31" si="43">AU32</f>
        <v>0</v>
      </c>
      <c r="AG31" s="672">
        <f t="shared" si="43"/>
        <v>1</v>
      </c>
      <c r="AH31" s="672">
        <f t="shared" si="43"/>
        <v>0</v>
      </c>
      <c r="AJ31" s="574" t="s">
        <v>393</v>
      </c>
      <c r="AK31" s="695">
        <f>AZ32</f>
        <v>0</v>
      </c>
      <c r="AL31" s="695">
        <f>BA32</f>
        <v>0</v>
      </c>
      <c r="AM31" s="695">
        <f>BB32</f>
        <v>0</v>
      </c>
      <c r="AN31" s="695">
        <f t="shared" ref="AN31:AP31" si="44">BC32</f>
        <v>298</v>
      </c>
      <c r="AO31" s="695">
        <f t="shared" si="44"/>
        <v>0</v>
      </c>
      <c r="AP31" s="695">
        <f t="shared" si="44"/>
        <v>298</v>
      </c>
      <c r="AR31" s="109" t="s">
        <v>409</v>
      </c>
      <c r="AS31" s="97">
        <f t="shared" si="38"/>
        <v>0.27368421052631581</v>
      </c>
      <c r="AT31" s="73">
        <f t="shared" si="39"/>
        <v>0.12631578947368421</v>
      </c>
      <c r="AU31" s="73">
        <f t="shared" si="39"/>
        <v>2.1052631578947368E-2</v>
      </c>
      <c r="AV31" s="74">
        <f t="shared" si="39"/>
        <v>0.55789473684210522</v>
      </c>
      <c r="AW31" s="74">
        <f t="shared" si="39"/>
        <v>2.1052631578947368E-2</v>
      </c>
      <c r="AY31" s="109" t="s">
        <v>409</v>
      </c>
      <c r="AZ31" s="302">
        <f>集計・資料②!BC44</f>
        <v>26</v>
      </c>
      <c r="BA31" s="285">
        <f>集計・資料②!BD44</f>
        <v>12</v>
      </c>
      <c r="BB31" s="285">
        <f>集計・資料②!BE44</f>
        <v>2</v>
      </c>
      <c r="BC31" s="307">
        <f>集計・資料②!BF44</f>
        <v>53</v>
      </c>
      <c r="BD31" s="739">
        <f>集計・資料②!BG44</f>
        <v>2</v>
      </c>
      <c r="BE31" s="312">
        <f t="shared" si="42"/>
        <v>95</v>
      </c>
    </row>
    <row r="32" spans="1:57">
      <c r="A32" s="721"/>
      <c r="B32" s="722"/>
      <c r="C32" s="722"/>
      <c r="D32" s="722"/>
      <c r="E32" s="722"/>
      <c r="F32" s="722"/>
      <c r="G32" s="722"/>
      <c r="H32" s="722"/>
      <c r="I32" s="722"/>
      <c r="J32" s="722"/>
      <c r="K32" s="722"/>
      <c r="L32" s="722"/>
      <c r="M32" s="722"/>
      <c r="N32" s="722"/>
      <c r="O32" s="722"/>
      <c r="P32" s="722"/>
      <c r="Q32" s="722"/>
      <c r="R32" s="722"/>
      <c r="S32" s="722"/>
      <c r="T32" s="722"/>
      <c r="U32" s="722"/>
      <c r="V32" s="722"/>
      <c r="W32" s="722"/>
      <c r="X32" s="722"/>
      <c r="Y32" s="722"/>
      <c r="Z32" s="722"/>
      <c r="AA32" s="723"/>
      <c r="AC32" s="574" t="s">
        <v>394</v>
      </c>
      <c r="AD32" s="681">
        <f>AS31</f>
        <v>0.27368421052631581</v>
      </c>
      <c r="AE32" s="681">
        <f>AT31</f>
        <v>0.12631578947368421</v>
      </c>
      <c r="AF32" s="672">
        <f t="shared" ref="AF32:AH32" si="45">AU31</f>
        <v>2.1052631578947368E-2</v>
      </c>
      <c r="AG32" s="672">
        <f t="shared" si="45"/>
        <v>0.55789473684210522</v>
      </c>
      <c r="AH32" s="672">
        <f t="shared" si="45"/>
        <v>2.1052631578947368E-2</v>
      </c>
      <c r="AJ32" s="574" t="s">
        <v>394</v>
      </c>
      <c r="AK32" s="695">
        <f>AZ31</f>
        <v>26</v>
      </c>
      <c r="AL32" s="695">
        <f>BA31</f>
        <v>12</v>
      </c>
      <c r="AM32" s="695">
        <f>BB31</f>
        <v>2</v>
      </c>
      <c r="AN32" s="695">
        <f t="shared" ref="AN32:AP32" si="46">BC31</f>
        <v>53</v>
      </c>
      <c r="AO32" s="695">
        <f t="shared" si="46"/>
        <v>2</v>
      </c>
      <c r="AP32" s="695">
        <f t="shared" si="46"/>
        <v>95</v>
      </c>
      <c r="AR32" s="109" t="s">
        <v>410</v>
      </c>
      <c r="AS32" s="97">
        <f t="shared" si="38"/>
        <v>0</v>
      </c>
      <c r="AT32" s="73">
        <f t="shared" si="39"/>
        <v>0</v>
      </c>
      <c r="AU32" s="73">
        <f t="shared" si="39"/>
        <v>0</v>
      </c>
      <c r="AV32" s="74">
        <f t="shared" si="39"/>
        <v>1</v>
      </c>
      <c r="AW32" s="74">
        <f t="shared" si="39"/>
        <v>0</v>
      </c>
      <c r="AY32" s="109" t="s">
        <v>410</v>
      </c>
      <c r="AZ32" s="302">
        <f>集計・資料②!BC46</f>
        <v>0</v>
      </c>
      <c r="BA32" s="285">
        <f>集計・資料②!BD46</f>
        <v>0</v>
      </c>
      <c r="BB32" s="285">
        <f>集計・資料②!BE46</f>
        <v>0</v>
      </c>
      <c r="BC32" s="307">
        <f>集計・資料②!BF46</f>
        <v>298</v>
      </c>
      <c r="BD32" s="739">
        <f>集計・資料②!BG46</f>
        <v>0</v>
      </c>
      <c r="BE32" s="312">
        <f t="shared" si="42"/>
        <v>298</v>
      </c>
    </row>
    <row r="33" spans="1:57">
      <c r="A33" s="721"/>
      <c r="B33" s="722"/>
      <c r="C33" s="722"/>
      <c r="D33" s="722"/>
      <c r="E33" s="722"/>
      <c r="F33" s="722"/>
      <c r="G33" s="722"/>
      <c r="H33" s="722"/>
      <c r="I33" s="722"/>
      <c r="J33" s="722"/>
      <c r="K33" s="722"/>
      <c r="L33" s="722"/>
      <c r="M33" s="722"/>
      <c r="N33" s="722"/>
      <c r="O33" s="722"/>
      <c r="P33" s="722"/>
      <c r="Q33" s="722"/>
      <c r="R33" s="722"/>
      <c r="S33" s="722"/>
      <c r="T33" s="722"/>
      <c r="U33" s="722"/>
      <c r="V33" s="722"/>
      <c r="W33" s="722"/>
      <c r="X33" s="722"/>
      <c r="Y33" s="722"/>
      <c r="Z33" s="722"/>
      <c r="AA33" s="723"/>
      <c r="AC33" s="574" t="s">
        <v>395</v>
      </c>
      <c r="AD33" s="752">
        <f>AS30</f>
        <v>0.53968253968253965</v>
      </c>
      <c r="AE33" s="681">
        <f>AT30</f>
        <v>0.15873015873015872</v>
      </c>
      <c r="AF33" s="672">
        <f t="shared" ref="AF33:AH33" si="47">AU30</f>
        <v>6.3492063492063489E-2</v>
      </c>
      <c r="AG33" s="672">
        <f t="shared" si="47"/>
        <v>0.22222222222222221</v>
      </c>
      <c r="AH33" s="672">
        <f t="shared" si="47"/>
        <v>1.5873015873015872E-2</v>
      </c>
      <c r="AJ33" s="574" t="s">
        <v>395</v>
      </c>
      <c r="AK33" s="695">
        <f>AZ30</f>
        <v>34</v>
      </c>
      <c r="AL33" s="695">
        <f>BA30</f>
        <v>10</v>
      </c>
      <c r="AM33" s="695">
        <f>BB30</f>
        <v>4</v>
      </c>
      <c r="AN33" s="695">
        <f t="shared" ref="AN33:AP33" si="48">BC30</f>
        <v>14</v>
      </c>
      <c r="AO33" s="695">
        <f t="shared" si="48"/>
        <v>1</v>
      </c>
      <c r="AP33" s="695">
        <f t="shared" si="48"/>
        <v>63</v>
      </c>
      <c r="AR33" s="109" t="s">
        <v>411</v>
      </c>
      <c r="AS33" s="97">
        <f t="shared" si="38"/>
        <v>0</v>
      </c>
      <c r="AT33" s="73">
        <f t="shared" si="39"/>
        <v>0</v>
      </c>
      <c r="AU33" s="73">
        <f t="shared" si="39"/>
        <v>0</v>
      </c>
      <c r="AV33" s="74">
        <f t="shared" si="39"/>
        <v>1</v>
      </c>
      <c r="AW33" s="74">
        <f t="shared" si="39"/>
        <v>0</v>
      </c>
      <c r="AY33" s="109" t="s">
        <v>411</v>
      </c>
      <c r="AZ33" s="302">
        <f>集計・資料②!BC48</f>
        <v>0</v>
      </c>
      <c r="BA33" s="285">
        <f>集計・資料②!BD48</f>
        <v>0</v>
      </c>
      <c r="BB33" s="285">
        <f>集計・資料②!BE48</f>
        <v>0</v>
      </c>
      <c r="BC33" s="307">
        <f>集計・資料②!BF48</f>
        <v>312</v>
      </c>
      <c r="BD33" s="739">
        <f>集計・資料②!BG48</f>
        <v>0</v>
      </c>
      <c r="BE33" s="312">
        <f t="shared" si="42"/>
        <v>312</v>
      </c>
    </row>
    <row r="34" spans="1:57" ht="12.75" thickBot="1">
      <c r="A34" s="721"/>
      <c r="B34" s="722"/>
      <c r="C34" s="722"/>
      <c r="D34" s="722"/>
      <c r="E34" s="722"/>
      <c r="F34" s="722"/>
      <c r="G34" s="722"/>
      <c r="H34" s="722"/>
      <c r="I34" s="722"/>
      <c r="J34" s="722"/>
      <c r="K34" s="722"/>
      <c r="L34" s="722"/>
      <c r="M34" s="722"/>
      <c r="N34" s="722"/>
      <c r="O34" s="722"/>
      <c r="P34" s="722"/>
      <c r="Q34" s="722"/>
      <c r="R34" s="722"/>
      <c r="S34" s="722"/>
      <c r="T34" s="722"/>
      <c r="U34" s="722"/>
      <c r="V34" s="722"/>
      <c r="W34" s="722"/>
      <c r="X34" s="722"/>
      <c r="Y34" s="722"/>
      <c r="Z34" s="722"/>
      <c r="AA34" s="723"/>
      <c r="AC34" s="574" t="s">
        <v>396</v>
      </c>
      <c r="AD34" s="752">
        <f>AS29</f>
        <v>0.67924528301886788</v>
      </c>
      <c r="AE34" s="681">
        <f>AT29</f>
        <v>0.15094339622641509</v>
      </c>
      <c r="AF34" s="672">
        <f t="shared" ref="AF34:AH34" si="49">AU29</f>
        <v>3.7735849056603772E-2</v>
      </c>
      <c r="AG34" s="672">
        <f t="shared" si="49"/>
        <v>7.5471698113207544E-2</v>
      </c>
      <c r="AH34" s="672">
        <f t="shared" si="49"/>
        <v>5.6603773584905662E-2</v>
      </c>
      <c r="AJ34" s="574" t="s">
        <v>396</v>
      </c>
      <c r="AK34" s="695">
        <f>AZ29</f>
        <v>36</v>
      </c>
      <c r="AL34" s="695">
        <f>BA29</f>
        <v>8</v>
      </c>
      <c r="AM34" s="695">
        <f>BB29</f>
        <v>2</v>
      </c>
      <c r="AN34" s="695">
        <f t="shared" ref="AN34:AP34" si="50">BC29</f>
        <v>4</v>
      </c>
      <c r="AO34" s="695">
        <f t="shared" si="50"/>
        <v>3</v>
      </c>
      <c r="AP34" s="695">
        <f t="shared" si="50"/>
        <v>53</v>
      </c>
      <c r="AR34" s="130" t="s">
        <v>412</v>
      </c>
      <c r="AS34" s="56">
        <f t="shared" si="38"/>
        <v>0</v>
      </c>
      <c r="AT34" s="57">
        <f t="shared" si="39"/>
        <v>0</v>
      </c>
      <c r="AU34" s="57">
        <f t="shared" si="39"/>
        <v>0</v>
      </c>
      <c r="AV34" s="58">
        <f t="shared" si="39"/>
        <v>1</v>
      </c>
      <c r="AW34" s="58">
        <f t="shared" si="39"/>
        <v>0</v>
      </c>
      <c r="AY34" s="111" t="s">
        <v>412</v>
      </c>
      <c r="AZ34" s="303">
        <f>集計・資料②!BC50</f>
        <v>0</v>
      </c>
      <c r="BA34" s="304">
        <f>集計・資料②!BD50</f>
        <v>0</v>
      </c>
      <c r="BB34" s="304">
        <f>集計・資料②!BE50</f>
        <v>0</v>
      </c>
      <c r="BC34" s="308">
        <f>集計・資料②!BF50</f>
        <v>120</v>
      </c>
      <c r="BD34" s="740">
        <f>集計・資料②!BG50</f>
        <v>0</v>
      </c>
      <c r="BE34" s="313">
        <f t="shared" si="42"/>
        <v>120</v>
      </c>
    </row>
    <row r="35" spans="1:57" ht="12.75" thickBot="1">
      <c r="A35" s="721"/>
      <c r="B35" s="722"/>
      <c r="C35" s="722"/>
      <c r="D35" s="722"/>
      <c r="E35" s="722"/>
      <c r="F35" s="722"/>
      <c r="G35" s="722"/>
      <c r="H35" s="722"/>
      <c r="I35" s="722"/>
      <c r="J35" s="722"/>
      <c r="K35" s="722"/>
      <c r="L35" s="722"/>
      <c r="M35" s="722"/>
      <c r="N35" s="722"/>
      <c r="O35" s="722"/>
      <c r="P35" s="722"/>
      <c r="Q35" s="722"/>
      <c r="R35" s="722"/>
      <c r="S35" s="722"/>
      <c r="T35" s="722"/>
      <c r="U35" s="722"/>
      <c r="V35" s="722"/>
      <c r="W35" s="722"/>
      <c r="X35" s="722"/>
      <c r="Y35" s="722"/>
      <c r="Z35" s="722"/>
      <c r="AA35" s="723"/>
      <c r="AJ35" s="586" t="s">
        <v>530</v>
      </c>
      <c r="AK35" s="695">
        <f>+SUM(AK29:AK34)</f>
        <v>96</v>
      </c>
      <c r="AL35" s="695">
        <f>+SUM(AL29:AL34)</f>
        <v>30</v>
      </c>
      <c r="AM35" s="695">
        <f>+SUM(AM29:AM34)</f>
        <v>8</v>
      </c>
      <c r="AN35" s="695">
        <f t="shared" ref="AN35:AP35" si="51">+SUM(AN29:AN34)</f>
        <v>801</v>
      </c>
      <c r="AO35" s="695">
        <f t="shared" si="51"/>
        <v>6</v>
      </c>
      <c r="AP35" s="695">
        <f t="shared" si="51"/>
        <v>941</v>
      </c>
      <c r="AY35" s="305" t="s">
        <v>530</v>
      </c>
      <c r="AZ35" s="288">
        <f>+SUM(AZ29:AZ34)</f>
        <v>96</v>
      </c>
      <c r="BA35" s="289">
        <f>+SUM(BA29:BA34)</f>
        <v>30</v>
      </c>
      <c r="BB35" s="289">
        <f>+SUM(BB29:BB34)</f>
        <v>8</v>
      </c>
      <c r="BC35" s="309">
        <f>+SUM(BC29:BC34)</f>
        <v>801</v>
      </c>
      <c r="BD35" s="292">
        <f>+SUM(BD29:BD34)</f>
        <v>6</v>
      </c>
      <c r="BE35" s="310">
        <f t="shared" si="42"/>
        <v>941</v>
      </c>
    </row>
    <row r="36" spans="1:57">
      <c r="A36" s="721"/>
      <c r="B36" s="722"/>
      <c r="C36" s="722"/>
      <c r="D36" s="722"/>
      <c r="E36" s="722"/>
      <c r="F36" s="722"/>
      <c r="G36" s="722"/>
      <c r="H36" s="722"/>
      <c r="I36" s="722"/>
      <c r="J36" s="722"/>
      <c r="K36" s="722"/>
      <c r="L36" s="722"/>
      <c r="M36" s="722"/>
      <c r="N36" s="722"/>
      <c r="O36" s="722"/>
      <c r="P36" s="722"/>
      <c r="Q36" s="722"/>
      <c r="R36" s="722"/>
      <c r="S36" s="722"/>
      <c r="T36" s="722"/>
      <c r="U36" s="722"/>
      <c r="V36" s="722"/>
      <c r="W36" s="722"/>
      <c r="X36" s="722"/>
      <c r="Y36" s="722"/>
      <c r="Z36" s="722"/>
      <c r="AA36" s="723"/>
    </row>
    <row r="37" spans="1:57">
      <c r="A37" s="721"/>
      <c r="B37" s="722"/>
      <c r="C37" s="722"/>
      <c r="D37" s="722"/>
      <c r="E37" s="722"/>
      <c r="F37" s="722"/>
      <c r="G37" s="722"/>
      <c r="H37" s="722"/>
      <c r="I37" s="722"/>
      <c r="J37" s="722"/>
      <c r="K37" s="722"/>
      <c r="L37" s="722"/>
      <c r="M37" s="722"/>
      <c r="N37" s="722"/>
      <c r="O37" s="722"/>
      <c r="P37" s="722"/>
      <c r="Q37" s="722"/>
      <c r="R37" s="722"/>
      <c r="S37" s="722"/>
      <c r="T37" s="722"/>
      <c r="U37" s="722"/>
      <c r="V37" s="722"/>
      <c r="W37" s="722"/>
      <c r="X37" s="722"/>
      <c r="Y37" s="722"/>
      <c r="Z37" s="722"/>
      <c r="AA37" s="723"/>
    </row>
    <row r="38" spans="1:57">
      <c r="A38" s="721"/>
      <c r="B38" s="722"/>
      <c r="C38" s="722"/>
      <c r="D38" s="722"/>
      <c r="E38" s="722"/>
      <c r="F38" s="722"/>
      <c r="G38" s="722"/>
      <c r="H38" s="722"/>
      <c r="I38" s="722"/>
      <c r="J38" s="722"/>
      <c r="K38" s="722"/>
      <c r="L38" s="722"/>
      <c r="M38" s="722"/>
      <c r="N38" s="722"/>
      <c r="O38" s="722"/>
      <c r="P38" s="722"/>
      <c r="Q38" s="722"/>
      <c r="R38" s="722"/>
      <c r="S38" s="722"/>
      <c r="T38" s="722"/>
      <c r="U38" s="722"/>
      <c r="V38" s="722"/>
      <c r="W38" s="722"/>
      <c r="X38" s="722"/>
      <c r="Y38" s="722"/>
      <c r="Z38" s="722"/>
      <c r="AA38" s="723"/>
    </row>
    <row r="39" spans="1:57">
      <c r="A39" s="721"/>
      <c r="B39" s="722"/>
      <c r="C39" s="722"/>
      <c r="D39" s="722"/>
      <c r="E39" s="722"/>
      <c r="F39" s="722"/>
      <c r="G39" s="722"/>
      <c r="H39" s="722"/>
      <c r="I39" s="722"/>
      <c r="J39" s="722"/>
      <c r="K39" s="722"/>
      <c r="L39" s="722"/>
      <c r="M39" s="722"/>
      <c r="N39" s="722"/>
      <c r="O39" s="722"/>
      <c r="P39" s="722"/>
      <c r="Q39" s="722"/>
      <c r="R39" s="722"/>
      <c r="S39" s="722"/>
      <c r="T39" s="722"/>
      <c r="U39" s="722"/>
      <c r="V39" s="722"/>
      <c r="W39" s="722"/>
      <c r="X39" s="722"/>
      <c r="Y39" s="722"/>
      <c r="Z39" s="722"/>
      <c r="AA39" s="723"/>
      <c r="AC39" s="284" t="s">
        <v>58</v>
      </c>
    </row>
    <row r="40" spans="1:57">
      <c r="A40" s="721"/>
      <c r="B40" s="722"/>
      <c r="C40" s="722"/>
      <c r="D40" s="722"/>
      <c r="E40" s="722"/>
      <c r="F40" s="722"/>
      <c r="G40" s="722"/>
      <c r="H40" s="722"/>
      <c r="I40" s="722"/>
      <c r="J40" s="722"/>
      <c r="K40" s="722"/>
      <c r="L40" s="722"/>
      <c r="M40" s="722"/>
      <c r="N40" s="722"/>
      <c r="O40" s="722"/>
      <c r="P40" s="722"/>
      <c r="Q40" s="722"/>
      <c r="R40" s="722"/>
      <c r="S40" s="722"/>
      <c r="T40" s="722"/>
      <c r="U40" s="722"/>
      <c r="V40" s="722"/>
      <c r="W40" s="722"/>
      <c r="X40" s="722"/>
      <c r="Y40" s="722"/>
      <c r="Z40" s="722"/>
      <c r="AA40" s="723"/>
      <c r="AC40" s="284" t="s">
        <v>59</v>
      </c>
    </row>
    <row r="41" spans="1:57">
      <c r="A41" s="721"/>
      <c r="B41" s="722"/>
      <c r="C41" s="722"/>
      <c r="D41" s="722"/>
      <c r="E41" s="722"/>
      <c r="F41" s="722"/>
      <c r="G41" s="722"/>
      <c r="H41" s="722"/>
      <c r="I41" s="722"/>
      <c r="J41" s="722"/>
      <c r="K41" s="722"/>
      <c r="L41" s="722"/>
      <c r="M41" s="722"/>
      <c r="N41" s="722"/>
      <c r="O41" s="722"/>
      <c r="P41" s="722"/>
      <c r="Q41" s="722"/>
      <c r="R41" s="722"/>
      <c r="S41" s="722"/>
      <c r="T41" s="722"/>
      <c r="U41" s="722"/>
      <c r="V41" s="722"/>
      <c r="W41" s="722"/>
      <c r="X41" s="722"/>
      <c r="Y41" s="722"/>
      <c r="Z41" s="722"/>
      <c r="AA41" s="723"/>
      <c r="AC41" s="284" t="s">
        <v>60</v>
      </c>
    </row>
    <row r="42" spans="1:57">
      <c r="A42" s="721"/>
      <c r="B42" s="722"/>
      <c r="C42" s="722"/>
      <c r="D42" s="722"/>
      <c r="E42" s="722"/>
      <c r="F42" s="722"/>
      <c r="G42" s="722"/>
      <c r="H42" s="722"/>
      <c r="I42" s="722"/>
      <c r="J42" s="722"/>
      <c r="K42" s="722"/>
      <c r="L42" s="722"/>
      <c r="M42" s="722"/>
      <c r="N42" s="722"/>
      <c r="O42" s="722"/>
      <c r="P42" s="722"/>
      <c r="Q42" s="722"/>
      <c r="R42" s="722"/>
      <c r="S42" s="722"/>
      <c r="T42" s="722"/>
      <c r="U42" s="722"/>
      <c r="V42" s="722"/>
      <c r="W42" s="722"/>
      <c r="X42" s="722"/>
      <c r="Y42" s="722"/>
      <c r="Z42" s="722"/>
      <c r="AA42" s="723"/>
    </row>
    <row r="43" spans="1:57">
      <c r="A43" s="721"/>
      <c r="B43" s="722"/>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3"/>
      <c r="AC43" s="284" t="s">
        <v>57</v>
      </c>
    </row>
    <row r="44" spans="1:57">
      <c r="A44" s="721"/>
      <c r="B44" s="722"/>
      <c r="C44" s="722"/>
      <c r="D44" s="722"/>
      <c r="E44" s="722"/>
      <c r="F44" s="722"/>
      <c r="G44" s="722"/>
      <c r="H44" s="722"/>
      <c r="I44" s="722"/>
      <c r="J44" s="722"/>
      <c r="K44" s="722"/>
      <c r="L44" s="722"/>
      <c r="M44" s="722"/>
      <c r="N44" s="722"/>
      <c r="O44" s="722"/>
      <c r="P44" s="722"/>
      <c r="Q44" s="722"/>
      <c r="R44" s="722"/>
      <c r="S44" s="722"/>
      <c r="T44" s="722"/>
      <c r="U44" s="722"/>
      <c r="V44" s="722"/>
      <c r="W44" s="722"/>
      <c r="X44" s="722"/>
      <c r="Y44" s="722"/>
      <c r="Z44" s="722"/>
      <c r="AA44" s="723"/>
    </row>
    <row r="45" spans="1:57">
      <c r="A45" s="721"/>
      <c r="B45" s="722"/>
      <c r="C45" s="722"/>
      <c r="D45" s="722"/>
      <c r="E45" s="722"/>
      <c r="F45" s="722"/>
      <c r="G45" s="722"/>
      <c r="H45" s="722"/>
      <c r="I45" s="722"/>
      <c r="J45" s="722"/>
      <c r="K45" s="722"/>
      <c r="L45" s="722"/>
      <c r="M45" s="722"/>
      <c r="N45" s="722"/>
      <c r="O45" s="722"/>
      <c r="P45" s="722"/>
      <c r="Q45" s="722"/>
      <c r="R45" s="722"/>
      <c r="S45" s="722"/>
      <c r="T45" s="722"/>
      <c r="U45" s="722"/>
      <c r="V45" s="722"/>
      <c r="W45" s="722"/>
      <c r="X45" s="722"/>
      <c r="Y45" s="722"/>
      <c r="Z45" s="722"/>
      <c r="AA45" s="723"/>
    </row>
    <row r="46" spans="1:57">
      <c r="A46" s="721"/>
      <c r="B46" s="722"/>
      <c r="C46" s="722"/>
      <c r="D46" s="722"/>
      <c r="E46" s="722"/>
      <c r="F46" s="722"/>
      <c r="G46" s="722"/>
      <c r="H46" s="722"/>
      <c r="I46" s="722"/>
      <c r="J46" s="722"/>
      <c r="K46" s="722"/>
      <c r="L46" s="722"/>
      <c r="M46" s="722"/>
      <c r="N46" s="722"/>
      <c r="O46" s="722"/>
      <c r="P46" s="722"/>
      <c r="Q46" s="722"/>
      <c r="R46" s="722"/>
      <c r="S46" s="722"/>
      <c r="T46" s="722"/>
      <c r="U46" s="722"/>
      <c r="V46" s="722"/>
      <c r="W46" s="722"/>
      <c r="X46" s="722"/>
      <c r="Y46" s="722"/>
      <c r="Z46" s="722"/>
      <c r="AA46" s="723"/>
    </row>
    <row r="47" spans="1:57">
      <c r="A47" s="721"/>
      <c r="B47" s="722"/>
      <c r="C47" s="722"/>
      <c r="D47" s="722"/>
      <c r="E47" s="722"/>
      <c r="F47" s="722"/>
      <c r="G47" s="722"/>
      <c r="H47" s="722"/>
      <c r="I47" s="722"/>
      <c r="J47" s="722"/>
      <c r="K47" s="722"/>
      <c r="L47" s="722"/>
      <c r="M47" s="722"/>
      <c r="N47" s="722"/>
      <c r="O47" s="722"/>
      <c r="P47" s="722"/>
      <c r="Q47" s="722"/>
      <c r="R47" s="722"/>
      <c r="S47" s="722"/>
      <c r="T47" s="722"/>
      <c r="U47" s="722"/>
      <c r="V47" s="722"/>
      <c r="W47" s="722"/>
      <c r="X47" s="722"/>
      <c r="Y47" s="722"/>
      <c r="Z47" s="722"/>
      <c r="AA47" s="723"/>
    </row>
    <row r="48" spans="1:57">
      <c r="A48" s="721"/>
      <c r="B48" s="722"/>
      <c r="C48" s="722"/>
      <c r="D48" s="722"/>
      <c r="E48" s="722"/>
      <c r="F48" s="722"/>
      <c r="G48" s="722"/>
      <c r="H48" s="722"/>
      <c r="I48" s="722"/>
      <c r="J48" s="722"/>
      <c r="K48" s="722"/>
      <c r="L48" s="722"/>
      <c r="M48" s="722"/>
      <c r="N48" s="722"/>
      <c r="O48" s="722"/>
      <c r="P48" s="722"/>
      <c r="Q48" s="722"/>
      <c r="R48" s="722"/>
      <c r="S48" s="722"/>
      <c r="T48" s="722"/>
      <c r="U48" s="722"/>
      <c r="V48" s="722"/>
      <c r="W48" s="722"/>
      <c r="X48" s="722"/>
      <c r="Y48" s="722"/>
      <c r="Z48" s="722"/>
      <c r="AA48" s="723"/>
    </row>
    <row r="49" spans="1:27">
      <c r="A49" s="721"/>
      <c r="B49" s="722"/>
      <c r="C49" s="722"/>
      <c r="D49" s="722"/>
      <c r="E49" s="722"/>
      <c r="F49" s="722"/>
      <c r="G49" s="722"/>
      <c r="H49" s="722"/>
      <c r="I49" s="722"/>
      <c r="J49" s="722"/>
      <c r="K49" s="722"/>
      <c r="L49" s="722"/>
      <c r="M49" s="722"/>
      <c r="N49" s="722"/>
      <c r="O49" s="722"/>
      <c r="P49" s="722"/>
      <c r="Q49" s="722"/>
      <c r="R49" s="722"/>
      <c r="S49" s="722"/>
      <c r="T49" s="722"/>
      <c r="U49" s="722"/>
      <c r="V49" s="722"/>
      <c r="W49" s="722"/>
      <c r="X49" s="722"/>
      <c r="Y49" s="722"/>
      <c r="Z49" s="722"/>
      <c r="AA49" s="723"/>
    </row>
    <row r="50" spans="1:27">
      <c r="A50" s="721"/>
      <c r="B50" s="722"/>
      <c r="C50" s="722"/>
      <c r="D50" s="722"/>
      <c r="E50" s="722"/>
      <c r="F50" s="722"/>
      <c r="G50" s="722"/>
      <c r="H50" s="722"/>
      <c r="I50" s="722"/>
      <c r="J50" s="722"/>
      <c r="K50" s="722"/>
      <c r="L50" s="722"/>
      <c r="M50" s="722"/>
      <c r="N50" s="722"/>
      <c r="O50" s="722"/>
      <c r="P50" s="722"/>
      <c r="Q50" s="722"/>
      <c r="R50" s="722"/>
      <c r="S50" s="722"/>
      <c r="T50" s="722"/>
      <c r="U50" s="722"/>
      <c r="V50" s="722"/>
      <c r="W50" s="722"/>
      <c r="X50" s="722"/>
      <c r="Y50" s="722"/>
      <c r="Z50" s="722"/>
      <c r="AA50" s="723"/>
    </row>
    <row r="51" spans="1:27">
      <c r="A51" s="721"/>
      <c r="B51" s="722"/>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3"/>
    </row>
    <row r="52" spans="1:27">
      <c r="A52" s="721"/>
      <c r="B52" s="722"/>
      <c r="C52" s="722"/>
      <c r="D52" s="722"/>
      <c r="E52" s="722"/>
      <c r="F52" s="722"/>
      <c r="G52" s="722"/>
      <c r="H52" s="722"/>
      <c r="I52" s="722"/>
      <c r="J52" s="722"/>
      <c r="K52" s="722"/>
      <c r="L52" s="722"/>
      <c r="M52" s="722"/>
      <c r="N52" s="722"/>
      <c r="O52" s="722"/>
      <c r="P52" s="722"/>
      <c r="Q52" s="722"/>
      <c r="R52" s="722"/>
      <c r="S52" s="722"/>
      <c r="T52" s="722"/>
      <c r="U52" s="722"/>
      <c r="V52" s="722"/>
      <c r="W52" s="722"/>
      <c r="X52" s="722"/>
      <c r="Y52" s="722"/>
      <c r="Z52" s="722"/>
      <c r="AA52" s="723"/>
    </row>
    <row r="53" spans="1:27">
      <c r="A53" s="721"/>
      <c r="B53" s="722"/>
      <c r="C53" s="722"/>
      <c r="D53" s="722"/>
      <c r="E53" s="722"/>
      <c r="F53" s="722"/>
      <c r="G53" s="722"/>
      <c r="H53" s="722"/>
      <c r="I53" s="722"/>
      <c r="J53" s="722"/>
      <c r="K53" s="722"/>
      <c r="L53" s="722"/>
      <c r="M53" s="722"/>
      <c r="N53" s="722"/>
      <c r="O53" s="722"/>
      <c r="P53" s="722"/>
      <c r="Q53" s="722"/>
      <c r="R53" s="722"/>
      <c r="S53" s="722"/>
      <c r="T53" s="722"/>
      <c r="U53" s="722"/>
      <c r="V53" s="722"/>
      <c r="W53" s="722"/>
      <c r="X53" s="722"/>
      <c r="Y53" s="722"/>
      <c r="Z53" s="722"/>
      <c r="AA53" s="723"/>
    </row>
    <row r="54" spans="1:27">
      <c r="A54" s="727"/>
      <c r="B54" s="728"/>
      <c r="C54" s="728"/>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9"/>
    </row>
  </sheetData>
  <mergeCells count="3">
    <mergeCell ref="A1:B1"/>
    <mergeCell ref="V1:AA1"/>
    <mergeCell ref="B5:M17"/>
  </mergeCells>
  <phoneticPr fontId="10"/>
  <conditionalFormatting sqref="AD11:AD22">
    <cfRule type="top10" dxfId="1" priority="1" rank="1"/>
  </conditionalFormatting>
  <pageMargins left="0.70866141732283472" right="0.70866141732283472" top="0.74803149606299213" bottom="0.74803149606299213" header="0.31496062992125984" footer="0.31496062992125984"/>
  <pageSetup paperSize="9" scale="80" orientation="portrait" r:id="rId1"/>
  <headerFooter alignWithMargins="0"/>
  <colBreaks count="1" manualBreakCount="1">
    <brk id="2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theme="9" tint="0.59999389629810485"/>
  </sheetPr>
  <dimension ref="A1:AW61"/>
  <sheetViews>
    <sheetView showGridLines="0" view="pageBreakPreview" zoomScaleNormal="100" zoomScaleSheetLayoutView="100" workbookViewId="0">
      <selection activeCell="AB1" sqref="AB1"/>
    </sheetView>
  </sheetViews>
  <sheetFormatPr defaultColWidth="10.28515625" defaultRowHeight="10.5"/>
  <cols>
    <col min="1" max="27" width="3.5703125" style="27" customWidth="1"/>
    <col min="28" max="28" width="1.7109375" style="27" customWidth="1"/>
    <col min="29" max="29" width="15" style="27" customWidth="1"/>
    <col min="30" max="32" width="6.7109375" style="27" customWidth="1"/>
    <col min="33" max="33" width="1.7109375" style="27" customWidth="1"/>
    <col min="34" max="34" width="15" style="27" customWidth="1"/>
    <col min="35" max="38" width="6.7109375" style="27" customWidth="1"/>
    <col min="39" max="39" width="1.7109375" style="27" customWidth="1"/>
    <col min="40" max="40" width="15" style="27" customWidth="1"/>
    <col min="41" max="43" width="6.7109375" style="27" customWidth="1"/>
    <col min="44" max="44" width="1.7109375" style="27" customWidth="1"/>
    <col min="45" max="45" width="15" style="27" customWidth="1"/>
    <col min="46" max="49" width="6.7109375" style="27" customWidth="1"/>
    <col min="50" max="16384" width="10.28515625" style="27"/>
  </cols>
  <sheetData>
    <row r="1" spans="1:49" ht="21" customHeight="1" thickBot="1">
      <c r="A1" s="798">
        <v>27</v>
      </c>
      <c r="B1" s="798"/>
      <c r="C1" s="493" t="s">
        <v>415</v>
      </c>
      <c r="D1" s="493"/>
      <c r="E1" s="493"/>
      <c r="F1" s="493"/>
      <c r="G1" s="493"/>
      <c r="H1" s="493"/>
      <c r="I1" s="493"/>
      <c r="J1" s="493"/>
      <c r="K1" s="493"/>
      <c r="L1" s="493"/>
      <c r="M1" s="493"/>
      <c r="N1" s="493"/>
      <c r="O1" s="493"/>
      <c r="P1" s="493"/>
      <c r="Q1" s="493"/>
      <c r="R1" s="493"/>
      <c r="S1" s="493"/>
      <c r="T1" s="493"/>
      <c r="U1" s="493"/>
      <c r="V1" s="799" t="s">
        <v>496</v>
      </c>
      <c r="W1" s="799"/>
      <c r="X1" s="799"/>
      <c r="Y1" s="799"/>
      <c r="Z1" s="799"/>
      <c r="AA1" s="799"/>
      <c r="AC1" s="27" t="s">
        <v>442</v>
      </c>
      <c r="AN1" s="27" t="s">
        <v>244</v>
      </c>
    </row>
    <row r="3" spans="1:49" ht="11.25" thickBot="1">
      <c r="B3" s="800" t="s">
        <v>714</v>
      </c>
      <c r="C3" s="801"/>
      <c r="D3" s="801"/>
      <c r="E3" s="801"/>
      <c r="F3" s="801"/>
      <c r="G3" s="801"/>
      <c r="H3" s="801"/>
      <c r="I3" s="801"/>
      <c r="J3" s="801"/>
      <c r="K3" s="801"/>
      <c r="L3" s="801"/>
      <c r="N3" s="435"/>
      <c r="O3" s="436"/>
      <c r="P3" s="436"/>
      <c r="Q3" s="436"/>
      <c r="R3" s="436"/>
      <c r="S3" s="436"/>
      <c r="T3" s="436"/>
      <c r="U3" s="436"/>
      <c r="V3" s="436"/>
      <c r="W3" s="436"/>
      <c r="X3" s="436"/>
      <c r="Y3" s="436"/>
      <c r="Z3" s="436"/>
      <c r="AA3" s="437"/>
      <c r="AC3" s="27" t="s">
        <v>376</v>
      </c>
      <c r="AH3" s="27" t="s">
        <v>355</v>
      </c>
      <c r="AN3" s="27" t="s">
        <v>376</v>
      </c>
      <c r="AS3" s="27" t="s">
        <v>355</v>
      </c>
    </row>
    <row r="4" spans="1:49" ht="11.25" thickBot="1">
      <c r="B4" s="801"/>
      <c r="C4" s="801"/>
      <c r="D4" s="801"/>
      <c r="E4" s="801"/>
      <c r="F4" s="801"/>
      <c r="G4" s="801"/>
      <c r="H4" s="801"/>
      <c r="I4" s="801"/>
      <c r="J4" s="801"/>
      <c r="K4" s="801"/>
      <c r="L4" s="801"/>
      <c r="N4" s="438"/>
      <c r="O4" s="88"/>
      <c r="P4" s="88"/>
      <c r="Q4" s="88"/>
      <c r="R4" s="88"/>
      <c r="S4" s="88"/>
      <c r="T4" s="88"/>
      <c r="U4" s="88"/>
      <c r="V4" s="88"/>
      <c r="W4" s="88"/>
      <c r="X4" s="88"/>
      <c r="Y4" s="88"/>
      <c r="Z4" s="88"/>
      <c r="AA4" s="439"/>
      <c r="AC4" s="572"/>
      <c r="AD4" s="572" t="s">
        <v>358</v>
      </c>
      <c r="AE4" s="572" t="s">
        <v>359</v>
      </c>
      <c r="AF4" s="572" t="s">
        <v>377</v>
      </c>
      <c r="AH4" s="572"/>
      <c r="AI4" s="572" t="s">
        <v>535</v>
      </c>
      <c r="AJ4" s="572" t="s">
        <v>536</v>
      </c>
      <c r="AK4" s="572" t="s">
        <v>377</v>
      </c>
      <c r="AL4" s="572" t="s">
        <v>530</v>
      </c>
      <c r="AN4" s="28"/>
      <c r="AO4" s="29" t="s">
        <v>358</v>
      </c>
      <c r="AP4" s="30" t="s">
        <v>359</v>
      </c>
      <c r="AQ4" s="31" t="s">
        <v>377</v>
      </c>
      <c r="AS4" s="32"/>
      <c r="AT4" s="29" t="s">
        <v>535</v>
      </c>
      <c r="AU4" s="30" t="s">
        <v>536</v>
      </c>
      <c r="AV4" s="30" t="s">
        <v>377</v>
      </c>
      <c r="AW4" s="33" t="s">
        <v>530</v>
      </c>
    </row>
    <row r="5" spans="1:49" ht="11.25" thickBot="1">
      <c r="B5" s="801"/>
      <c r="C5" s="801"/>
      <c r="D5" s="801"/>
      <c r="E5" s="801"/>
      <c r="F5" s="801"/>
      <c r="G5" s="801"/>
      <c r="H5" s="801"/>
      <c r="I5" s="801"/>
      <c r="J5" s="801"/>
      <c r="K5" s="801"/>
      <c r="L5" s="801"/>
      <c r="N5" s="438"/>
      <c r="O5" s="88"/>
      <c r="P5" s="88"/>
      <c r="Q5" s="88"/>
      <c r="R5" s="88"/>
      <c r="S5" s="88"/>
      <c r="T5" s="88"/>
      <c r="U5" s="88"/>
      <c r="V5" s="88"/>
      <c r="W5" s="88"/>
      <c r="X5" s="88"/>
      <c r="Y5" s="88"/>
      <c r="Z5" s="88"/>
      <c r="AA5" s="439"/>
      <c r="AC5" s="572" t="s">
        <v>532</v>
      </c>
      <c r="AD5" s="672">
        <f>AO5</f>
        <v>0.74495217853347506</v>
      </c>
      <c r="AE5" s="672">
        <f>AP5</f>
        <v>0.22422954303931988</v>
      </c>
      <c r="AF5" s="672">
        <f>AQ5</f>
        <v>3.0818278427205102E-2</v>
      </c>
      <c r="AH5" s="572" t="s">
        <v>532</v>
      </c>
      <c r="AI5" s="680">
        <f>AT5</f>
        <v>701</v>
      </c>
      <c r="AJ5" s="680">
        <f>AU5</f>
        <v>211</v>
      </c>
      <c r="AK5" s="680">
        <f>AV5</f>
        <v>29</v>
      </c>
      <c r="AL5" s="680">
        <f>AW5</f>
        <v>941</v>
      </c>
      <c r="AN5" s="34" t="s">
        <v>532</v>
      </c>
      <c r="AO5" s="35">
        <f>+AT5/$AW5</f>
        <v>0.74495217853347506</v>
      </c>
      <c r="AP5" s="36">
        <f>+AU5/$AW5</f>
        <v>0.22422954303931988</v>
      </c>
      <c r="AQ5" s="37">
        <f>+AV5/$AW5</f>
        <v>3.0818278427205102E-2</v>
      </c>
      <c r="AS5" s="38" t="s">
        <v>532</v>
      </c>
      <c r="AT5" s="39">
        <f>+集計・資料①!BL32</f>
        <v>701</v>
      </c>
      <c r="AU5" s="40">
        <f>+集計・資料①!BM32</f>
        <v>211</v>
      </c>
      <c r="AV5" s="41">
        <f>+集計・資料①!BN32</f>
        <v>29</v>
      </c>
      <c r="AW5" s="42">
        <f>+SUM(AT5:AV5)</f>
        <v>941</v>
      </c>
    </row>
    <row r="6" spans="1:49">
      <c r="B6" s="801"/>
      <c r="C6" s="801"/>
      <c r="D6" s="801"/>
      <c r="E6" s="801"/>
      <c r="F6" s="801"/>
      <c r="G6" s="801"/>
      <c r="H6" s="801"/>
      <c r="I6" s="801"/>
      <c r="J6" s="801"/>
      <c r="K6" s="801"/>
      <c r="L6" s="801"/>
      <c r="N6" s="438"/>
      <c r="O6" s="88"/>
      <c r="P6" s="88"/>
      <c r="Q6" s="88"/>
      <c r="R6" s="88"/>
      <c r="S6" s="88"/>
      <c r="T6" s="88"/>
      <c r="U6" s="88"/>
      <c r="V6" s="88"/>
      <c r="W6" s="88"/>
      <c r="X6" s="88"/>
      <c r="Y6" s="88"/>
      <c r="Z6" s="88"/>
      <c r="AA6" s="439"/>
    </row>
    <row r="7" spans="1:49">
      <c r="B7" s="801"/>
      <c r="C7" s="801"/>
      <c r="D7" s="801"/>
      <c r="E7" s="801"/>
      <c r="F7" s="801"/>
      <c r="G7" s="801"/>
      <c r="H7" s="801"/>
      <c r="I7" s="801"/>
      <c r="J7" s="801"/>
      <c r="K7" s="801"/>
      <c r="L7" s="801"/>
      <c r="N7" s="438"/>
      <c r="O7" s="88"/>
      <c r="P7" s="88"/>
      <c r="Q7" s="88"/>
      <c r="R7" s="88"/>
      <c r="S7" s="88"/>
      <c r="T7" s="88"/>
      <c r="U7" s="88"/>
      <c r="V7" s="88"/>
      <c r="W7" s="88"/>
      <c r="X7" s="88"/>
      <c r="Y7" s="88"/>
      <c r="Z7" s="88"/>
      <c r="AA7" s="439"/>
      <c r="AC7" s="27" t="s">
        <v>399</v>
      </c>
      <c r="AH7" s="27" t="s">
        <v>356</v>
      </c>
      <c r="AN7" s="27" t="s">
        <v>399</v>
      </c>
      <c r="AS7" s="27" t="s">
        <v>356</v>
      </c>
    </row>
    <row r="8" spans="1:49" ht="11.25" thickBot="1">
      <c r="B8" s="801"/>
      <c r="C8" s="801"/>
      <c r="D8" s="801"/>
      <c r="E8" s="801"/>
      <c r="F8" s="801"/>
      <c r="G8" s="801"/>
      <c r="H8" s="801"/>
      <c r="I8" s="801"/>
      <c r="J8" s="801"/>
      <c r="K8" s="801"/>
      <c r="L8" s="801"/>
      <c r="N8" s="438"/>
      <c r="O8" s="88"/>
      <c r="P8" s="88"/>
      <c r="Q8" s="88"/>
      <c r="R8" s="88"/>
      <c r="S8" s="88"/>
      <c r="T8" s="88"/>
      <c r="U8" s="88"/>
      <c r="V8" s="88"/>
      <c r="W8" s="88"/>
      <c r="X8" s="88"/>
      <c r="Y8" s="88"/>
      <c r="Z8" s="88"/>
      <c r="AA8" s="439"/>
    </row>
    <row r="9" spans="1:49" ht="11.25" thickBot="1">
      <c r="B9" s="801"/>
      <c r="C9" s="801"/>
      <c r="D9" s="801"/>
      <c r="E9" s="801"/>
      <c r="F9" s="801"/>
      <c r="G9" s="801"/>
      <c r="H9" s="801"/>
      <c r="I9" s="801"/>
      <c r="J9" s="801"/>
      <c r="K9" s="801"/>
      <c r="L9" s="801"/>
      <c r="N9" s="438"/>
      <c r="O9" s="88"/>
      <c r="P9" s="88"/>
      <c r="Q9" s="88"/>
      <c r="R9" s="88"/>
      <c r="S9" s="88"/>
      <c r="T9" s="88"/>
      <c r="U9" s="88"/>
      <c r="V9" s="88"/>
      <c r="W9" s="88"/>
      <c r="X9" s="88"/>
      <c r="Y9" s="88"/>
      <c r="Z9" s="88"/>
      <c r="AA9" s="439"/>
      <c r="AC9" s="579" t="s">
        <v>524</v>
      </c>
      <c r="AD9" s="572" t="s">
        <v>567</v>
      </c>
      <c r="AE9" s="572" t="s">
        <v>568</v>
      </c>
      <c r="AF9" s="572" t="s">
        <v>377</v>
      </c>
      <c r="AH9" s="579" t="s">
        <v>524</v>
      </c>
      <c r="AI9" s="572" t="s">
        <v>567</v>
      </c>
      <c r="AJ9" s="572" t="s">
        <v>568</v>
      </c>
      <c r="AK9" s="572" t="s">
        <v>377</v>
      </c>
      <c r="AL9" s="572" t="s">
        <v>530</v>
      </c>
      <c r="AN9" s="43" t="s">
        <v>524</v>
      </c>
      <c r="AO9" s="29" t="s">
        <v>567</v>
      </c>
      <c r="AP9" s="30" t="s">
        <v>568</v>
      </c>
      <c r="AQ9" s="31" t="s">
        <v>377</v>
      </c>
      <c r="AS9" s="43" t="s">
        <v>524</v>
      </c>
      <c r="AT9" s="29" t="s">
        <v>567</v>
      </c>
      <c r="AU9" s="30" t="s">
        <v>568</v>
      </c>
      <c r="AV9" s="44" t="s">
        <v>377</v>
      </c>
      <c r="AW9" s="33" t="s">
        <v>530</v>
      </c>
    </row>
    <row r="10" spans="1:49">
      <c r="B10" s="801"/>
      <c r="C10" s="801"/>
      <c r="D10" s="801"/>
      <c r="E10" s="801"/>
      <c r="F10" s="801"/>
      <c r="G10" s="801"/>
      <c r="H10" s="801"/>
      <c r="I10" s="801"/>
      <c r="J10" s="801"/>
      <c r="K10" s="801"/>
      <c r="L10" s="801"/>
      <c r="N10" s="438"/>
      <c r="O10" s="88"/>
      <c r="P10" s="88"/>
      <c r="Q10" s="88"/>
      <c r="R10" s="88"/>
      <c r="S10" s="88"/>
      <c r="T10" s="88"/>
      <c r="U10" s="88"/>
      <c r="V10" s="88"/>
      <c r="W10" s="88"/>
      <c r="X10" s="88"/>
      <c r="Y10" s="88"/>
      <c r="Z10" s="88"/>
      <c r="AA10" s="439"/>
      <c r="AC10" s="570" t="s">
        <v>379</v>
      </c>
      <c r="AD10" s="681">
        <f>AO22</f>
        <v>0.8176100628930818</v>
      </c>
      <c r="AE10" s="672">
        <f>AP22</f>
        <v>0.15094339622641509</v>
      </c>
      <c r="AF10" s="672">
        <f>AQ22</f>
        <v>3.1446540880503145E-2</v>
      </c>
      <c r="AH10" s="570" t="s">
        <v>379</v>
      </c>
      <c r="AI10" s="680">
        <f>AT22</f>
        <v>130</v>
      </c>
      <c r="AJ10" s="680">
        <f>AU22</f>
        <v>24</v>
      </c>
      <c r="AK10" s="680">
        <f>AV22</f>
        <v>5</v>
      </c>
      <c r="AL10" s="680">
        <f>AW22</f>
        <v>159</v>
      </c>
      <c r="AN10" s="45" t="s">
        <v>531</v>
      </c>
      <c r="AO10" s="46" t="e">
        <f t="shared" ref="AO10:AO22" si="0">+AT10/$AW10</f>
        <v>#DIV/0!</v>
      </c>
      <c r="AP10" s="47" t="e">
        <f t="shared" ref="AP10:AP22" si="1">+AU10/$AW10</f>
        <v>#DIV/0!</v>
      </c>
      <c r="AQ10" s="48" t="e">
        <f t="shared" ref="AQ10:AQ22" si="2">+AV10/$AW10</f>
        <v>#DIV/0!</v>
      </c>
      <c r="AS10" s="45" t="s">
        <v>531</v>
      </c>
      <c r="AT10" s="49">
        <f>+集計・資料①!BL6</f>
        <v>0</v>
      </c>
      <c r="AU10" s="50">
        <f>+集計・資料①!BM6</f>
        <v>0</v>
      </c>
      <c r="AV10" s="51">
        <f>+集計・資料①!BN6</f>
        <v>0</v>
      </c>
      <c r="AW10" s="52">
        <f>+SUM(AT10:AV10)</f>
        <v>0</v>
      </c>
    </row>
    <row r="11" spans="1:49">
      <c r="B11" s="801"/>
      <c r="C11" s="801"/>
      <c r="D11" s="801"/>
      <c r="E11" s="801"/>
      <c r="F11" s="801"/>
      <c r="G11" s="801"/>
      <c r="H11" s="801"/>
      <c r="I11" s="801"/>
      <c r="J11" s="801"/>
      <c r="K11" s="801"/>
      <c r="L11" s="801"/>
      <c r="N11" s="438"/>
      <c r="O11" s="88"/>
      <c r="P11" s="88"/>
      <c r="Q11" s="88"/>
      <c r="R11" s="88"/>
      <c r="S11" s="88"/>
      <c r="T11" s="88"/>
      <c r="U11" s="88"/>
      <c r="V11" s="88"/>
      <c r="W11" s="88"/>
      <c r="X11" s="88"/>
      <c r="Y11" s="88"/>
      <c r="Z11" s="88"/>
      <c r="AA11" s="439"/>
      <c r="AC11" s="674" t="s">
        <v>380</v>
      </c>
      <c r="AD11" s="681">
        <f>AO21</f>
        <v>0.74242424242424243</v>
      </c>
      <c r="AE11" s="672">
        <f>AP21</f>
        <v>0.24242424242424243</v>
      </c>
      <c r="AF11" s="672">
        <f>AQ21</f>
        <v>1.5151515151515152E-2</v>
      </c>
      <c r="AH11" s="674" t="s">
        <v>380</v>
      </c>
      <c r="AI11" s="680">
        <f>AT21</f>
        <v>98</v>
      </c>
      <c r="AJ11" s="680">
        <f>AU21</f>
        <v>32</v>
      </c>
      <c r="AK11" s="680">
        <f>AV21</f>
        <v>2</v>
      </c>
      <c r="AL11" s="680">
        <f>AW21</f>
        <v>132</v>
      </c>
      <c r="AN11" s="8" t="s">
        <v>518</v>
      </c>
      <c r="AO11" s="53">
        <f t="shared" si="0"/>
        <v>0.6271186440677966</v>
      </c>
      <c r="AP11" s="54">
        <f t="shared" si="1"/>
        <v>0.30508474576271188</v>
      </c>
      <c r="AQ11" s="48">
        <f t="shared" si="2"/>
        <v>6.7796610169491525E-2</v>
      </c>
      <c r="AS11" s="8" t="s">
        <v>518</v>
      </c>
      <c r="AT11" s="49">
        <f>+集計・資料①!BL8</f>
        <v>37</v>
      </c>
      <c r="AU11" s="50">
        <f>+集計・資料①!BM8</f>
        <v>18</v>
      </c>
      <c r="AV11" s="51">
        <f>+集計・資料①!BN8</f>
        <v>4</v>
      </c>
      <c r="AW11" s="55">
        <f t="shared" ref="AW11:AW23" si="3">+SUM(AT11:AV11)</f>
        <v>59</v>
      </c>
    </row>
    <row r="12" spans="1:49">
      <c r="B12" s="801"/>
      <c r="C12" s="801"/>
      <c r="D12" s="801"/>
      <c r="E12" s="801"/>
      <c r="F12" s="801"/>
      <c r="G12" s="801"/>
      <c r="H12" s="801"/>
      <c r="I12" s="801"/>
      <c r="J12" s="801"/>
      <c r="K12" s="801"/>
      <c r="L12" s="801"/>
      <c r="N12" s="438"/>
      <c r="O12" s="88"/>
      <c r="P12" s="88"/>
      <c r="Q12" s="88"/>
      <c r="R12" s="88"/>
      <c r="S12" s="88"/>
      <c r="T12" s="88"/>
      <c r="U12" s="88"/>
      <c r="V12" s="88"/>
      <c r="W12" s="88"/>
      <c r="X12" s="88"/>
      <c r="Y12" s="88"/>
      <c r="Z12" s="88"/>
      <c r="AA12" s="439"/>
      <c r="AC12" s="570" t="s">
        <v>381</v>
      </c>
      <c r="AD12" s="681">
        <f>AO20</f>
        <v>0.75</v>
      </c>
      <c r="AE12" s="672">
        <f>AP20</f>
        <v>0.25</v>
      </c>
      <c r="AF12" s="672">
        <f>AQ20</f>
        <v>0</v>
      </c>
      <c r="AH12" s="570" t="s">
        <v>381</v>
      </c>
      <c r="AI12" s="680">
        <f>AT20</f>
        <v>9</v>
      </c>
      <c r="AJ12" s="680">
        <f>AU20</f>
        <v>3</v>
      </c>
      <c r="AK12" s="680">
        <f>AV20</f>
        <v>0</v>
      </c>
      <c r="AL12" s="680">
        <f>AW20</f>
        <v>12</v>
      </c>
      <c r="AN12" s="8" t="s">
        <v>519</v>
      </c>
      <c r="AO12" s="53">
        <f t="shared" si="0"/>
        <v>0.65873015873015872</v>
      </c>
      <c r="AP12" s="54">
        <f t="shared" si="1"/>
        <v>0.30952380952380953</v>
      </c>
      <c r="AQ12" s="48">
        <f t="shared" si="2"/>
        <v>3.1746031746031744E-2</v>
      </c>
      <c r="AS12" s="8" t="s">
        <v>519</v>
      </c>
      <c r="AT12" s="49">
        <f>+集計・資料①!BL10</f>
        <v>83</v>
      </c>
      <c r="AU12" s="50">
        <f>+集計・資料①!BM10</f>
        <v>39</v>
      </c>
      <c r="AV12" s="51">
        <f>+集計・資料①!BN10</f>
        <v>4</v>
      </c>
      <c r="AW12" s="55">
        <f t="shared" si="3"/>
        <v>126</v>
      </c>
    </row>
    <row r="13" spans="1:49">
      <c r="B13" s="801"/>
      <c r="C13" s="801"/>
      <c r="D13" s="801"/>
      <c r="E13" s="801"/>
      <c r="F13" s="801"/>
      <c r="G13" s="801"/>
      <c r="H13" s="801"/>
      <c r="I13" s="801"/>
      <c r="J13" s="801"/>
      <c r="K13" s="801"/>
      <c r="L13" s="801"/>
      <c r="N13" s="438"/>
      <c r="O13" s="88"/>
      <c r="P13" s="88"/>
      <c r="Q13" s="88"/>
      <c r="R13" s="88"/>
      <c r="S13" s="88"/>
      <c r="T13" s="88"/>
      <c r="U13" s="88"/>
      <c r="V13" s="88"/>
      <c r="W13" s="88"/>
      <c r="X13" s="88"/>
      <c r="Y13" s="88"/>
      <c r="Z13" s="88"/>
      <c r="AA13" s="439"/>
      <c r="AC13" s="674" t="s">
        <v>382</v>
      </c>
      <c r="AD13" s="681">
        <f>AO19</f>
        <v>0.7142857142857143</v>
      </c>
      <c r="AE13" s="672">
        <f>AP19</f>
        <v>0.2857142857142857</v>
      </c>
      <c r="AF13" s="672">
        <f>AQ19</f>
        <v>0</v>
      </c>
      <c r="AH13" s="674" t="s">
        <v>382</v>
      </c>
      <c r="AI13" s="680">
        <f>AT19</f>
        <v>15</v>
      </c>
      <c r="AJ13" s="680">
        <f>AU19</f>
        <v>6</v>
      </c>
      <c r="AK13" s="680">
        <f>AV19</f>
        <v>0</v>
      </c>
      <c r="AL13" s="680">
        <f>AW19</f>
        <v>21</v>
      </c>
      <c r="AN13" s="8" t="s">
        <v>517</v>
      </c>
      <c r="AO13" s="53">
        <f t="shared" si="0"/>
        <v>0.86206896551724133</v>
      </c>
      <c r="AP13" s="54">
        <f t="shared" si="1"/>
        <v>0.13793103448275862</v>
      </c>
      <c r="AQ13" s="48">
        <f t="shared" si="2"/>
        <v>0</v>
      </c>
      <c r="AS13" s="8" t="s">
        <v>517</v>
      </c>
      <c r="AT13" s="49">
        <f>+集計・資料①!BL12</f>
        <v>25</v>
      </c>
      <c r="AU13" s="50">
        <f>+集計・資料①!BM12</f>
        <v>4</v>
      </c>
      <c r="AV13" s="51">
        <f>+集計・資料①!BN12</f>
        <v>0</v>
      </c>
      <c r="AW13" s="55">
        <f t="shared" si="3"/>
        <v>29</v>
      </c>
    </row>
    <row r="14" spans="1:49">
      <c r="B14" s="801"/>
      <c r="C14" s="801"/>
      <c r="D14" s="801"/>
      <c r="E14" s="801"/>
      <c r="F14" s="801"/>
      <c r="G14" s="801"/>
      <c r="H14" s="801"/>
      <c r="I14" s="801"/>
      <c r="J14" s="801"/>
      <c r="K14" s="801"/>
      <c r="L14" s="801"/>
      <c r="N14" s="438"/>
      <c r="O14" s="88"/>
      <c r="P14" s="88"/>
      <c r="Q14" s="88"/>
      <c r="R14" s="88"/>
      <c r="S14" s="88"/>
      <c r="T14" s="88"/>
      <c r="U14" s="88"/>
      <c r="V14" s="88"/>
      <c r="W14" s="88"/>
      <c r="X14" s="88"/>
      <c r="Y14" s="88"/>
      <c r="Z14" s="88"/>
      <c r="AA14" s="439"/>
      <c r="AC14" s="570" t="s">
        <v>383</v>
      </c>
      <c r="AD14" s="681">
        <f>AO18</f>
        <v>0.78365384615384615</v>
      </c>
      <c r="AE14" s="672">
        <f>AP18</f>
        <v>0.17307692307692307</v>
      </c>
      <c r="AF14" s="672">
        <f>AQ18</f>
        <v>4.3269230769230768E-2</v>
      </c>
      <c r="AH14" s="570" t="s">
        <v>383</v>
      </c>
      <c r="AI14" s="680">
        <f>AT18</f>
        <v>163</v>
      </c>
      <c r="AJ14" s="680">
        <f>AU18</f>
        <v>36</v>
      </c>
      <c r="AK14" s="680">
        <f>AV18</f>
        <v>9</v>
      </c>
      <c r="AL14" s="680">
        <f>AW18</f>
        <v>208</v>
      </c>
      <c r="AN14" s="8" t="s">
        <v>516</v>
      </c>
      <c r="AO14" s="53">
        <f t="shared" si="0"/>
        <v>0.78294573643410847</v>
      </c>
      <c r="AP14" s="54">
        <f t="shared" si="1"/>
        <v>0.20930232558139536</v>
      </c>
      <c r="AQ14" s="48">
        <f t="shared" si="2"/>
        <v>7.7519379844961239E-3</v>
      </c>
      <c r="AS14" s="8" t="s">
        <v>516</v>
      </c>
      <c r="AT14" s="49">
        <f>+集計・資料①!BL14</f>
        <v>101</v>
      </c>
      <c r="AU14" s="50">
        <f>+集計・資料①!BM14</f>
        <v>27</v>
      </c>
      <c r="AV14" s="51">
        <f>+集計・資料①!BN14</f>
        <v>1</v>
      </c>
      <c r="AW14" s="55">
        <f t="shared" si="3"/>
        <v>129</v>
      </c>
    </row>
    <row r="15" spans="1:49" ht="10.5" customHeight="1">
      <c r="B15" s="801"/>
      <c r="C15" s="801"/>
      <c r="D15" s="801"/>
      <c r="E15" s="801"/>
      <c r="F15" s="801"/>
      <c r="G15" s="801"/>
      <c r="H15" s="801"/>
      <c r="I15" s="801"/>
      <c r="J15" s="801"/>
      <c r="K15" s="801"/>
      <c r="L15" s="801"/>
      <c r="N15" s="438"/>
      <c r="O15" s="88"/>
      <c r="P15" s="88"/>
      <c r="Q15" s="88"/>
      <c r="R15" s="88"/>
      <c r="S15" s="88"/>
      <c r="T15" s="88"/>
      <c r="U15" s="88"/>
      <c r="V15" s="88"/>
      <c r="W15" s="88"/>
      <c r="X15" s="88"/>
      <c r="Y15" s="88"/>
      <c r="Z15" s="88"/>
      <c r="AA15" s="439"/>
      <c r="AC15" s="674" t="s">
        <v>384</v>
      </c>
      <c r="AD15" s="681">
        <f>AO17</f>
        <v>0.86363636363636365</v>
      </c>
      <c r="AE15" s="672">
        <f>AP17</f>
        <v>0.13636363636363635</v>
      </c>
      <c r="AF15" s="672">
        <f>AQ17</f>
        <v>0</v>
      </c>
      <c r="AH15" s="674" t="s">
        <v>384</v>
      </c>
      <c r="AI15" s="680">
        <f>AT17</f>
        <v>19</v>
      </c>
      <c r="AJ15" s="680">
        <f>AU17</f>
        <v>3</v>
      </c>
      <c r="AK15" s="680">
        <f>AV17</f>
        <v>0</v>
      </c>
      <c r="AL15" s="680">
        <f>AW17</f>
        <v>22</v>
      </c>
      <c r="AN15" s="8" t="s">
        <v>515</v>
      </c>
      <c r="AO15" s="53">
        <f t="shared" si="0"/>
        <v>0.38709677419354838</v>
      </c>
      <c r="AP15" s="54">
        <f t="shared" si="1"/>
        <v>0.54838709677419351</v>
      </c>
      <c r="AQ15" s="48">
        <f t="shared" si="2"/>
        <v>6.4516129032258063E-2</v>
      </c>
      <c r="AS15" s="8" t="s">
        <v>515</v>
      </c>
      <c r="AT15" s="49">
        <f>+集計・資料①!BL16</f>
        <v>12</v>
      </c>
      <c r="AU15" s="50">
        <f>+集計・資料①!BM16</f>
        <v>17</v>
      </c>
      <c r="AV15" s="51">
        <f>+集計・資料①!BN16</f>
        <v>2</v>
      </c>
      <c r="AW15" s="55">
        <f t="shared" si="3"/>
        <v>31</v>
      </c>
    </row>
    <row r="16" spans="1:49" ht="10.5" customHeight="1">
      <c r="B16" s="801"/>
      <c r="C16" s="801"/>
      <c r="D16" s="801"/>
      <c r="E16" s="801"/>
      <c r="F16" s="801"/>
      <c r="G16" s="801"/>
      <c r="H16" s="801"/>
      <c r="I16" s="801"/>
      <c r="J16" s="801"/>
      <c r="K16" s="801"/>
      <c r="L16" s="801"/>
      <c r="N16" s="438"/>
      <c r="O16" s="88"/>
      <c r="P16" s="88"/>
      <c r="Q16" s="88"/>
      <c r="R16" s="88"/>
      <c r="S16" s="88"/>
      <c r="T16" s="88"/>
      <c r="U16" s="88"/>
      <c r="V16" s="88"/>
      <c r="W16" s="88"/>
      <c r="X16" s="88"/>
      <c r="Y16" s="88"/>
      <c r="Z16" s="88"/>
      <c r="AA16" s="439"/>
      <c r="AC16" s="570" t="s">
        <v>385</v>
      </c>
      <c r="AD16" s="681">
        <f>AO16</f>
        <v>0.69230769230769229</v>
      </c>
      <c r="AE16" s="672">
        <f>AP16</f>
        <v>0.15384615384615385</v>
      </c>
      <c r="AF16" s="672">
        <f>AQ16</f>
        <v>0.15384615384615385</v>
      </c>
      <c r="AH16" s="570" t="s">
        <v>385</v>
      </c>
      <c r="AI16" s="680">
        <f>AT16</f>
        <v>9</v>
      </c>
      <c r="AJ16" s="680">
        <f>AU16</f>
        <v>2</v>
      </c>
      <c r="AK16" s="680">
        <f>AV16</f>
        <v>2</v>
      </c>
      <c r="AL16" s="680">
        <f>AW16</f>
        <v>13</v>
      </c>
      <c r="AN16" s="8" t="s">
        <v>520</v>
      </c>
      <c r="AO16" s="53">
        <f t="shared" si="0"/>
        <v>0.69230769230769229</v>
      </c>
      <c r="AP16" s="54">
        <f t="shared" si="1"/>
        <v>0.15384615384615385</v>
      </c>
      <c r="AQ16" s="48">
        <f t="shared" si="2"/>
        <v>0.15384615384615385</v>
      </c>
      <c r="AS16" s="8" t="s">
        <v>520</v>
      </c>
      <c r="AT16" s="49">
        <f>+集計・資料①!BL18</f>
        <v>9</v>
      </c>
      <c r="AU16" s="50">
        <f>+集計・資料①!BM18</f>
        <v>2</v>
      </c>
      <c r="AV16" s="51">
        <f>+集計・資料①!BN18</f>
        <v>2</v>
      </c>
      <c r="AW16" s="55">
        <f t="shared" si="3"/>
        <v>13</v>
      </c>
    </row>
    <row r="17" spans="1:49" ht="10.5" customHeight="1">
      <c r="B17" s="801"/>
      <c r="C17" s="801"/>
      <c r="D17" s="801"/>
      <c r="E17" s="801"/>
      <c r="F17" s="801"/>
      <c r="G17" s="801"/>
      <c r="H17" s="801"/>
      <c r="I17" s="801"/>
      <c r="J17" s="801"/>
      <c r="K17" s="801"/>
      <c r="L17" s="801"/>
      <c r="N17" s="440"/>
      <c r="O17" s="441"/>
      <c r="P17" s="441"/>
      <c r="Q17" s="441"/>
      <c r="R17" s="441"/>
      <c r="S17" s="441"/>
      <c r="T17" s="441"/>
      <c r="U17" s="441"/>
      <c r="V17" s="441"/>
      <c r="W17" s="441"/>
      <c r="X17" s="441"/>
      <c r="Y17" s="441"/>
      <c r="Z17" s="441"/>
      <c r="AA17" s="442"/>
      <c r="AC17" s="674" t="s">
        <v>386</v>
      </c>
      <c r="AD17" s="681">
        <f>AO15</f>
        <v>0.38709677419354838</v>
      </c>
      <c r="AE17" s="672">
        <f>AP15</f>
        <v>0.54838709677419351</v>
      </c>
      <c r="AF17" s="672">
        <f>AQ15</f>
        <v>6.4516129032258063E-2</v>
      </c>
      <c r="AH17" s="674" t="s">
        <v>386</v>
      </c>
      <c r="AI17" s="680">
        <f>AT15</f>
        <v>12</v>
      </c>
      <c r="AJ17" s="680">
        <f>AU15</f>
        <v>17</v>
      </c>
      <c r="AK17" s="680">
        <f>AV15</f>
        <v>2</v>
      </c>
      <c r="AL17" s="680">
        <f>AW15</f>
        <v>31</v>
      </c>
      <c r="AN17" s="8" t="s">
        <v>514</v>
      </c>
      <c r="AO17" s="53">
        <f t="shared" si="0"/>
        <v>0.86363636363636365</v>
      </c>
      <c r="AP17" s="54">
        <f t="shared" si="1"/>
        <v>0.13636363636363635</v>
      </c>
      <c r="AQ17" s="48">
        <f t="shared" si="2"/>
        <v>0</v>
      </c>
      <c r="AS17" s="8" t="s">
        <v>514</v>
      </c>
      <c r="AT17" s="49">
        <f>+集計・資料①!BL20</f>
        <v>19</v>
      </c>
      <c r="AU17" s="50">
        <f>+集計・資料①!BM20</f>
        <v>3</v>
      </c>
      <c r="AV17" s="51">
        <f>+集計・資料①!BN20</f>
        <v>0</v>
      </c>
      <c r="AW17" s="55">
        <f t="shared" si="3"/>
        <v>22</v>
      </c>
    </row>
    <row r="18" spans="1:49" ht="10.5" customHeight="1">
      <c r="AC18" s="570" t="s">
        <v>387</v>
      </c>
      <c r="AD18" s="681">
        <f>AO14</f>
        <v>0.78294573643410847</v>
      </c>
      <c r="AE18" s="672">
        <f>AP14</f>
        <v>0.20930232558139536</v>
      </c>
      <c r="AF18" s="672">
        <f>AQ14</f>
        <v>7.7519379844961239E-3</v>
      </c>
      <c r="AH18" s="570" t="s">
        <v>387</v>
      </c>
      <c r="AI18" s="680">
        <f>AT14</f>
        <v>101</v>
      </c>
      <c r="AJ18" s="680">
        <f>AU14</f>
        <v>27</v>
      </c>
      <c r="AK18" s="680">
        <f>AV14</f>
        <v>1</v>
      </c>
      <c r="AL18" s="680">
        <f>AW14</f>
        <v>129</v>
      </c>
      <c r="AN18" s="8" t="s">
        <v>513</v>
      </c>
      <c r="AO18" s="53">
        <f t="shared" si="0"/>
        <v>0.78365384615384615</v>
      </c>
      <c r="AP18" s="54">
        <f t="shared" si="1"/>
        <v>0.17307692307692307</v>
      </c>
      <c r="AQ18" s="48">
        <f t="shared" si="2"/>
        <v>4.3269230769230768E-2</v>
      </c>
      <c r="AS18" s="8" t="s">
        <v>513</v>
      </c>
      <c r="AT18" s="49">
        <f>+集計・資料①!BL22</f>
        <v>163</v>
      </c>
      <c r="AU18" s="50">
        <f>+集計・資料①!BM22</f>
        <v>36</v>
      </c>
      <c r="AV18" s="51">
        <f>+集計・資料①!BN22</f>
        <v>9</v>
      </c>
      <c r="AW18" s="55">
        <f t="shared" si="3"/>
        <v>208</v>
      </c>
    </row>
    <row r="19" spans="1:49" ht="10.5" customHeight="1">
      <c r="A19" s="435"/>
      <c r="B19" s="436"/>
      <c r="C19" s="436"/>
      <c r="D19" s="436"/>
      <c r="E19" s="436"/>
      <c r="F19" s="436"/>
      <c r="G19" s="436"/>
      <c r="H19" s="436"/>
      <c r="I19" s="436"/>
      <c r="J19" s="436"/>
      <c r="K19" s="436"/>
      <c r="L19" s="436"/>
      <c r="M19" s="436"/>
      <c r="N19" s="436"/>
      <c r="O19" s="436"/>
      <c r="P19" s="436"/>
      <c r="Q19" s="436"/>
      <c r="R19" s="436"/>
      <c r="S19" s="436"/>
      <c r="T19" s="436"/>
      <c r="U19" s="436"/>
      <c r="V19" s="436"/>
      <c r="W19" s="436"/>
      <c r="X19" s="436"/>
      <c r="Y19" s="436"/>
      <c r="Z19" s="436"/>
      <c r="AA19" s="437"/>
      <c r="AC19" s="674" t="s">
        <v>388</v>
      </c>
      <c r="AD19" s="681">
        <f>AO13</f>
        <v>0.86206896551724133</v>
      </c>
      <c r="AE19" s="672">
        <f>AP13</f>
        <v>0.13793103448275862</v>
      </c>
      <c r="AF19" s="672">
        <f>AQ13</f>
        <v>0</v>
      </c>
      <c r="AH19" s="674" t="s">
        <v>388</v>
      </c>
      <c r="AI19" s="680">
        <f>AT13</f>
        <v>25</v>
      </c>
      <c r="AJ19" s="680">
        <f>AU13</f>
        <v>4</v>
      </c>
      <c r="AK19" s="680">
        <f>AV13</f>
        <v>0</v>
      </c>
      <c r="AL19" s="680">
        <f>AW13</f>
        <v>29</v>
      </c>
      <c r="AN19" s="8" t="s">
        <v>512</v>
      </c>
      <c r="AO19" s="53">
        <f t="shared" si="0"/>
        <v>0.7142857142857143</v>
      </c>
      <c r="AP19" s="54">
        <f t="shared" si="1"/>
        <v>0.2857142857142857</v>
      </c>
      <c r="AQ19" s="48">
        <f t="shared" si="2"/>
        <v>0</v>
      </c>
      <c r="AS19" s="8" t="s">
        <v>512</v>
      </c>
      <c r="AT19" s="49">
        <f>+集計・資料①!BL24</f>
        <v>15</v>
      </c>
      <c r="AU19" s="50">
        <f>+集計・資料①!BM24</f>
        <v>6</v>
      </c>
      <c r="AV19" s="51">
        <f>+集計・資料①!BN24</f>
        <v>0</v>
      </c>
      <c r="AW19" s="55">
        <f t="shared" si="3"/>
        <v>21</v>
      </c>
    </row>
    <row r="20" spans="1:49" ht="10.5" customHeight="1">
      <c r="A20" s="43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439"/>
      <c r="AC20" s="570" t="s">
        <v>389</v>
      </c>
      <c r="AD20" s="681">
        <f>AO12</f>
        <v>0.65873015873015872</v>
      </c>
      <c r="AE20" s="672">
        <f>AP12</f>
        <v>0.30952380952380953</v>
      </c>
      <c r="AF20" s="672">
        <f>AQ12</f>
        <v>3.1746031746031744E-2</v>
      </c>
      <c r="AH20" s="570" t="s">
        <v>389</v>
      </c>
      <c r="AI20" s="680">
        <f>AT12</f>
        <v>83</v>
      </c>
      <c r="AJ20" s="680">
        <f>AU12</f>
        <v>39</v>
      </c>
      <c r="AK20" s="680">
        <f>AV12</f>
        <v>4</v>
      </c>
      <c r="AL20" s="680">
        <f>AW12</f>
        <v>126</v>
      </c>
      <c r="AN20" s="8" t="s">
        <v>511</v>
      </c>
      <c r="AO20" s="53">
        <f t="shared" si="0"/>
        <v>0.75</v>
      </c>
      <c r="AP20" s="54">
        <f t="shared" si="1"/>
        <v>0.25</v>
      </c>
      <c r="AQ20" s="48">
        <f t="shared" si="2"/>
        <v>0</v>
      </c>
      <c r="AS20" s="8" t="s">
        <v>511</v>
      </c>
      <c r="AT20" s="49">
        <f>+集計・資料①!BL26</f>
        <v>9</v>
      </c>
      <c r="AU20" s="50">
        <f>+集計・資料①!BM26</f>
        <v>3</v>
      </c>
      <c r="AV20" s="51">
        <f>+集計・資料①!BN26</f>
        <v>0</v>
      </c>
      <c r="AW20" s="55">
        <f t="shared" si="3"/>
        <v>12</v>
      </c>
    </row>
    <row r="21" spans="1:49" ht="10.5" customHeight="1">
      <c r="A21" s="43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439"/>
      <c r="AC21" s="674" t="s">
        <v>390</v>
      </c>
      <c r="AD21" s="681">
        <f>AO11</f>
        <v>0.6271186440677966</v>
      </c>
      <c r="AE21" s="672">
        <f>AP11</f>
        <v>0.30508474576271188</v>
      </c>
      <c r="AF21" s="672">
        <f>AQ11</f>
        <v>6.7796610169491525E-2</v>
      </c>
      <c r="AH21" s="674" t="s">
        <v>390</v>
      </c>
      <c r="AI21" s="680">
        <f>AT11</f>
        <v>37</v>
      </c>
      <c r="AJ21" s="680">
        <f>AU11</f>
        <v>18</v>
      </c>
      <c r="AK21" s="680">
        <f>AV11</f>
        <v>4</v>
      </c>
      <c r="AL21" s="680">
        <f>AW11</f>
        <v>59</v>
      </c>
      <c r="AN21" s="8" t="s">
        <v>521</v>
      </c>
      <c r="AO21" s="53">
        <f t="shared" si="0"/>
        <v>0.74242424242424243</v>
      </c>
      <c r="AP21" s="54">
        <f t="shared" si="1"/>
        <v>0.24242424242424243</v>
      </c>
      <c r="AQ21" s="48">
        <f t="shared" si="2"/>
        <v>1.5151515151515152E-2</v>
      </c>
      <c r="AS21" s="8" t="s">
        <v>521</v>
      </c>
      <c r="AT21" s="49">
        <f>+集計・資料①!BL28</f>
        <v>98</v>
      </c>
      <c r="AU21" s="50">
        <f>+集計・資料①!BM28</f>
        <v>32</v>
      </c>
      <c r="AV21" s="51">
        <f>+集計・資料①!BN28</f>
        <v>2</v>
      </c>
      <c r="AW21" s="55">
        <f t="shared" si="3"/>
        <v>132</v>
      </c>
    </row>
    <row r="22" spans="1:49" ht="11.25" customHeight="1" thickBot="1">
      <c r="A22" s="43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439"/>
      <c r="AC22" s="570" t="s">
        <v>22</v>
      </c>
      <c r="AD22" s="672" t="e">
        <f>AO10</f>
        <v>#DIV/0!</v>
      </c>
      <c r="AE22" s="672" t="e">
        <f>AP10</f>
        <v>#DIV/0!</v>
      </c>
      <c r="AF22" s="672" t="e">
        <f>AQ10</f>
        <v>#DIV/0!</v>
      </c>
      <c r="AH22" s="570" t="s">
        <v>22</v>
      </c>
      <c r="AI22" s="680">
        <f>AT10</f>
        <v>0</v>
      </c>
      <c r="AJ22" s="680">
        <f>AU10</f>
        <v>0</v>
      </c>
      <c r="AK22" s="680">
        <f>AV10</f>
        <v>0</v>
      </c>
      <c r="AL22" s="680">
        <f>AW10</f>
        <v>0</v>
      </c>
      <c r="AN22" s="11" t="s">
        <v>522</v>
      </c>
      <c r="AO22" s="56">
        <f t="shared" si="0"/>
        <v>0.8176100628930818</v>
      </c>
      <c r="AP22" s="57">
        <f t="shared" si="1"/>
        <v>0.15094339622641509</v>
      </c>
      <c r="AQ22" s="58">
        <f t="shared" si="2"/>
        <v>3.1446540880503145E-2</v>
      </c>
      <c r="AS22" s="9" t="s">
        <v>522</v>
      </c>
      <c r="AT22" s="59">
        <f>+集計・資料①!BL30</f>
        <v>130</v>
      </c>
      <c r="AU22" s="60">
        <f>+集計・資料①!BM30</f>
        <v>24</v>
      </c>
      <c r="AV22" s="61">
        <f>+集計・資料①!BN30</f>
        <v>5</v>
      </c>
      <c r="AW22" s="62">
        <f t="shared" si="3"/>
        <v>159</v>
      </c>
    </row>
    <row r="23" spans="1:49" ht="12" customHeight="1" thickTop="1" thickBot="1">
      <c r="A23" s="43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439"/>
      <c r="AH23" s="572" t="s">
        <v>530</v>
      </c>
      <c r="AI23" s="680">
        <f>SUM(AI10:AI22)</f>
        <v>701</v>
      </c>
      <c r="AJ23" s="680">
        <f>SUM(AJ10:AJ22)</f>
        <v>211</v>
      </c>
      <c r="AK23" s="680">
        <f>SUM(AK10:AK22)</f>
        <v>29</v>
      </c>
      <c r="AL23" s="680">
        <f>SUM(AL10:AL22)</f>
        <v>941</v>
      </c>
      <c r="AS23" s="34" t="s">
        <v>530</v>
      </c>
      <c r="AT23" s="63">
        <f>+SUM(AT10:AT22)</f>
        <v>701</v>
      </c>
      <c r="AU23" s="64">
        <f>+SUM(AU10:AU22)</f>
        <v>211</v>
      </c>
      <c r="AV23" s="65">
        <f>+SUM(AV10:AV22)</f>
        <v>29</v>
      </c>
      <c r="AW23" s="66">
        <f t="shared" si="3"/>
        <v>941</v>
      </c>
    </row>
    <row r="24" spans="1:49" ht="10.5" customHeight="1">
      <c r="A24" s="43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439"/>
    </row>
    <row r="25" spans="1:49" ht="10.5" customHeight="1">
      <c r="A25" s="43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439"/>
      <c r="AC25" s="27" t="s">
        <v>400</v>
      </c>
      <c r="AH25" s="27" t="s">
        <v>357</v>
      </c>
      <c r="AN25" s="27" t="s">
        <v>400</v>
      </c>
      <c r="AS25" s="27" t="s">
        <v>357</v>
      </c>
    </row>
    <row r="26" spans="1:49" ht="11.25" customHeight="1" thickBot="1">
      <c r="A26" s="43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439"/>
      <c r="AC26" s="441"/>
      <c r="AD26" s="441"/>
      <c r="AE26" s="441"/>
      <c r="AF26" s="441"/>
    </row>
    <row r="27" spans="1:49" ht="11.25" customHeight="1" thickBot="1">
      <c r="A27" s="43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439"/>
      <c r="AC27" s="572" t="s">
        <v>525</v>
      </c>
      <c r="AD27" s="572" t="s">
        <v>360</v>
      </c>
      <c r="AE27" s="572" t="s">
        <v>361</v>
      </c>
      <c r="AF27" s="572" t="s">
        <v>377</v>
      </c>
      <c r="AH27" s="572" t="s">
        <v>525</v>
      </c>
      <c r="AI27" s="572" t="s">
        <v>360</v>
      </c>
      <c r="AJ27" s="572" t="s">
        <v>361</v>
      </c>
      <c r="AK27" s="572" t="s">
        <v>377</v>
      </c>
      <c r="AL27" s="572" t="s">
        <v>530</v>
      </c>
      <c r="AN27" s="32" t="s">
        <v>525</v>
      </c>
      <c r="AO27" s="67" t="s">
        <v>360</v>
      </c>
      <c r="AP27" s="30" t="s">
        <v>361</v>
      </c>
      <c r="AQ27" s="31" t="s">
        <v>377</v>
      </c>
      <c r="AS27" s="32" t="s">
        <v>525</v>
      </c>
      <c r="AT27" s="67" t="s">
        <v>360</v>
      </c>
      <c r="AU27" s="30" t="s">
        <v>361</v>
      </c>
      <c r="AV27" s="31" t="s">
        <v>377</v>
      </c>
      <c r="AW27" s="33" t="s">
        <v>530</v>
      </c>
    </row>
    <row r="28" spans="1:49">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c r="AC28" s="574" t="s">
        <v>391</v>
      </c>
      <c r="AD28" s="672">
        <f>AO33</f>
        <v>0.57499999999999996</v>
      </c>
      <c r="AE28" s="672">
        <f>AP33</f>
        <v>0.35833333333333334</v>
      </c>
      <c r="AF28" s="672">
        <f>AQ33</f>
        <v>6.6666666666666666E-2</v>
      </c>
      <c r="AH28" s="574" t="s">
        <v>391</v>
      </c>
      <c r="AI28" s="680">
        <f>AT33</f>
        <v>69</v>
      </c>
      <c r="AJ28" s="680">
        <f>AU33</f>
        <v>43</v>
      </c>
      <c r="AK28" s="680">
        <f>AV33</f>
        <v>8</v>
      </c>
      <c r="AL28" s="680">
        <f>AW33</f>
        <v>120</v>
      </c>
      <c r="AN28" s="68" t="s">
        <v>529</v>
      </c>
      <c r="AO28" s="46">
        <f t="shared" ref="AO28:AQ33" si="4">+AT28/$AW28</f>
        <v>0.92452830188679247</v>
      </c>
      <c r="AP28" s="47">
        <f t="shared" si="4"/>
        <v>7.5471698113207544E-2</v>
      </c>
      <c r="AQ28" s="48">
        <f t="shared" si="4"/>
        <v>0</v>
      </c>
      <c r="AS28" s="68" t="s">
        <v>529</v>
      </c>
      <c r="AT28" s="69">
        <f>+集計・資料①!BL40</f>
        <v>49</v>
      </c>
      <c r="AU28" s="50">
        <f>+集計・資料①!BM40</f>
        <v>4</v>
      </c>
      <c r="AV28" s="70">
        <f>+集計・資料①!BN40</f>
        <v>0</v>
      </c>
      <c r="AW28" s="52">
        <f t="shared" ref="AW28:AW33" si="5">+SUM(AT28:AV28)</f>
        <v>53</v>
      </c>
    </row>
    <row r="29" spans="1:49">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c r="AC29" s="574" t="s">
        <v>392</v>
      </c>
      <c r="AD29" s="672">
        <f>AO32</f>
        <v>0.69230769230769229</v>
      </c>
      <c r="AE29" s="672">
        <f>AP32</f>
        <v>0.25320512820512819</v>
      </c>
      <c r="AF29" s="672">
        <f>AQ32</f>
        <v>5.4487179487179488E-2</v>
      </c>
      <c r="AH29" s="574" t="s">
        <v>392</v>
      </c>
      <c r="AI29" s="680">
        <f>AT32</f>
        <v>216</v>
      </c>
      <c r="AJ29" s="680">
        <f>AU32</f>
        <v>79</v>
      </c>
      <c r="AK29" s="680">
        <f>AV32</f>
        <v>17</v>
      </c>
      <c r="AL29" s="680">
        <f>AW32</f>
        <v>312</v>
      </c>
      <c r="AN29" s="71" t="s">
        <v>408</v>
      </c>
      <c r="AO29" s="72">
        <f t="shared" si="4"/>
        <v>0.90476190476190477</v>
      </c>
      <c r="AP29" s="73">
        <f t="shared" si="4"/>
        <v>9.5238095238095233E-2</v>
      </c>
      <c r="AQ29" s="74">
        <f t="shared" si="4"/>
        <v>0</v>
      </c>
      <c r="AS29" s="71" t="s">
        <v>408</v>
      </c>
      <c r="AT29" s="75">
        <f>+集計・資料①!BL42</f>
        <v>57</v>
      </c>
      <c r="AU29" s="76">
        <f>+集計・資料①!BM42</f>
        <v>6</v>
      </c>
      <c r="AV29" s="77">
        <f>+集計・資料①!BN42</f>
        <v>0</v>
      </c>
      <c r="AW29" s="55">
        <f t="shared" si="5"/>
        <v>63</v>
      </c>
    </row>
    <row r="30" spans="1:49">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574" t="s">
        <v>393</v>
      </c>
      <c r="AD30" s="672">
        <f>AO31</f>
        <v>0.76174496644295298</v>
      </c>
      <c r="AE30" s="672">
        <f>AP31</f>
        <v>0.22483221476510068</v>
      </c>
      <c r="AF30" s="672">
        <f>AQ31</f>
        <v>1.3422818791946308E-2</v>
      </c>
      <c r="AH30" s="574" t="s">
        <v>393</v>
      </c>
      <c r="AI30" s="680">
        <f>AT31</f>
        <v>227</v>
      </c>
      <c r="AJ30" s="680">
        <f>AU31</f>
        <v>67</v>
      </c>
      <c r="AK30" s="680">
        <f>AV31</f>
        <v>4</v>
      </c>
      <c r="AL30" s="680">
        <f>AW31</f>
        <v>298</v>
      </c>
      <c r="AN30" s="71" t="s">
        <v>409</v>
      </c>
      <c r="AO30" s="72">
        <f t="shared" si="4"/>
        <v>0.87368421052631584</v>
      </c>
      <c r="AP30" s="73">
        <f t="shared" si="4"/>
        <v>0.12631578947368421</v>
      </c>
      <c r="AQ30" s="74">
        <f t="shared" si="4"/>
        <v>0</v>
      </c>
      <c r="AS30" s="71" t="s">
        <v>409</v>
      </c>
      <c r="AT30" s="75">
        <f>+集計・資料①!BL44</f>
        <v>83</v>
      </c>
      <c r="AU30" s="76">
        <f>+集計・資料①!BM44</f>
        <v>12</v>
      </c>
      <c r="AV30" s="77">
        <f>+集計・資料①!BN44</f>
        <v>0</v>
      </c>
      <c r="AW30" s="55">
        <f t="shared" si="5"/>
        <v>95</v>
      </c>
    </row>
    <row r="31" spans="1:49">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574" t="s">
        <v>394</v>
      </c>
      <c r="AD31" s="672">
        <f>AO30</f>
        <v>0.87368421052631584</v>
      </c>
      <c r="AE31" s="672">
        <f>AP30</f>
        <v>0.12631578947368421</v>
      </c>
      <c r="AF31" s="672">
        <f>AQ30</f>
        <v>0</v>
      </c>
      <c r="AH31" s="574" t="s">
        <v>394</v>
      </c>
      <c r="AI31" s="680">
        <f>AT30</f>
        <v>83</v>
      </c>
      <c r="AJ31" s="680">
        <f>AU30</f>
        <v>12</v>
      </c>
      <c r="AK31" s="680">
        <f>AV30</f>
        <v>0</v>
      </c>
      <c r="AL31" s="680">
        <f>AW30</f>
        <v>95</v>
      </c>
      <c r="AN31" s="71" t="s">
        <v>410</v>
      </c>
      <c r="AO31" s="72">
        <f t="shared" si="4"/>
        <v>0.76174496644295298</v>
      </c>
      <c r="AP31" s="73">
        <f t="shared" si="4"/>
        <v>0.22483221476510068</v>
      </c>
      <c r="AQ31" s="74">
        <f t="shared" si="4"/>
        <v>1.3422818791946308E-2</v>
      </c>
      <c r="AS31" s="71" t="s">
        <v>410</v>
      </c>
      <c r="AT31" s="75">
        <f>+集計・資料①!BL46</f>
        <v>227</v>
      </c>
      <c r="AU31" s="76">
        <f>+集計・資料①!BM46</f>
        <v>67</v>
      </c>
      <c r="AV31" s="77">
        <f>+集計・資料①!BN46</f>
        <v>4</v>
      </c>
      <c r="AW31" s="55">
        <f t="shared" si="5"/>
        <v>298</v>
      </c>
    </row>
    <row r="32" spans="1:49">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4" t="s">
        <v>395</v>
      </c>
      <c r="AD32" s="672">
        <f>AO29</f>
        <v>0.90476190476190477</v>
      </c>
      <c r="AE32" s="672">
        <f>AP29</f>
        <v>9.5238095238095233E-2</v>
      </c>
      <c r="AF32" s="672">
        <f>AQ29</f>
        <v>0</v>
      </c>
      <c r="AH32" s="574" t="s">
        <v>395</v>
      </c>
      <c r="AI32" s="680">
        <f>AT29</f>
        <v>57</v>
      </c>
      <c r="AJ32" s="680">
        <f>AU29</f>
        <v>6</v>
      </c>
      <c r="AK32" s="680">
        <f>AV29</f>
        <v>0</v>
      </c>
      <c r="AL32" s="680">
        <f>AW29</f>
        <v>63</v>
      </c>
      <c r="AN32" s="71" t="s">
        <v>411</v>
      </c>
      <c r="AO32" s="72">
        <f t="shared" si="4"/>
        <v>0.69230769230769229</v>
      </c>
      <c r="AP32" s="73">
        <f t="shared" si="4"/>
        <v>0.25320512820512819</v>
      </c>
      <c r="AQ32" s="74">
        <f t="shared" si="4"/>
        <v>5.4487179487179488E-2</v>
      </c>
      <c r="AS32" s="71" t="s">
        <v>411</v>
      </c>
      <c r="AT32" s="75">
        <f>+集計・資料①!BL48</f>
        <v>216</v>
      </c>
      <c r="AU32" s="76">
        <f>+集計・資料①!BM48</f>
        <v>79</v>
      </c>
      <c r="AV32" s="77">
        <f>+集計・資料①!BN48</f>
        <v>17</v>
      </c>
      <c r="AW32" s="55">
        <f t="shared" si="5"/>
        <v>312</v>
      </c>
    </row>
    <row r="33" spans="1:49" ht="11.25" thickBot="1">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574" t="s">
        <v>396</v>
      </c>
      <c r="AD33" s="672">
        <f>AO28</f>
        <v>0.92452830188679247</v>
      </c>
      <c r="AE33" s="672">
        <f>AP28</f>
        <v>7.5471698113207544E-2</v>
      </c>
      <c r="AF33" s="672">
        <f>AQ28</f>
        <v>0</v>
      </c>
      <c r="AH33" s="574" t="s">
        <v>396</v>
      </c>
      <c r="AI33" s="680">
        <f>AT28</f>
        <v>49</v>
      </c>
      <c r="AJ33" s="680">
        <f>AU28</f>
        <v>4</v>
      </c>
      <c r="AK33" s="680">
        <f>AV28</f>
        <v>0</v>
      </c>
      <c r="AL33" s="680">
        <f>AW28</f>
        <v>53</v>
      </c>
      <c r="AN33" s="78" t="s">
        <v>412</v>
      </c>
      <c r="AO33" s="79">
        <f t="shared" si="4"/>
        <v>0.57499999999999996</v>
      </c>
      <c r="AP33" s="57">
        <f t="shared" si="4"/>
        <v>0.35833333333333334</v>
      </c>
      <c r="AQ33" s="58">
        <f t="shared" si="4"/>
        <v>6.6666666666666666E-2</v>
      </c>
      <c r="AS33" s="80" t="s">
        <v>412</v>
      </c>
      <c r="AT33" s="81">
        <f>+集計・資料①!BL50</f>
        <v>69</v>
      </c>
      <c r="AU33" s="60">
        <f>+集計・資料①!BM50</f>
        <v>43</v>
      </c>
      <c r="AV33" s="82">
        <f>+集計・資料①!BN50</f>
        <v>8</v>
      </c>
      <c r="AW33" s="62">
        <f t="shared" si="5"/>
        <v>120</v>
      </c>
    </row>
    <row r="34" spans="1:49" ht="12" thickTop="1" thickBot="1">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H34" s="572" t="s">
        <v>530</v>
      </c>
      <c r="AI34" s="680">
        <f>SUM(AI28:AI33)</f>
        <v>701</v>
      </c>
      <c r="AJ34" s="680">
        <f>SUM(AJ28:AJ33)</f>
        <v>211</v>
      </c>
      <c r="AK34" s="680">
        <f>SUM(AK28:AK33)</f>
        <v>29</v>
      </c>
      <c r="AL34" s="680">
        <f>SUM(AL28:AL33)</f>
        <v>941</v>
      </c>
      <c r="AS34" s="38" t="s">
        <v>530</v>
      </c>
      <c r="AT34" s="83">
        <f>+集計・資料①!BL52</f>
        <v>701</v>
      </c>
      <c r="AU34" s="84">
        <f>+集計・資料①!BM52</f>
        <v>211</v>
      </c>
      <c r="AV34" s="85">
        <f>+集計・資料①!BN52</f>
        <v>29</v>
      </c>
      <c r="AW34" s="86">
        <f>+SUM(AW28:AW33)</f>
        <v>941</v>
      </c>
    </row>
    <row r="35" spans="1:49">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I35" s="87"/>
      <c r="AJ35" s="87"/>
      <c r="AK35" s="87"/>
      <c r="AT35" s="87"/>
      <c r="AU35" s="87"/>
      <c r="AV35" s="87"/>
    </row>
    <row r="36" spans="1:49">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c r="AI36" s="88"/>
      <c r="AJ36" s="88"/>
      <c r="AK36" s="88"/>
      <c r="AT36" s="88"/>
      <c r="AU36" s="88"/>
      <c r="AV36" s="88"/>
    </row>
    <row r="37" spans="1:49">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c r="AI37" s="87"/>
      <c r="AJ37" s="87"/>
      <c r="AK37" s="87"/>
      <c r="AT37" s="87"/>
      <c r="AU37" s="87"/>
      <c r="AV37" s="87"/>
    </row>
    <row r="38" spans="1:49">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row>
    <row r="39" spans="1:49">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row>
    <row r="40" spans="1:49">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row>
    <row r="41" spans="1:49">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row>
    <row r="42" spans="1:49">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row>
    <row r="43" spans="1:49">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row>
    <row r="44" spans="1:49">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row>
    <row r="45" spans="1:49">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row>
    <row r="46" spans="1:49">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row>
    <row r="47" spans="1:49">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row>
    <row r="48" spans="1:49">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row>
    <row r="49" spans="1:27">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row>
    <row r="50" spans="1:27">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row>
    <row r="51" spans="1:27">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row>
    <row r="52" spans="1:27">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row>
    <row r="53" spans="1:27">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row>
    <row r="54" spans="1:27">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row>
    <row r="55" spans="1:27">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row>
    <row r="56" spans="1:27">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row>
    <row r="57" spans="1:27">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row>
    <row r="58" spans="1:27">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row>
    <row r="59" spans="1:27">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row>
    <row r="60" spans="1:27">
      <c r="A60" s="43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439"/>
    </row>
    <row r="61" spans="1:27">
      <c r="A61" s="440"/>
      <c r="B61" s="441"/>
      <c r="C61" s="441"/>
      <c r="D61" s="441"/>
      <c r="E61" s="441"/>
      <c r="F61" s="441"/>
      <c r="G61" s="441"/>
      <c r="H61" s="441"/>
      <c r="I61" s="441"/>
      <c r="J61" s="441"/>
      <c r="K61" s="441"/>
      <c r="L61" s="441"/>
      <c r="M61" s="441"/>
      <c r="N61" s="441"/>
      <c r="O61" s="441"/>
      <c r="P61" s="441"/>
      <c r="Q61" s="441"/>
      <c r="R61" s="441"/>
      <c r="S61" s="441"/>
      <c r="T61" s="441"/>
      <c r="U61" s="441"/>
      <c r="V61" s="441"/>
      <c r="W61" s="441"/>
      <c r="X61" s="441"/>
      <c r="Y61" s="441"/>
      <c r="Z61" s="441"/>
      <c r="AA61" s="442"/>
    </row>
  </sheetData>
  <mergeCells count="3">
    <mergeCell ref="A1:B1"/>
    <mergeCell ref="V1:AA1"/>
    <mergeCell ref="B3:L17"/>
  </mergeCells>
  <phoneticPr fontId="4"/>
  <conditionalFormatting sqref="AD10:AD21">
    <cfRule type="cellIs" dxfId="46" priority="1" operator="greaterThanOrEqual">
      <formula>0.8</formula>
    </cfRule>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0" man="1"/>
    <brk id="38"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theme="9" tint="0.59999389629810485"/>
  </sheetPr>
  <dimension ref="A1:BC54"/>
  <sheetViews>
    <sheetView showGridLines="0" view="pageBreakPreview" zoomScaleNormal="100" zoomScaleSheetLayoutView="100" workbookViewId="0">
      <selection activeCell="AB1" sqref="AB1"/>
    </sheetView>
  </sheetViews>
  <sheetFormatPr defaultColWidth="10.28515625" defaultRowHeight="12"/>
  <cols>
    <col min="1" max="27" width="3.5703125" style="696" customWidth="1"/>
    <col min="28" max="28" width="2" style="696" customWidth="1"/>
    <col min="29" max="29" width="15.5703125" style="284" customWidth="1"/>
    <col min="30" max="31" width="8" style="284" customWidth="1"/>
    <col min="32" max="33" width="8.28515625" style="284" customWidth="1"/>
    <col min="34" max="34" width="9.5703125" style="284" customWidth="1"/>
    <col min="35" max="35" width="14.85546875" style="284" customWidth="1"/>
    <col min="36" max="39" width="6.42578125" style="284" customWidth="1"/>
    <col min="40" max="40" width="7.7109375" style="284" customWidth="1"/>
    <col min="41" max="41" width="7.85546875" style="696" customWidth="1"/>
    <col min="42" max="42" width="15.5703125" style="284" customWidth="1"/>
    <col min="43" max="46" width="7.85546875" style="284" customWidth="1"/>
    <col min="47" max="47" width="9.5703125" style="284" customWidth="1"/>
    <col min="48" max="48" width="14.85546875" style="284" customWidth="1"/>
    <col min="49" max="53" width="6.42578125" style="284" customWidth="1"/>
    <col min="54" max="55" width="10.28515625" style="284" customWidth="1"/>
    <col min="56" max="16384" width="10.28515625" style="696"/>
  </cols>
  <sheetData>
    <row r="1" spans="1:53" ht="21" customHeight="1" thickBot="1">
      <c r="A1" s="843">
        <v>54</v>
      </c>
      <c r="B1" s="843"/>
      <c r="C1" s="494" t="s">
        <v>486</v>
      </c>
      <c r="D1" s="494"/>
      <c r="E1" s="494"/>
      <c r="F1" s="494"/>
      <c r="G1" s="494"/>
      <c r="H1" s="494"/>
      <c r="I1" s="494"/>
      <c r="J1" s="494"/>
      <c r="K1" s="494"/>
      <c r="L1" s="494"/>
      <c r="M1" s="494"/>
      <c r="N1" s="494"/>
      <c r="O1" s="494"/>
      <c r="P1" s="494"/>
      <c r="Q1" s="494"/>
      <c r="R1" s="494"/>
      <c r="S1" s="494"/>
      <c r="T1" s="494"/>
      <c r="U1" s="494"/>
      <c r="V1" s="845" t="s">
        <v>640</v>
      </c>
      <c r="W1" s="846"/>
      <c r="X1" s="846"/>
      <c r="Y1" s="846"/>
      <c r="Z1" s="846"/>
      <c r="AA1" s="846"/>
      <c r="AC1" s="284" t="s">
        <v>659</v>
      </c>
      <c r="AP1" s="284" t="s">
        <v>659</v>
      </c>
    </row>
    <row r="3" spans="1:53">
      <c r="C3" s="741"/>
      <c r="D3" s="741"/>
      <c r="E3" s="741"/>
      <c r="F3" s="741"/>
      <c r="G3" s="741"/>
      <c r="H3" s="741"/>
      <c r="I3" s="741"/>
      <c r="J3" s="741"/>
      <c r="K3" s="741"/>
      <c r="L3" s="741"/>
      <c r="M3" s="741"/>
      <c r="O3" s="722"/>
      <c r="P3" s="722"/>
      <c r="Q3" s="722"/>
      <c r="R3" s="722"/>
      <c r="S3" s="722"/>
      <c r="T3" s="722"/>
      <c r="U3" s="722"/>
      <c r="V3" s="722"/>
      <c r="W3" s="722"/>
      <c r="X3" s="722"/>
      <c r="Y3" s="722"/>
      <c r="Z3" s="722"/>
      <c r="AA3" s="722"/>
      <c r="AC3" s="284" t="s">
        <v>487</v>
      </c>
      <c r="AI3" s="284" t="s">
        <v>490</v>
      </c>
      <c r="AP3" s="284" t="s">
        <v>487</v>
      </c>
      <c r="AV3" s="284" t="s">
        <v>490</v>
      </c>
    </row>
    <row r="4" spans="1:53" ht="12.75" thickBot="1">
      <c r="B4" s="741"/>
      <c r="C4" s="741"/>
      <c r="D4" s="741"/>
      <c r="E4" s="741"/>
      <c r="F4" s="741"/>
      <c r="G4" s="741"/>
      <c r="H4" s="741"/>
      <c r="I4" s="741"/>
      <c r="J4" s="741"/>
      <c r="K4" s="741"/>
      <c r="L4" s="741"/>
      <c r="M4" s="741"/>
      <c r="O4" s="722"/>
      <c r="P4" s="722"/>
      <c r="Q4" s="722"/>
      <c r="R4" s="722"/>
      <c r="S4" s="722"/>
      <c r="T4" s="722"/>
      <c r="U4" s="722"/>
      <c r="V4" s="722"/>
      <c r="W4" s="722"/>
      <c r="X4" s="722"/>
      <c r="Y4" s="722"/>
      <c r="Z4" s="722"/>
      <c r="AA4" s="722"/>
    </row>
    <row r="5" spans="1:53" ht="12.75" customHeight="1" thickBot="1">
      <c r="B5" s="862" t="s">
        <v>690</v>
      </c>
      <c r="C5" s="863"/>
      <c r="D5" s="863"/>
      <c r="E5" s="863"/>
      <c r="F5" s="863"/>
      <c r="G5" s="863"/>
      <c r="H5" s="863"/>
      <c r="I5" s="863"/>
      <c r="J5" s="863"/>
      <c r="K5" s="863"/>
      <c r="L5" s="863"/>
      <c r="M5" s="863"/>
      <c r="O5" s="717"/>
      <c r="P5" s="718"/>
      <c r="Q5" s="718"/>
      <c r="R5" s="718"/>
      <c r="S5" s="718"/>
      <c r="T5" s="718"/>
      <c r="U5" s="718"/>
      <c r="V5" s="718"/>
      <c r="W5" s="718"/>
      <c r="X5" s="718"/>
      <c r="Y5" s="718"/>
      <c r="Z5" s="718"/>
      <c r="AA5" s="719"/>
      <c r="AC5" s="586"/>
      <c r="AD5" s="586" t="s">
        <v>114</v>
      </c>
      <c r="AE5" s="586" t="s">
        <v>115</v>
      </c>
      <c r="AF5" s="586" t="s">
        <v>55</v>
      </c>
      <c r="AG5" s="586" t="s">
        <v>683</v>
      </c>
      <c r="AI5" s="586"/>
      <c r="AJ5" s="586" t="s">
        <v>114</v>
      </c>
      <c r="AK5" s="586" t="s">
        <v>115</v>
      </c>
      <c r="AL5" s="586" t="s">
        <v>55</v>
      </c>
      <c r="AM5" s="586" t="s">
        <v>683</v>
      </c>
      <c r="AN5" s="586" t="s">
        <v>528</v>
      </c>
      <c r="AP5" s="298"/>
      <c r="AQ5" s="720" t="s">
        <v>114</v>
      </c>
      <c r="AR5" s="477" t="s">
        <v>115</v>
      </c>
      <c r="AS5" s="478" t="s">
        <v>56</v>
      </c>
      <c r="AT5" s="478" t="s">
        <v>683</v>
      </c>
      <c r="AV5" s="298"/>
      <c r="AW5" s="720" t="s">
        <v>114</v>
      </c>
      <c r="AX5" s="477" t="s">
        <v>115</v>
      </c>
      <c r="AY5" s="480" t="s">
        <v>56</v>
      </c>
      <c r="AZ5" s="480" t="s">
        <v>683</v>
      </c>
      <c r="BA5" s="398" t="s">
        <v>528</v>
      </c>
    </row>
    <row r="6" spans="1:53" ht="12.75" thickBot="1">
      <c r="B6" s="863"/>
      <c r="C6" s="863"/>
      <c r="D6" s="863"/>
      <c r="E6" s="863"/>
      <c r="F6" s="863"/>
      <c r="G6" s="863"/>
      <c r="H6" s="863"/>
      <c r="I6" s="863"/>
      <c r="J6" s="863"/>
      <c r="K6" s="863"/>
      <c r="L6" s="863"/>
      <c r="M6" s="863"/>
      <c r="O6" s="721"/>
      <c r="P6" s="722"/>
      <c r="Q6" s="722"/>
      <c r="R6" s="722"/>
      <c r="S6" s="722"/>
      <c r="T6" s="722"/>
      <c r="U6" s="722"/>
      <c r="V6" s="722"/>
      <c r="W6" s="722"/>
      <c r="X6" s="722"/>
      <c r="Y6" s="722"/>
      <c r="Z6" s="722"/>
      <c r="AA6" s="723"/>
      <c r="AC6" s="586" t="s">
        <v>532</v>
      </c>
      <c r="AD6" s="672">
        <f>AQ6</f>
        <v>0.10308182784272051</v>
      </c>
      <c r="AE6" s="672">
        <f>AR6</f>
        <v>3.9319872476089264E-2</v>
      </c>
      <c r="AF6" s="672">
        <f t="shared" ref="AF6:AG6" si="0">AS6</f>
        <v>0.85122210414452715</v>
      </c>
      <c r="AG6" s="672">
        <f t="shared" si="0"/>
        <v>6.376195536663124E-3</v>
      </c>
      <c r="AI6" s="586" t="s">
        <v>532</v>
      </c>
      <c r="AJ6" s="762">
        <f>AW6</f>
        <v>97</v>
      </c>
      <c r="AK6" s="695">
        <f>AX6</f>
        <v>37</v>
      </c>
      <c r="AL6" s="695">
        <f t="shared" ref="AL6:AM6" si="1">AY6</f>
        <v>801</v>
      </c>
      <c r="AM6" s="695">
        <f t="shared" si="1"/>
        <v>6</v>
      </c>
      <c r="AN6" s="695">
        <f>BA6</f>
        <v>941</v>
      </c>
      <c r="AP6" s="319" t="s">
        <v>532</v>
      </c>
      <c r="AQ6" s="131">
        <f>+AW6/+$BA6</f>
        <v>0.10308182784272051</v>
      </c>
      <c r="AR6" s="132">
        <f>+AX6/+$BA6</f>
        <v>3.9319872476089264E-2</v>
      </c>
      <c r="AS6" s="134">
        <f>+AY6/+$BA6</f>
        <v>0.85122210414452715</v>
      </c>
      <c r="AT6" s="134">
        <f>+AZ6/+$BA6</f>
        <v>6.376195536663124E-3</v>
      </c>
      <c r="AV6" s="319" t="s">
        <v>532</v>
      </c>
      <c r="AW6" s="724">
        <f>+AW24</f>
        <v>97</v>
      </c>
      <c r="AX6" s="725">
        <f t="shared" ref="AX6:AZ6" si="2">+AX24</f>
        <v>37</v>
      </c>
      <c r="AY6" s="726">
        <f t="shared" si="2"/>
        <v>801</v>
      </c>
      <c r="AZ6" s="726">
        <f t="shared" si="2"/>
        <v>6</v>
      </c>
      <c r="BA6" s="331">
        <f>+BA24</f>
        <v>941</v>
      </c>
    </row>
    <row r="7" spans="1:53" ht="12.75" thickBot="1">
      <c r="B7" s="863"/>
      <c r="C7" s="863"/>
      <c r="D7" s="863"/>
      <c r="E7" s="863"/>
      <c r="F7" s="863"/>
      <c r="G7" s="863"/>
      <c r="H7" s="863"/>
      <c r="I7" s="863"/>
      <c r="J7" s="863"/>
      <c r="K7" s="863"/>
      <c r="L7" s="863"/>
      <c r="M7" s="863"/>
      <c r="O7" s="721"/>
      <c r="P7" s="722"/>
      <c r="Q7" s="722"/>
      <c r="R7" s="722"/>
      <c r="S7" s="722"/>
      <c r="T7" s="722"/>
      <c r="U7" s="722"/>
      <c r="V7" s="722"/>
      <c r="W7" s="722"/>
      <c r="X7" s="722"/>
      <c r="Y7" s="722"/>
      <c r="Z7" s="722"/>
      <c r="AA7" s="723"/>
      <c r="AC7" s="745" t="s">
        <v>422</v>
      </c>
      <c r="AD7" s="747">
        <f>AJ6/AJ7</f>
        <v>0.69285714285714284</v>
      </c>
      <c r="AI7" s="745" t="s">
        <v>421</v>
      </c>
      <c r="AJ7" s="746">
        <f>SUM(AJ6:AK6,AM6)</f>
        <v>140</v>
      </c>
    </row>
    <row r="8" spans="1:53">
      <c r="B8" s="863"/>
      <c r="C8" s="863"/>
      <c r="D8" s="863"/>
      <c r="E8" s="863"/>
      <c r="F8" s="863"/>
      <c r="G8" s="863"/>
      <c r="H8" s="863"/>
      <c r="I8" s="863"/>
      <c r="J8" s="863"/>
      <c r="K8" s="863"/>
      <c r="L8" s="863"/>
      <c r="M8" s="863"/>
      <c r="O8" s="721"/>
      <c r="P8" s="722"/>
      <c r="Q8" s="722"/>
      <c r="R8" s="722"/>
      <c r="S8" s="722"/>
      <c r="T8" s="722"/>
      <c r="U8" s="722"/>
      <c r="V8" s="722"/>
      <c r="W8" s="722"/>
      <c r="X8" s="722"/>
      <c r="Y8" s="722"/>
      <c r="Z8" s="722"/>
      <c r="AA8" s="723"/>
      <c r="AC8" s="284" t="s">
        <v>488</v>
      </c>
      <c r="AI8" s="284" t="s">
        <v>491</v>
      </c>
      <c r="AP8" s="284" t="s">
        <v>488</v>
      </c>
      <c r="AV8" s="284" t="s">
        <v>491</v>
      </c>
    </row>
    <row r="9" spans="1:53" ht="12.75" thickBot="1">
      <c r="B9" s="863"/>
      <c r="C9" s="863"/>
      <c r="D9" s="863"/>
      <c r="E9" s="863"/>
      <c r="F9" s="863"/>
      <c r="G9" s="863"/>
      <c r="H9" s="863"/>
      <c r="I9" s="863"/>
      <c r="J9" s="863"/>
      <c r="K9" s="863"/>
      <c r="L9" s="863"/>
      <c r="M9" s="863"/>
      <c r="O9" s="721"/>
      <c r="P9" s="722"/>
      <c r="Q9" s="722"/>
      <c r="R9" s="722"/>
      <c r="S9" s="722"/>
      <c r="T9" s="722"/>
      <c r="U9" s="722"/>
      <c r="V9" s="722"/>
      <c r="W9" s="722"/>
      <c r="X9" s="722"/>
      <c r="Y9" s="722"/>
      <c r="Z9" s="722"/>
      <c r="AA9" s="723"/>
    </row>
    <row r="10" spans="1:53" ht="12.75" thickBot="1">
      <c r="B10" s="863"/>
      <c r="C10" s="863"/>
      <c r="D10" s="863"/>
      <c r="E10" s="863"/>
      <c r="F10" s="863"/>
      <c r="G10" s="863"/>
      <c r="H10" s="863"/>
      <c r="I10" s="863"/>
      <c r="J10" s="863"/>
      <c r="K10" s="863"/>
      <c r="L10" s="863"/>
      <c r="M10" s="863"/>
      <c r="O10" s="721"/>
      <c r="P10" s="722"/>
      <c r="Q10" s="722"/>
      <c r="R10" s="722"/>
      <c r="S10" s="722"/>
      <c r="T10" s="722"/>
      <c r="U10" s="722"/>
      <c r="V10" s="722"/>
      <c r="W10" s="722"/>
      <c r="X10" s="722"/>
      <c r="Y10" s="722"/>
      <c r="Z10" s="722"/>
      <c r="AA10" s="723"/>
      <c r="AC10" s="579" t="s">
        <v>524</v>
      </c>
      <c r="AD10" s="586" t="s">
        <v>114</v>
      </c>
      <c r="AE10" s="586" t="s">
        <v>115</v>
      </c>
      <c r="AF10" s="586" t="s">
        <v>55</v>
      </c>
      <c r="AG10" s="586" t="s">
        <v>683</v>
      </c>
      <c r="AI10" s="579" t="s">
        <v>524</v>
      </c>
      <c r="AJ10" s="586" t="s">
        <v>114</v>
      </c>
      <c r="AK10" s="586" t="s">
        <v>115</v>
      </c>
      <c r="AL10" s="586" t="s">
        <v>55</v>
      </c>
      <c r="AM10" s="586" t="s">
        <v>683</v>
      </c>
      <c r="AN10" s="586" t="s">
        <v>528</v>
      </c>
      <c r="AP10" s="43" t="s">
        <v>524</v>
      </c>
      <c r="AQ10" s="731" t="s">
        <v>114</v>
      </c>
      <c r="AR10" s="730" t="s">
        <v>115</v>
      </c>
      <c r="AS10" s="478" t="s">
        <v>56</v>
      </c>
      <c r="AT10" s="478" t="s">
        <v>683</v>
      </c>
      <c r="AV10" s="43" t="s">
        <v>524</v>
      </c>
      <c r="AW10" s="479" t="s">
        <v>114</v>
      </c>
      <c r="AX10" s="477" t="s">
        <v>115</v>
      </c>
      <c r="AY10" s="480" t="s">
        <v>56</v>
      </c>
      <c r="AZ10" s="480" t="s">
        <v>683</v>
      </c>
      <c r="BA10" s="398" t="s">
        <v>528</v>
      </c>
    </row>
    <row r="11" spans="1:53">
      <c r="B11" s="863"/>
      <c r="C11" s="863"/>
      <c r="D11" s="863"/>
      <c r="E11" s="863"/>
      <c r="F11" s="863"/>
      <c r="G11" s="863"/>
      <c r="H11" s="863"/>
      <c r="I11" s="863"/>
      <c r="J11" s="863"/>
      <c r="K11" s="863"/>
      <c r="L11" s="863"/>
      <c r="M11" s="863"/>
      <c r="O11" s="721"/>
      <c r="P11" s="722"/>
      <c r="Q11" s="722"/>
      <c r="R11" s="722"/>
      <c r="S11" s="722"/>
      <c r="T11" s="722"/>
      <c r="U11" s="722"/>
      <c r="V11" s="722"/>
      <c r="W11" s="722"/>
      <c r="X11" s="722"/>
      <c r="Y11" s="722"/>
      <c r="Z11" s="722"/>
      <c r="AA11" s="723"/>
      <c r="AC11" s="674" t="s">
        <v>522</v>
      </c>
      <c r="AD11" s="681">
        <f>AQ23</f>
        <v>6.9182389937106917E-2</v>
      </c>
      <c r="AE11" s="672">
        <f>AR23</f>
        <v>5.0314465408805034E-2</v>
      </c>
      <c r="AF11" s="672">
        <f>AS23</f>
        <v>0.87421383647798745</v>
      </c>
      <c r="AG11" s="672">
        <f t="shared" ref="AG11" si="3">AT23</f>
        <v>6.2893081761006293E-3</v>
      </c>
      <c r="AI11" s="674" t="s">
        <v>522</v>
      </c>
      <c r="AJ11" s="695">
        <f>AW23</f>
        <v>11</v>
      </c>
      <c r="AK11" s="695">
        <f>AX23</f>
        <v>8</v>
      </c>
      <c r="AL11" s="695">
        <f t="shared" ref="AL11:AM11" si="4">AY23</f>
        <v>139</v>
      </c>
      <c r="AM11" s="695">
        <f t="shared" si="4"/>
        <v>1</v>
      </c>
      <c r="AN11" s="695">
        <f>BA23</f>
        <v>159</v>
      </c>
      <c r="AP11" s="45" t="s">
        <v>531</v>
      </c>
      <c r="AQ11" s="91" t="e">
        <f t="shared" ref="AQ11:AQ23" si="5">+AW11/+$BA11</f>
        <v>#DIV/0!</v>
      </c>
      <c r="AR11" s="47" t="e">
        <f t="shared" ref="AR11:AR23" si="6">+AX11/+$BA11</f>
        <v>#DIV/0!</v>
      </c>
      <c r="AS11" s="92" t="e">
        <f t="shared" ref="AS11:AT23" si="7">+AY11/+$BA11</f>
        <v>#DIV/0!</v>
      </c>
      <c r="AT11" s="92" t="e">
        <f t="shared" si="7"/>
        <v>#DIV/0!</v>
      </c>
      <c r="AV11" s="45" t="s">
        <v>531</v>
      </c>
      <c r="AW11" s="300">
        <f>集計・資料②!BI6</f>
        <v>0</v>
      </c>
      <c r="AX11" s="301">
        <f>集計・資料②!BJ6</f>
        <v>0</v>
      </c>
      <c r="AY11" s="301">
        <f>集計・資料②!BK6</f>
        <v>0</v>
      </c>
      <c r="AZ11" s="301">
        <f>集計・資料②!BL6</f>
        <v>0</v>
      </c>
      <c r="BA11" s="327">
        <f>+SUM(AW11:AZ11)</f>
        <v>0</v>
      </c>
    </row>
    <row r="12" spans="1:53">
      <c r="B12" s="863"/>
      <c r="C12" s="863"/>
      <c r="D12" s="863"/>
      <c r="E12" s="863"/>
      <c r="F12" s="863"/>
      <c r="G12" s="863"/>
      <c r="H12" s="863"/>
      <c r="I12" s="863"/>
      <c r="J12" s="863"/>
      <c r="K12" s="863"/>
      <c r="L12" s="863"/>
      <c r="M12" s="863"/>
      <c r="O12" s="721"/>
      <c r="P12" s="722"/>
      <c r="Q12" s="722"/>
      <c r="R12" s="722"/>
      <c r="S12" s="722"/>
      <c r="T12" s="722"/>
      <c r="U12" s="722"/>
      <c r="V12" s="722"/>
      <c r="W12" s="722"/>
      <c r="X12" s="722"/>
      <c r="Y12" s="722"/>
      <c r="Z12" s="722"/>
      <c r="AA12" s="723"/>
      <c r="AC12" s="674" t="s">
        <v>521</v>
      </c>
      <c r="AD12" s="681">
        <f>AQ22</f>
        <v>0.10606060606060606</v>
      </c>
      <c r="AE12" s="672">
        <f>AR22</f>
        <v>3.787878787878788E-2</v>
      </c>
      <c r="AF12" s="672">
        <f t="shared" ref="AF12:AG12" si="8">AS22</f>
        <v>0.85606060606060608</v>
      </c>
      <c r="AG12" s="672">
        <f t="shared" si="8"/>
        <v>0</v>
      </c>
      <c r="AI12" s="674" t="s">
        <v>521</v>
      </c>
      <c r="AJ12" s="695">
        <f>AW22</f>
        <v>14</v>
      </c>
      <c r="AK12" s="695">
        <f>AX22</f>
        <v>5</v>
      </c>
      <c r="AL12" s="695">
        <f t="shared" ref="AL12:AM12" si="9">AY22</f>
        <v>113</v>
      </c>
      <c r="AM12" s="695">
        <f t="shared" si="9"/>
        <v>0</v>
      </c>
      <c r="AN12" s="695">
        <f>BA22</f>
        <v>132</v>
      </c>
      <c r="AP12" s="8" t="s">
        <v>518</v>
      </c>
      <c r="AQ12" s="97">
        <f t="shared" si="5"/>
        <v>0.10169491525423729</v>
      </c>
      <c r="AR12" s="73">
        <f t="shared" si="6"/>
        <v>3.3898305084745763E-2</v>
      </c>
      <c r="AS12" s="74">
        <f t="shared" si="7"/>
        <v>0.84745762711864403</v>
      </c>
      <c r="AT12" s="74">
        <f t="shared" si="7"/>
        <v>1.6949152542372881E-2</v>
      </c>
      <c r="AV12" s="8" t="s">
        <v>518</v>
      </c>
      <c r="AW12" s="302">
        <f>集計・資料②!BI8</f>
        <v>6</v>
      </c>
      <c r="AX12" s="285">
        <f>集計・資料②!BJ8</f>
        <v>2</v>
      </c>
      <c r="AY12" s="285">
        <f>集計・資料②!BK8</f>
        <v>50</v>
      </c>
      <c r="AZ12" s="285">
        <f>集計・資料②!BL8</f>
        <v>1</v>
      </c>
      <c r="BA12" s="312">
        <f t="shared" ref="BA12:BA24" si="10">+SUM(AW12:AZ12)</f>
        <v>59</v>
      </c>
    </row>
    <row r="13" spans="1:53">
      <c r="B13" s="863"/>
      <c r="C13" s="863"/>
      <c r="D13" s="863"/>
      <c r="E13" s="863"/>
      <c r="F13" s="863"/>
      <c r="G13" s="863"/>
      <c r="H13" s="863"/>
      <c r="I13" s="863"/>
      <c r="J13" s="863"/>
      <c r="K13" s="863"/>
      <c r="L13" s="863"/>
      <c r="M13" s="863"/>
      <c r="O13" s="721"/>
      <c r="P13" s="722"/>
      <c r="Q13" s="722"/>
      <c r="R13" s="722"/>
      <c r="S13" s="722"/>
      <c r="T13" s="722"/>
      <c r="U13" s="722"/>
      <c r="V13" s="722"/>
      <c r="W13" s="722"/>
      <c r="X13" s="722"/>
      <c r="Y13" s="722"/>
      <c r="Z13" s="722"/>
      <c r="AA13" s="723"/>
      <c r="AC13" s="674" t="s">
        <v>511</v>
      </c>
      <c r="AD13" s="681">
        <f>AQ21</f>
        <v>0.33333333333333331</v>
      </c>
      <c r="AE13" s="672">
        <f>AR21</f>
        <v>0.16666666666666666</v>
      </c>
      <c r="AF13" s="672">
        <f t="shared" ref="AF13:AG13" si="11">AS21</f>
        <v>0.5</v>
      </c>
      <c r="AG13" s="672">
        <f t="shared" si="11"/>
        <v>0</v>
      </c>
      <c r="AI13" s="674" t="s">
        <v>511</v>
      </c>
      <c r="AJ13" s="695">
        <f>AW21</f>
        <v>4</v>
      </c>
      <c r="AK13" s="695">
        <f>AX21</f>
        <v>2</v>
      </c>
      <c r="AL13" s="695">
        <f t="shared" ref="AL13:AM13" si="12">AY21</f>
        <v>6</v>
      </c>
      <c r="AM13" s="695">
        <f t="shared" si="12"/>
        <v>0</v>
      </c>
      <c r="AN13" s="695">
        <f>BA21</f>
        <v>12</v>
      </c>
      <c r="AP13" s="8" t="s">
        <v>519</v>
      </c>
      <c r="AQ13" s="97">
        <f t="shared" si="5"/>
        <v>0.10317460317460317</v>
      </c>
      <c r="AR13" s="73">
        <f t="shared" si="6"/>
        <v>3.968253968253968E-2</v>
      </c>
      <c r="AS13" s="74">
        <f t="shared" si="7"/>
        <v>0.84126984126984128</v>
      </c>
      <c r="AT13" s="74">
        <f t="shared" si="7"/>
        <v>1.5873015873015872E-2</v>
      </c>
      <c r="AV13" s="8" t="s">
        <v>519</v>
      </c>
      <c r="AW13" s="302">
        <f>集計・資料②!BI10</f>
        <v>13</v>
      </c>
      <c r="AX13" s="285">
        <f>集計・資料②!BJ10</f>
        <v>5</v>
      </c>
      <c r="AY13" s="285">
        <f>集計・資料②!BK10</f>
        <v>106</v>
      </c>
      <c r="AZ13" s="285">
        <f>集計・資料②!BL10</f>
        <v>2</v>
      </c>
      <c r="BA13" s="312">
        <f t="shared" si="10"/>
        <v>126</v>
      </c>
    </row>
    <row r="14" spans="1:53" ht="12" customHeight="1">
      <c r="B14" s="863"/>
      <c r="C14" s="863"/>
      <c r="D14" s="863"/>
      <c r="E14" s="863"/>
      <c r="F14" s="863"/>
      <c r="G14" s="863"/>
      <c r="H14" s="863"/>
      <c r="I14" s="863"/>
      <c r="J14" s="863"/>
      <c r="K14" s="863"/>
      <c r="L14" s="863"/>
      <c r="M14" s="863"/>
      <c r="O14" s="721"/>
      <c r="P14" s="722"/>
      <c r="Q14" s="722"/>
      <c r="R14" s="722"/>
      <c r="S14" s="722"/>
      <c r="T14" s="722"/>
      <c r="U14" s="722"/>
      <c r="V14" s="722"/>
      <c r="W14" s="722"/>
      <c r="X14" s="722"/>
      <c r="Y14" s="722"/>
      <c r="Z14" s="722"/>
      <c r="AA14" s="723"/>
      <c r="AC14" s="674" t="s">
        <v>512</v>
      </c>
      <c r="AD14" s="681">
        <f>AQ20</f>
        <v>0.19047619047619047</v>
      </c>
      <c r="AE14" s="672">
        <f>AR20</f>
        <v>0</v>
      </c>
      <c r="AF14" s="672">
        <f t="shared" ref="AF14:AG14" si="13">AS20</f>
        <v>0.80952380952380953</v>
      </c>
      <c r="AG14" s="672">
        <f t="shared" si="13"/>
        <v>0</v>
      </c>
      <c r="AI14" s="674" t="s">
        <v>512</v>
      </c>
      <c r="AJ14" s="695">
        <f>AW20</f>
        <v>4</v>
      </c>
      <c r="AK14" s="695">
        <f>AX20</f>
        <v>0</v>
      </c>
      <c r="AL14" s="695">
        <f t="shared" ref="AL14:AM14" si="14">AY20</f>
        <v>17</v>
      </c>
      <c r="AM14" s="695">
        <f t="shared" si="14"/>
        <v>0</v>
      </c>
      <c r="AN14" s="695">
        <f>BA20</f>
        <v>21</v>
      </c>
      <c r="AP14" s="8" t="s">
        <v>517</v>
      </c>
      <c r="AQ14" s="97">
        <f t="shared" si="5"/>
        <v>0.17241379310344829</v>
      </c>
      <c r="AR14" s="73">
        <f t="shared" si="6"/>
        <v>3.4482758620689655E-2</v>
      </c>
      <c r="AS14" s="74">
        <f t="shared" si="7"/>
        <v>0.7931034482758621</v>
      </c>
      <c r="AT14" s="74">
        <f t="shared" si="7"/>
        <v>0</v>
      </c>
      <c r="AV14" s="8" t="s">
        <v>517</v>
      </c>
      <c r="AW14" s="302">
        <f>集計・資料②!BI12</f>
        <v>5</v>
      </c>
      <c r="AX14" s="285">
        <f>集計・資料②!BJ12</f>
        <v>1</v>
      </c>
      <c r="AY14" s="285">
        <f>集計・資料②!BK12</f>
        <v>23</v>
      </c>
      <c r="AZ14" s="285">
        <f>集計・資料②!BL12</f>
        <v>0</v>
      </c>
      <c r="BA14" s="312">
        <f t="shared" si="10"/>
        <v>29</v>
      </c>
    </row>
    <row r="15" spans="1:53" ht="12" customHeight="1">
      <c r="B15" s="863"/>
      <c r="C15" s="863"/>
      <c r="D15" s="863"/>
      <c r="E15" s="863"/>
      <c r="F15" s="863"/>
      <c r="G15" s="863"/>
      <c r="H15" s="863"/>
      <c r="I15" s="863"/>
      <c r="J15" s="863"/>
      <c r="K15" s="863"/>
      <c r="L15" s="863"/>
      <c r="M15" s="863"/>
      <c r="O15" s="721"/>
      <c r="P15" s="722"/>
      <c r="Q15" s="722"/>
      <c r="R15" s="722"/>
      <c r="S15" s="722"/>
      <c r="T15" s="722"/>
      <c r="U15" s="722"/>
      <c r="V15" s="722"/>
      <c r="W15" s="722"/>
      <c r="X15" s="722"/>
      <c r="Y15" s="722"/>
      <c r="Z15" s="722"/>
      <c r="AA15" s="723"/>
      <c r="AC15" s="674" t="s">
        <v>513</v>
      </c>
      <c r="AD15" s="681">
        <f>AQ19</f>
        <v>9.6153846153846159E-2</v>
      </c>
      <c r="AE15" s="672">
        <f>AR19</f>
        <v>2.8846153846153848E-2</v>
      </c>
      <c r="AF15" s="672">
        <f t="shared" ref="AF15:AG15" si="15">AS19</f>
        <v>0.87019230769230771</v>
      </c>
      <c r="AG15" s="672">
        <f t="shared" si="15"/>
        <v>4.807692307692308E-3</v>
      </c>
      <c r="AI15" s="674" t="s">
        <v>513</v>
      </c>
      <c r="AJ15" s="695">
        <f>AW19</f>
        <v>20</v>
      </c>
      <c r="AK15" s="695">
        <f>AX19</f>
        <v>6</v>
      </c>
      <c r="AL15" s="695">
        <f t="shared" ref="AL15:AM15" si="16">AY19</f>
        <v>181</v>
      </c>
      <c r="AM15" s="695">
        <f t="shared" si="16"/>
        <v>1</v>
      </c>
      <c r="AN15" s="695">
        <f>BA19</f>
        <v>208</v>
      </c>
      <c r="AP15" s="8" t="s">
        <v>516</v>
      </c>
      <c r="AQ15" s="97">
        <f t="shared" si="5"/>
        <v>0.13178294573643412</v>
      </c>
      <c r="AR15" s="73">
        <f t="shared" si="6"/>
        <v>5.4263565891472867E-2</v>
      </c>
      <c r="AS15" s="74">
        <f t="shared" si="7"/>
        <v>0.81395348837209303</v>
      </c>
      <c r="AT15" s="74">
        <f t="shared" si="7"/>
        <v>0</v>
      </c>
      <c r="AV15" s="8" t="s">
        <v>516</v>
      </c>
      <c r="AW15" s="302">
        <f>集計・資料②!BI14</f>
        <v>17</v>
      </c>
      <c r="AX15" s="285">
        <f>集計・資料②!BJ14</f>
        <v>7</v>
      </c>
      <c r="AY15" s="285">
        <f>集計・資料②!BK14</f>
        <v>105</v>
      </c>
      <c r="AZ15" s="285">
        <f>集計・資料②!BL14</f>
        <v>0</v>
      </c>
      <c r="BA15" s="312">
        <f t="shared" si="10"/>
        <v>129</v>
      </c>
    </row>
    <row r="16" spans="1:53" ht="12" customHeight="1">
      <c r="A16" s="722"/>
      <c r="B16" s="863"/>
      <c r="C16" s="863"/>
      <c r="D16" s="863"/>
      <c r="E16" s="863"/>
      <c r="F16" s="863"/>
      <c r="G16" s="863"/>
      <c r="H16" s="863"/>
      <c r="I16" s="863"/>
      <c r="J16" s="863"/>
      <c r="K16" s="863"/>
      <c r="L16" s="863"/>
      <c r="M16" s="863"/>
      <c r="N16" s="722"/>
      <c r="O16" s="727"/>
      <c r="P16" s="728"/>
      <c r="Q16" s="728"/>
      <c r="R16" s="728"/>
      <c r="S16" s="728"/>
      <c r="T16" s="728"/>
      <c r="U16" s="728"/>
      <c r="V16" s="728"/>
      <c r="W16" s="728"/>
      <c r="X16" s="728"/>
      <c r="Y16" s="728"/>
      <c r="Z16" s="728"/>
      <c r="AA16" s="729"/>
      <c r="AC16" s="674" t="s">
        <v>514</v>
      </c>
      <c r="AD16" s="681">
        <f>AQ18</f>
        <v>0.13636363636363635</v>
      </c>
      <c r="AE16" s="672">
        <f>AR18</f>
        <v>4.5454545454545456E-2</v>
      </c>
      <c r="AF16" s="672">
        <f t="shared" ref="AF16:AG16" si="17">AS18</f>
        <v>0.77272727272727271</v>
      </c>
      <c r="AG16" s="672">
        <f t="shared" si="17"/>
        <v>4.5454545454545456E-2</v>
      </c>
      <c r="AI16" s="674" t="s">
        <v>514</v>
      </c>
      <c r="AJ16" s="695">
        <f>AW18</f>
        <v>3</v>
      </c>
      <c r="AK16" s="695">
        <f>AX18</f>
        <v>1</v>
      </c>
      <c r="AL16" s="695">
        <f t="shared" ref="AL16:AM16" si="18">AY18</f>
        <v>17</v>
      </c>
      <c r="AM16" s="695">
        <f t="shared" si="18"/>
        <v>1</v>
      </c>
      <c r="AN16" s="695">
        <f>BA18</f>
        <v>22</v>
      </c>
      <c r="AP16" s="8" t="s">
        <v>515</v>
      </c>
      <c r="AQ16" s="97">
        <f t="shared" si="5"/>
        <v>0</v>
      </c>
      <c r="AR16" s="73">
        <f t="shared" si="6"/>
        <v>0</v>
      </c>
      <c r="AS16" s="74">
        <f t="shared" si="7"/>
        <v>1</v>
      </c>
      <c r="AT16" s="74">
        <f t="shared" si="7"/>
        <v>0</v>
      </c>
      <c r="AV16" s="8" t="s">
        <v>515</v>
      </c>
      <c r="AW16" s="302">
        <f>集計・資料②!BI16</f>
        <v>0</v>
      </c>
      <c r="AX16" s="285">
        <f>集計・資料②!BJ16</f>
        <v>0</v>
      </c>
      <c r="AY16" s="285">
        <f>集計・資料②!BK16</f>
        <v>31</v>
      </c>
      <c r="AZ16" s="285">
        <f>集計・資料②!BL16</f>
        <v>0</v>
      </c>
      <c r="BA16" s="312">
        <f t="shared" si="10"/>
        <v>31</v>
      </c>
    </row>
    <row r="17" spans="1:53" ht="12.75" customHeight="1">
      <c r="A17" s="722"/>
      <c r="B17" s="742"/>
      <c r="C17" s="742"/>
      <c r="D17" s="742"/>
      <c r="E17" s="742"/>
      <c r="F17" s="742"/>
      <c r="G17" s="742"/>
      <c r="H17" s="742"/>
      <c r="I17" s="742"/>
      <c r="J17" s="742"/>
      <c r="K17" s="742"/>
      <c r="L17" s="742"/>
      <c r="M17" s="742"/>
      <c r="N17" s="722"/>
      <c r="O17" s="722"/>
      <c r="P17" s="722"/>
      <c r="Q17" s="722"/>
      <c r="R17" s="722"/>
      <c r="S17" s="722"/>
      <c r="T17" s="722"/>
      <c r="U17" s="722"/>
      <c r="V17" s="722"/>
      <c r="W17" s="722"/>
      <c r="X17" s="722"/>
      <c r="Y17" s="722"/>
      <c r="Z17" s="722"/>
      <c r="AA17" s="722"/>
      <c r="AC17" s="674" t="s">
        <v>520</v>
      </c>
      <c r="AD17" s="681">
        <f>AQ17</f>
        <v>0</v>
      </c>
      <c r="AE17" s="672">
        <f>AR17</f>
        <v>0</v>
      </c>
      <c r="AF17" s="672">
        <f t="shared" ref="AF17:AG17" si="19">AS17</f>
        <v>1</v>
      </c>
      <c r="AG17" s="672">
        <f t="shared" si="19"/>
        <v>0</v>
      </c>
      <c r="AI17" s="674" t="s">
        <v>520</v>
      </c>
      <c r="AJ17" s="695">
        <f>AW17</f>
        <v>0</v>
      </c>
      <c r="AK17" s="695">
        <f>AX17</f>
        <v>0</v>
      </c>
      <c r="AL17" s="695">
        <f t="shared" ref="AL17:AM17" si="20">AY17</f>
        <v>13</v>
      </c>
      <c r="AM17" s="695">
        <f t="shared" si="20"/>
        <v>0</v>
      </c>
      <c r="AN17" s="695">
        <f>BA17</f>
        <v>13</v>
      </c>
      <c r="AP17" s="8" t="s">
        <v>520</v>
      </c>
      <c r="AQ17" s="97">
        <f t="shared" si="5"/>
        <v>0</v>
      </c>
      <c r="AR17" s="73">
        <f t="shared" si="6"/>
        <v>0</v>
      </c>
      <c r="AS17" s="74">
        <f t="shared" si="7"/>
        <v>1</v>
      </c>
      <c r="AT17" s="74">
        <f t="shared" si="7"/>
        <v>0</v>
      </c>
      <c r="AV17" s="8" t="s">
        <v>520</v>
      </c>
      <c r="AW17" s="302">
        <f>集計・資料②!BI18</f>
        <v>0</v>
      </c>
      <c r="AX17" s="285">
        <f>集計・資料②!BJ18</f>
        <v>0</v>
      </c>
      <c r="AY17" s="285">
        <f>集計・資料②!BK18</f>
        <v>13</v>
      </c>
      <c r="AZ17" s="285">
        <f>集計・資料②!BL18</f>
        <v>0</v>
      </c>
      <c r="BA17" s="312">
        <f t="shared" si="10"/>
        <v>13</v>
      </c>
    </row>
    <row r="18" spans="1:53">
      <c r="A18" s="717"/>
      <c r="B18" s="718"/>
      <c r="C18" s="718"/>
      <c r="D18" s="718"/>
      <c r="E18" s="718"/>
      <c r="F18" s="718"/>
      <c r="G18" s="718"/>
      <c r="H18" s="718"/>
      <c r="I18" s="718"/>
      <c r="J18" s="718"/>
      <c r="K18" s="718"/>
      <c r="L18" s="718"/>
      <c r="M18" s="718"/>
      <c r="N18" s="718"/>
      <c r="O18" s="718"/>
      <c r="P18" s="718"/>
      <c r="Q18" s="718"/>
      <c r="R18" s="718"/>
      <c r="S18" s="718"/>
      <c r="T18" s="718"/>
      <c r="U18" s="718"/>
      <c r="V18" s="718"/>
      <c r="W18" s="718"/>
      <c r="X18" s="718"/>
      <c r="Y18" s="718"/>
      <c r="Z18" s="718"/>
      <c r="AA18" s="719"/>
      <c r="AC18" s="674" t="s">
        <v>515</v>
      </c>
      <c r="AD18" s="681">
        <f>AQ16</f>
        <v>0</v>
      </c>
      <c r="AE18" s="672">
        <f>AR16</f>
        <v>0</v>
      </c>
      <c r="AF18" s="672">
        <f t="shared" ref="AF18:AG18" si="21">AS16</f>
        <v>1</v>
      </c>
      <c r="AG18" s="672">
        <f t="shared" si="21"/>
        <v>0</v>
      </c>
      <c r="AI18" s="674" t="s">
        <v>515</v>
      </c>
      <c r="AJ18" s="695">
        <f>AW16</f>
        <v>0</v>
      </c>
      <c r="AK18" s="695">
        <f>AX16</f>
        <v>0</v>
      </c>
      <c r="AL18" s="695">
        <f t="shared" ref="AL18:AM18" si="22">AY16</f>
        <v>31</v>
      </c>
      <c r="AM18" s="695">
        <f t="shared" si="22"/>
        <v>0</v>
      </c>
      <c r="AN18" s="695">
        <f>BA16</f>
        <v>31</v>
      </c>
      <c r="AP18" s="8" t="s">
        <v>514</v>
      </c>
      <c r="AQ18" s="97">
        <f t="shared" si="5"/>
        <v>0.13636363636363635</v>
      </c>
      <c r="AR18" s="73">
        <f t="shared" si="6"/>
        <v>4.5454545454545456E-2</v>
      </c>
      <c r="AS18" s="74">
        <f t="shared" si="7"/>
        <v>0.77272727272727271</v>
      </c>
      <c r="AT18" s="74">
        <f t="shared" si="7"/>
        <v>4.5454545454545456E-2</v>
      </c>
      <c r="AV18" s="8" t="s">
        <v>514</v>
      </c>
      <c r="AW18" s="302">
        <f>集計・資料②!BI20</f>
        <v>3</v>
      </c>
      <c r="AX18" s="285">
        <f>集計・資料②!BJ20</f>
        <v>1</v>
      </c>
      <c r="AY18" s="285">
        <f>集計・資料②!BK20</f>
        <v>17</v>
      </c>
      <c r="AZ18" s="285">
        <f>集計・資料②!BL20</f>
        <v>1</v>
      </c>
      <c r="BA18" s="312">
        <f t="shared" si="10"/>
        <v>22</v>
      </c>
    </row>
    <row r="19" spans="1:53">
      <c r="A19" s="721"/>
      <c r="B19" s="722"/>
      <c r="C19" s="722"/>
      <c r="D19" s="722"/>
      <c r="E19" s="722"/>
      <c r="F19" s="722"/>
      <c r="G19" s="722"/>
      <c r="H19" s="722"/>
      <c r="I19" s="722"/>
      <c r="J19" s="722"/>
      <c r="K19" s="722"/>
      <c r="L19" s="722"/>
      <c r="M19" s="722"/>
      <c r="N19" s="722"/>
      <c r="O19" s="722"/>
      <c r="P19" s="722"/>
      <c r="Q19" s="722"/>
      <c r="R19" s="722"/>
      <c r="S19" s="722"/>
      <c r="T19" s="722"/>
      <c r="U19" s="722"/>
      <c r="V19" s="722"/>
      <c r="W19" s="722"/>
      <c r="X19" s="722"/>
      <c r="Y19" s="722"/>
      <c r="Z19" s="722"/>
      <c r="AA19" s="723"/>
      <c r="AC19" s="674" t="s">
        <v>516</v>
      </c>
      <c r="AD19" s="681">
        <f>AQ15</f>
        <v>0.13178294573643412</v>
      </c>
      <c r="AE19" s="672">
        <f>AR15</f>
        <v>5.4263565891472867E-2</v>
      </c>
      <c r="AF19" s="672">
        <f t="shared" ref="AF19:AG19" si="23">AS15</f>
        <v>0.81395348837209303</v>
      </c>
      <c r="AG19" s="672">
        <f t="shared" si="23"/>
        <v>0</v>
      </c>
      <c r="AI19" s="674" t="s">
        <v>516</v>
      </c>
      <c r="AJ19" s="695">
        <f>AW15</f>
        <v>17</v>
      </c>
      <c r="AK19" s="695">
        <f>AX15</f>
        <v>7</v>
      </c>
      <c r="AL19" s="695">
        <f t="shared" ref="AL19:AM19" si="24">AY15</f>
        <v>105</v>
      </c>
      <c r="AM19" s="695">
        <f t="shared" si="24"/>
        <v>0</v>
      </c>
      <c r="AN19" s="695">
        <f>BA15</f>
        <v>129</v>
      </c>
      <c r="AP19" s="8" t="s">
        <v>513</v>
      </c>
      <c r="AQ19" s="97">
        <f t="shared" si="5"/>
        <v>9.6153846153846159E-2</v>
      </c>
      <c r="AR19" s="73">
        <f t="shared" si="6"/>
        <v>2.8846153846153848E-2</v>
      </c>
      <c r="AS19" s="74">
        <f t="shared" si="7"/>
        <v>0.87019230769230771</v>
      </c>
      <c r="AT19" s="74">
        <f t="shared" si="7"/>
        <v>4.807692307692308E-3</v>
      </c>
      <c r="AV19" s="8" t="s">
        <v>513</v>
      </c>
      <c r="AW19" s="302">
        <f>集計・資料②!BI22</f>
        <v>20</v>
      </c>
      <c r="AX19" s="285">
        <f>集計・資料②!BJ22</f>
        <v>6</v>
      </c>
      <c r="AY19" s="285">
        <f>集計・資料②!BK22</f>
        <v>181</v>
      </c>
      <c r="AZ19" s="285">
        <f>集計・資料②!BL22</f>
        <v>1</v>
      </c>
      <c r="BA19" s="312">
        <f t="shared" si="10"/>
        <v>208</v>
      </c>
    </row>
    <row r="20" spans="1:53">
      <c r="A20" s="721"/>
      <c r="B20" s="722"/>
      <c r="C20" s="722"/>
      <c r="D20" s="722"/>
      <c r="E20" s="722"/>
      <c r="F20" s="722"/>
      <c r="G20" s="722"/>
      <c r="H20" s="722"/>
      <c r="I20" s="722"/>
      <c r="J20" s="722"/>
      <c r="K20" s="722"/>
      <c r="L20" s="722"/>
      <c r="M20" s="722"/>
      <c r="N20" s="722"/>
      <c r="O20" s="722"/>
      <c r="P20" s="722"/>
      <c r="Q20" s="722"/>
      <c r="R20" s="722"/>
      <c r="S20" s="722"/>
      <c r="T20" s="722"/>
      <c r="U20" s="722"/>
      <c r="V20" s="722"/>
      <c r="W20" s="722"/>
      <c r="X20" s="722"/>
      <c r="Y20" s="722"/>
      <c r="Z20" s="722"/>
      <c r="AA20" s="723"/>
      <c r="AC20" s="674" t="s">
        <v>517</v>
      </c>
      <c r="AD20" s="681">
        <f>AQ14</f>
        <v>0.17241379310344829</v>
      </c>
      <c r="AE20" s="672">
        <f>AR14</f>
        <v>3.4482758620689655E-2</v>
      </c>
      <c r="AF20" s="672">
        <f t="shared" ref="AF20:AG20" si="25">AS14</f>
        <v>0.7931034482758621</v>
      </c>
      <c r="AG20" s="672">
        <f t="shared" si="25"/>
        <v>0</v>
      </c>
      <c r="AH20" s="696"/>
      <c r="AI20" s="674" t="s">
        <v>517</v>
      </c>
      <c r="AJ20" s="695">
        <f>AW14</f>
        <v>5</v>
      </c>
      <c r="AK20" s="695">
        <f>AX14</f>
        <v>1</v>
      </c>
      <c r="AL20" s="695">
        <f t="shared" ref="AL20:AM20" si="26">AY14</f>
        <v>23</v>
      </c>
      <c r="AM20" s="695">
        <f t="shared" si="26"/>
        <v>0</v>
      </c>
      <c r="AN20" s="695">
        <f>BA14</f>
        <v>29</v>
      </c>
      <c r="AP20" s="8" t="s">
        <v>512</v>
      </c>
      <c r="AQ20" s="97">
        <f t="shared" si="5"/>
        <v>0.19047619047619047</v>
      </c>
      <c r="AR20" s="73">
        <f t="shared" si="6"/>
        <v>0</v>
      </c>
      <c r="AS20" s="74">
        <f t="shared" si="7"/>
        <v>0.80952380952380953</v>
      </c>
      <c r="AT20" s="74">
        <f t="shared" si="7"/>
        <v>0</v>
      </c>
      <c r="AU20" s="696"/>
      <c r="AV20" s="8" t="s">
        <v>512</v>
      </c>
      <c r="AW20" s="302">
        <f>集計・資料②!BI24</f>
        <v>4</v>
      </c>
      <c r="AX20" s="285">
        <f>集計・資料②!BJ24</f>
        <v>0</v>
      </c>
      <c r="AY20" s="285">
        <f>集計・資料②!BK24</f>
        <v>17</v>
      </c>
      <c r="AZ20" s="285">
        <f>集計・資料②!BL24</f>
        <v>0</v>
      </c>
      <c r="BA20" s="312">
        <f t="shared" si="10"/>
        <v>21</v>
      </c>
    </row>
    <row r="21" spans="1:53">
      <c r="A21" s="721"/>
      <c r="B21" s="722"/>
      <c r="C21" s="722"/>
      <c r="D21" s="722"/>
      <c r="E21" s="722"/>
      <c r="F21" s="722"/>
      <c r="G21" s="722"/>
      <c r="H21" s="722"/>
      <c r="I21" s="722"/>
      <c r="J21" s="722"/>
      <c r="K21" s="722"/>
      <c r="L21" s="722"/>
      <c r="M21" s="722"/>
      <c r="N21" s="722"/>
      <c r="O21" s="722"/>
      <c r="P21" s="722"/>
      <c r="Q21" s="722"/>
      <c r="R21" s="722"/>
      <c r="S21" s="722"/>
      <c r="T21" s="722"/>
      <c r="U21" s="722"/>
      <c r="V21" s="722"/>
      <c r="W21" s="722"/>
      <c r="X21" s="722"/>
      <c r="Y21" s="722"/>
      <c r="Z21" s="722"/>
      <c r="AA21" s="723"/>
      <c r="AC21" s="674" t="s">
        <v>519</v>
      </c>
      <c r="AD21" s="681">
        <f>AQ13</f>
        <v>0.10317460317460317</v>
      </c>
      <c r="AE21" s="672">
        <f>AR13</f>
        <v>3.968253968253968E-2</v>
      </c>
      <c r="AF21" s="672">
        <f t="shared" ref="AF21:AG21" si="27">AS13</f>
        <v>0.84126984126984128</v>
      </c>
      <c r="AG21" s="672">
        <f t="shared" si="27"/>
        <v>1.5873015873015872E-2</v>
      </c>
      <c r="AI21" s="674" t="s">
        <v>519</v>
      </c>
      <c r="AJ21" s="695">
        <f>AW13</f>
        <v>13</v>
      </c>
      <c r="AK21" s="695">
        <f>AX13</f>
        <v>5</v>
      </c>
      <c r="AL21" s="695">
        <f t="shared" ref="AL21:AM21" si="28">AY13</f>
        <v>106</v>
      </c>
      <c r="AM21" s="695">
        <f t="shared" si="28"/>
        <v>2</v>
      </c>
      <c r="AN21" s="695">
        <f>BA13</f>
        <v>126</v>
      </c>
      <c r="AP21" s="8" t="s">
        <v>511</v>
      </c>
      <c r="AQ21" s="97">
        <f t="shared" si="5"/>
        <v>0.33333333333333331</v>
      </c>
      <c r="AR21" s="73">
        <f t="shared" si="6"/>
        <v>0.16666666666666666</v>
      </c>
      <c r="AS21" s="74">
        <f t="shared" si="7"/>
        <v>0.5</v>
      </c>
      <c r="AT21" s="74">
        <f t="shared" si="7"/>
        <v>0</v>
      </c>
      <c r="AV21" s="8" t="s">
        <v>511</v>
      </c>
      <c r="AW21" s="302">
        <f>集計・資料②!BI26</f>
        <v>4</v>
      </c>
      <c r="AX21" s="285">
        <f>集計・資料②!BJ26</f>
        <v>2</v>
      </c>
      <c r="AY21" s="285">
        <f>集計・資料②!BK26</f>
        <v>6</v>
      </c>
      <c r="AZ21" s="285">
        <f>集計・資料②!BL26</f>
        <v>0</v>
      </c>
      <c r="BA21" s="312">
        <f t="shared" si="10"/>
        <v>12</v>
      </c>
    </row>
    <row r="22" spans="1:53">
      <c r="A22" s="721"/>
      <c r="B22" s="722"/>
      <c r="C22" s="722"/>
      <c r="D22" s="722"/>
      <c r="E22" s="722"/>
      <c r="F22" s="722"/>
      <c r="G22" s="722"/>
      <c r="H22" s="722"/>
      <c r="I22" s="722"/>
      <c r="J22" s="722"/>
      <c r="K22" s="722"/>
      <c r="L22" s="722"/>
      <c r="M22" s="722"/>
      <c r="N22" s="722"/>
      <c r="O22" s="722"/>
      <c r="P22" s="722"/>
      <c r="Q22" s="722"/>
      <c r="R22" s="722"/>
      <c r="S22" s="722"/>
      <c r="T22" s="722"/>
      <c r="U22" s="722"/>
      <c r="V22" s="722"/>
      <c r="W22" s="722"/>
      <c r="X22" s="722"/>
      <c r="Y22" s="722"/>
      <c r="Z22" s="722"/>
      <c r="AA22" s="723"/>
      <c r="AC22" s="674" t="s">
        <v>518</v>
      </c>
      <c r="AD22" s="681">
        <f>AQ12</f>
        <v>0.10169491525423729</v>
      </c>
      <c r="AE22" s="672">
        <f>AR12</f>
        <v>3.3898305084745763E-2</v>
      </c>
      <c r="AF22" s="672">
        <f t="shared" ref="AF22:AG22" si="29">AS12</f>
        <v>0.84745762711864403</v>
      </c>
      <c r="AG22" s="672">
        <f t="shared" si="29"/>
        <v>1.6949152542372881E-2</v>
      </c>
      <c r="AI22" s="674" t="s">
        <v>518</v>
      </c>
      <c r="AJ22" s="695">
        <f>AW12</f>
        <v>6</v>
      </c>
      <c r="AK22" s="695">
        <f>AX12</f>
        <v>2</v>
      </c>
      <c r="AL22" s="695">
        <f t="shared" ref="AL22:AM22" si="30">AY12</f>
        <v>50</v>
      </c>
      <c r="AM22" s="695">
        <f t="shared" si="30"/>
        <v>1</v>
      </c>
      <c r="AN22" s="695">
        <f>BA12</f>
        <v>59</v>
      </c>
      <c r="AP22" s="8" t="s">
        <v>521</v>
      </c>
      <c r="AQ22" s="97">
        <f t="shared" si="5"/>
        <v>0.10606060606060606</v>
      </c>
      <c r="AR22" s="73">
        <f t="shared" si="6"/>
        <v>3.787878787878788E-2</v>
      </c>
      <c r="AS22" s="74">
        <f t="shared" si="7"/>
        <v>0.85606060606060608</v>
      </c>
      <c r="AT22" s="74">
        <f t="shared" si="7"/>
        <v>0</v>
      </c>
      <c r="AV22" s="8" t="s">
        <v>521</v>
      </c>
      <c r="AW22" s="302">
        <f>集計・資料②!BI28</f>
        <v>14</v>
      </c>
      <c r="AX22" s="285">
        <f>集計・資料②!BJ28</f>
        <v>5</v>
      </c>
      <c r="AY22" s="285">
        <f>集計・資料②!BK28</f>
        <v>113</v>
      </c>
      <c r="AZ22" s="285">
        <f>集計・資料②!BL28</f>
        <v>0</v>
      </c>
      <c r="BA22" s="312">
        <f t="shared" si="10"/>
        <v>132</v>
      </c>
    </row>
    <row r="23" spans="1:53" ht="12.75" thickBot="1">
      <c r="A23" s="721"/>
      <c r="B23" s="722"/>
      <c r="C23" s="722"/>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3"/>
      <c r="AC23" s="570" t="s">
        <v>531</v>
      </c>
      <c r="AD23" s="672" t="e">
        <f>AQ11</f>
        <v>#DIV/0!</v>
      </c>
      <c r="AE23" s="672" t="e">
        <f>AR11</f>
        <v>#DIV/0!</v>
      </c>
      <c r="AF23" s="672" t="e">
        <f t="shared" ref="AF23:AG23" si="31">AS11</f>
        <v>#DIV/0!</v>
      </c>
      <c r="AG23" s="672" t="e">
        <f t="shared" si="31"/>
        <v>#DIV/0!</v>
      </c>
      <c r="AI23" s="570" t="s">
        <v>531</v>
      </c>
      <c r="AJ23" s="695">
        <f>AW11</f>
        <v>0</v>
      </c>
      <c r="AK23" s="695">
        <f>AX11</f>
        <v>0</v>
      </c>
      <c r="AL23" s="695">
        <f t="shared" ref="AL23:AM23" si="32">AY11</f>
        <v>0</v>
      </c>
      <c r="AM23" s="695">
        <f t="shared" si="32"/>
        <v>0</v>
      </c>
      <c r="AN23" s="695">
        <f>BA11</f>
        <v>0</v>
      </c>
      <c r="AP23" s="11" t="s">
        <v>522</v>
      </c>
      <c r="AQ23" s="56">
        <f t="shared" si="5"/>
        <v>6.9182389937106917E-2</v>
      </c>
      <c r="AR23" s="57">
        <f t="shared" si="6"/>
        <v>5.0314465408805034E-2</v>
      </c>
      <c r="AS23" s="58">
        <f t="shared" si="7"/>
        <v>0.87421383647798745</v>
      </c>
      <c r="AT23" s="58">
        <f t="shared" si="7"/>
        <v>6.2893081761006293E-3</v>
      </c>
      <c r="AV23" s="9" t="s">
        <v>522</v>
      </c>
      <c r="AW23" s="303">
        <f>集計・資料②!BI30</f>
        <v>11</v>
      </c>
      <c r="AX23" s="304">
        <f>集計・資料②!BJ30</f>
        <v>8</v>
      </c>
      <c r="AY23" s="304">
        <f>集計・資料②!BK30</f>
        <v>139</v>
      </c>
      <c r="AZ23" s="304">
        <f>集計・資料②!BL30</f>
        <v>1</v>
      </c>
      <c r="BA23" s="313">
        <f t="shared" si="10"/>
        <v>159</v>
      </c>
    </row>
    <row r="24" spans="1:53" ht="13.5" thickTop="1" thickBot="1">
      <c r="A24" s="721"/>
      <c r="B24" s="722"/>
      <c r="C24" s="722"/>
      <c r="D24" s="722"/>
      <c r="E24" s="722"/>
      <c r="F24" s="722"/>
      <c r="G24" s="722"/>
      <c r="H24" s="722"/>
      <c r="I24" s="722"/>
      <c r="J24" s="722"/>
      <c r="K24" s="722"/>
      <c r="L24" s="722"/>
      <c r="M24" s="722"/>
      <c r="N24" s="722"/>
      <c r="O24" s="722"/>
      <c r="P24" s="722"/>
      <c r="Q24" s="722"/>
      <c r="R24" s="722"/>
      <c r="S24" s="722"/>
      <c r="T24" s="722"/>
      <c r="U24" s="722"/>
      <c r="V24" s="722"/>
      <c r="W24" s="722"/>
      <c r="X24" s="722"/>
      <c r="Y24" s="722"/>
      <c r="Z24" s="722"/>
      <c r="AA24" s="723"/>
      <c r="AC24" s="696"/>
      <c r="AD24" s="696"/>
      <c r="AE24" s="696"/>
      <c r="AI24" s="572" t="s">
        <v>532</v>
      </c>
      <c r="AJ24" s="695">
        <f>SUM(AJ11:AJ23)</f>
        <v>97</v>
      </c>
      <c r="AK24" s="695">
        <f>SUM(AK11:AK23)</f>
        <v>37</v>
      </c>
      <c r="AL24" s="695">
        <f t="shared" ref="AL24:AM24" si="33">SUM(AL11:AL23)</f>
        <v>801</v>
      </c>
      <c r="AM24" s="695">
        <f t="shared" si="33"/>
        <v>6</v>
      </c>
      <c r="AN24" s="695">
        <f>SUM(AN11:AN23)</f>
        <v>941</v>
      </c>
      <c r="AP24" s="696"/>
      <c r="AQ24" s="696"/>
      <c r="AR24" s="696"/>
      <c r="AS24" s="696"/>
      <c r="AT24" s="696"/>
      <c r="AV24" s="34" t="s">
        <v>532</v>
      </c>
      <c r="AW24" s="736">
        <f>集計・資料②!BI32</f>
        <v>97</v>
      </c>
      <c r="AX24" s="485">
        <f>集計・資料②!BJ32</f>
        <v>37</v>
      </c>
      <c r="AY24" s="485">
        <f>集計・資料②!BK32</f>
        <v>801</v>
      </c>
      <c r="AZ24" s="485">
        <f>集計・資料②!BL32</f>
        <v>6</v>
      </c>
      <c r="BA24" s="310">
        <f t="shared" si="10"/>
        <v>941</v>
      </c>
    </row>
    <row r="25" spans="1:53">
      <c r="A25" s="721"/>
      <c r="B25" s="722"/>
      <c r="C25" s="722"/>
      <c r="D25" s="722"/>
      <c r="E25" s="722"/>
      <c r="F25" s="722"/>
      <c r="G25" s="722"/>
      <c r="H25" s="722"/>
      <c r="I25" s="722"/>
      <c r="J25" s="722"/>
      <c r="K25" s="722"/>
      <c r="L25" s="722"/>
      <c r="M25" s="722"/>
      <c r="N25" s="722"/>
      <c r="O25" s="722"/>
      <c r="P25" s="722"/>
      <c r="Q25" s="722"/>
      <c r="R25" s="722"/>
      <c r="S25" s="722"/>
      <c r="T25" s="722"/>
      <c r="U25" s="722"/>
      <c r="V25" s="722"/>
      <c r="W25" s="722"/>
      <c r="X25" s="722"/>
      <c r="Y25" s="722"/>
      <c r="Z25" s="722"/>
      <c r="AA25" s="723"/>
      <c r="AC25" s="696"/>
      <c r="AD25" s="696"/>
      <c r="AE25" s="696"/>
      <c r="AI25" s="293"/>
      <c r="AJ25" s="696"/>
      <c r="AK25" s="696"/>
      <c r="AP25" s="696"/>
      <c r="AQ25" s="696"/>
      <c r="AR25" s="696"/>
      <c r="AS25" s="696"/>
      <c r="AT25" s="696"/>
      <c r="AV25" s="293"/>
      <c r="AW25" s="696"/>
      <c r="AX25" s="696"/>
      <c r="AY25" s="696"/>
      <c r="AZ25" s="696"/>
    </row>
    <row r="26" spans="1:53">
      <c r="A26" s="721"/>
      <c r="B26" s="722"/>
      <c r="C26" s="722"/>
      <c r="D26" s="722"/>
      <c r="E26" s="722"/>
      <c r="F26" s="722"/>
      <c r="G26" s="722"/>
      <c r="H26" s="722"/>
      <c r="I26" s="722"/>
      <c r="J26" s="722"/>
      <c r="K26" s="722"/>
      <c r="L26" s="722"/>
      <c r="M26" s="722"/>
      <c r="N26" s="722"/>
      <c r="O26" s="722"/>
      <c r="P26" s="722"/>
      <c r="Q26" s="722"/>
      <c r="R26" s="722"/>
      <c r="S26" s="722"/>
      <c r="T26" s="722"/>
      <c r="U26" s="722"/>
      <c r="V26" s="722"/>
      <c r="W26" s="722"/>
      <c r="X26" s="722"/>
      <c r="Y26" s="722"/>
      <c r="Z26" s="722"/>
      <c r="AA26" s="723"/>
      <c r="AC26" s="284" t="s">
        <v>489</v>
      </c>
      <c r="AI26" s="284" t="s">
        <v>492</v>
      </c>
      <c r="AJ26" s="314"/>
      <c r="AK26" s="314"/>
      <c r="AP26" s="284" t="s">
        <v>489</v>
      </c>
      <c r="AV26" s="284" t="s">
        <v>492</v>
      </c>
      <c r="AW26" s="314"/>
      <c r="AX26" s="314"/>
      <c r="AY26" s="314"/>
      <c r="AZ26" s="314"/>
    </row>
    <row r="27" spans="1:53" ht="12.75" thickBot="1">
      <c r="A27" s="721"/>
      <c r="B27" s="722"/>
      <c r="C27" s="722"/>
      <c r="D27" s="722"/>
      <c r="E27" s="722"/>
      <c r="F27" s="722"/>
      <c r="G27" s="722"/>
      <c r="H27" s="722"/>
      <c r="I27" s="722"/>
      <c r="J27" s="722"/>
      <c r="K27" s="722"/>
      <c r="L27" s="722"/>
      <c r="M27" s="722"/>
      <c r="N27" s="722"/>
      <c r="O27" s="722"/>
      <c r="P27" s="722"/>
      <c r="Q27" s="722"/>
      <c r="R27" s="722"/>
      <c r="S27" s="722"/>
      <c r="T27" s="722"/>
      <c r="U27" s="722"/>
      <c r="V27" s="722"/>
      <c r="W27" s="722"/>
      <c r="X27" s="722"/>
      <c r="Y27" s="722"/>
      <c r="Z27" s="722"/>
      <c r="AA27" s="723"/>
      <c r="AI27" s="293"/>
      <c r="AJ27" s="314"/>
      <c r="AK27" s="314"/>
      <c r="AV27" s="293"/>
      <c r="AW27" s="314"/>
      <c r="AX27" s="314"/>
      <c r="AY27" s="314"/>
      <c r="AZ27" s="314"/>
    </row>
    <row r="28" spans="1:53" ht="12.75" thickBot="1">
      <c r="A28" s="721"/>
      <c r="B28" s="722"/>
      <c r="C28" s="722"/>
      <c r="D28" s="722"/>
      <c r="E28" s="722"/>
      <c r="F28" s="722"/>
      <c r="G28" s="722"/>
      <c r="H28" s="722"/>
      <c r="I28" s="722"/>
      <c r="J28" s="722"/>
      <c r="K28" s="722"/>
      <c r="L28" s="722"/>
      <c r="M28" s="722"/>
      <c r="N28" s="722"/>
      <c r="O28" s="722"/>
      <c r="P28" s="722"/>
      <c r="Q28" s="722"/>
      <c r="R28" s="722"/>
      <c r="S28" s="722"/>
      <c r="T28" s="722"/>
      <c r="U28" s="722"/>
      <c r="V28" s="722"/>
      <c r="W28" s="722"/>
      <c r="X28" s="722"/>
      <c r="Y28" s="722"/>
      <c r="Z28" s="722"/>
      <c r="AA28" s="723"/>
      <c r="AC28" s="579" t="s">
        <v>525</v>
      </c>
      <c r="AD28" s="586" t="s">
        <v>114</v>
      </c>
      <c r="AE28" s="586" t="s">
        <v>115</v>
      </c>
      <c r="AF28" s="586" t="s">
        <v>684</v>
      </c>
      <c r="AG28" s="586" t="s">
        <v>683</v>
      </c>
      <c r="AI28" s="579" t="s">
        <v>525</v>
      </c>
      <c r="AJ28" s="586" t="s">
        <v>114</v>
      </c>
      <c r="AK28" s="586" t="s">
        <v>115</v>
      </c>
      <c r="AL28" s="586" t="s">
        <v>684</v>
      </c>
      <c r="AM28" s="586" t="s">
        <v>683</v>
      </c>
      <c r="AN28" s="586" t="s">
        <v>528</v>
      </c>
      <c r="AP28" s="43" t="s">
        <v>525</v>
      </c>
      <c r="AQ28" s="731" t="s">
        <v>114</v>
      </c>
      <c r="AR28" s="730" t="s">
        <v>115</v>
      </c>
      <c r="AS28" s="478" t="s">
        <v>56</v>
      </c>
      <c r="AT28" s="478" t="s">
        <v>683</v>
      </c>
      <c r="AV28" s="43" t="s">
        <v>525</v>
      </c>
      <c r="AW28" s="731" t="s">
        <v>114</v>
      </c>
      <c r="AX28" s="730" t="s">
        <v>115</v>
      </c>
      <c r="AY28" s="480" t="s">
        <v>56</v>
      </c>
      <c r="AZ28" s="732" t="s">
        <v>56</v>
      </c>
      <c r="BA28" s="399" t="s">
        <v>528</v>
      </c>
    </row>
    <row r="29" spans="1:53">
      <c r="A29" s="721"/>
      <c r="B29" s="722"/>
      <c r="C29" s="722"/>
      <c r="D29" s="722"/>
      <c r="E29" s="722"/>
      <c r="F29" s="722"/>
      <c r="G29" s="722"/>
      <c r="H29" s="722"/>
      <c r="I29" s="722"/>
      <c r="J29" s="722"/>
      <c r="K29" s="722"/>
      <c r="L29" s="722"/>
      <c r="M29" s="722"/>
      <c r="N29" s="722"/>
      <c r="O29" s="722"/>
      <c r="P29" s="722"/>
      <c r="Q29" s="722"/>
      <c r="R29" s="722"/>
      <c r="S29" s="722"/>
      <c r="T29" s="722"/>
      <c r="U29" s="722"/>
      <c r="V29" s="722"/>
      <c r="W29" s="722"/>
      <c r="X29" s="722"/>
      <c r="Y29" s="722"/>
      <c r="Z29" s="722"/>
      <c r="AA29" s="723"/>
      <c r="AC29" s="574" t="s">
        <v>391</v>
      </c>
      <c r="AD29" s="672">
        <f>AQ34</f>
        <v>0</v>
      </c>
      <c r="AE29" s="672">
        <f>AR34</f>
        <v>0</v>
      </c>
      <c r="AF29" s="672">
        <f t="shared" ref="AF29:AG29" si="34">AS34</f>
        <v>1</v>
      </c>
      <c r="AG29" s="672">
        <f t="shared" si="34"/>
        <v>0</v>
      </c>
      <c r="AI29" s="574" t="s">
        <v>391</v>
      </c>
      <c r="AJ29" s="695">
        <f>AW34</f>
        <v>0</v>
      </c>
      <c r="AK29" s="695">
        <f>AX34</f>
        <v>0</v>
      </c>
      <c r="AL29" s="695">
        <f t="shared" ref="AL29:AM29" si="35">AY34</f>
        <v>120</v>
      </c>
      <c r="AM29" s="695">
        <f t="shared" si="35"/>
        <v>0</v>
      </c>
      <c r="AN29" s="695">
        <f>BA34</f>
        <v>120</v>
      </c>
      <c r="AP29" s="107" t="s">
        <v>529</v>
      </c>
      <c r="AQ29" s="91">
        <f t="shared" ref="AQ29:AT34" si="36">+AW29/+$BA29</f>
        <v>0.69811320754716977</v>
      </c>
      <c r="AR29" s="47">
        <f t="shared" si="36"/>
        <v>0.16981132075471697</v>
      </c>
      <c r="AS29" s="92">
        <f t="shared" si="36"/>
        <v>7.5471698113207544E-2</v>
      </c>
      <c r="AT29" s="92">
        <f t="shared" si="36"/>
        <v>5.6603773584905662E-2</v>
      </c>
      <c r="AV29" s="107" t="s">
        <v>529</v>
      </c>
      <c r="AW29" s="300">
        <f>集計・資料②!BI40</f>
        <v>37</v>
      </c>
      <c r="AX29" s="301">
        <f>集計・資料②!BJ40</f>
        <v>9</v>
      </c>
      <c r="AY29" s="306">
        <f>集計・資料②!BK40</f>
        <v>4</v>
      </c>
      <c r="AZ29" s="738">
        <f>集計・資料②!BL40</f>
        <v>3</v>
      </c>
      <c r="BA29" s="327">
        <f>+SUM(AW29:AZ29)</f>
        <v>53</v>
      </c>
    </row>
    <row r="30" spans="1:53">
      <c r="A30" s="721"/>
      <c r="B30" s="722"/>
      <c r="C30" s="722"/>
      <c r="D30" s="722"/>
      <c r="E30" s="722"/>
      <c r="F30" s="722"/>
      <c r="G30" s="722"/>
      <c r="H30" s="722"/>
      <c r="I30" s="722"/>
      <c r="J30" s="722"/>
      <c r="K30" s="722"/>
      <c r="L30" s="722"/>
      <c r="M30" s="722"/>
      <c r="N30" s="722"/>
      <c r="O30" s="722"/>
      <c r="P30" s="722"/>
      <c r="Q30" s="722"/>
      <c r="R30" s="722"/>
      <c r="S30" s="722"/>
      <c r="T30" s="722"/>
      <c r="U30" s="722"/>
      <c r="V30" s="722"/>
      <c r="W30" s="722"/>
      <c r="X30" s="722"/>
      <c r="Y30" s="722"/>
      <c r="Z30" s="722"/>
      <c r="AA30" s="723"/>
      <c r="AC30" s="574" t="s">
        <v>392</v>
      </c>
      <c r="AD30" s="672">
        <f>AQ33</f>
        <v>0</v>
      </c>
      <c r="AE30" s="672">
        <f>AR33</f>
        <v>0</v>
      </c>
      <c r="AF30" s="672">
        <f t="shared" ref="AF30:AG30" si="37">AS33</f>
        <v>1</v>
      </c>
      <c r="AG30" s="672">
        <f t="shared" si="37"/>
        <v>0</v>
      </c>
      <c r="AI30" s="574" t="s">
        <v>392</v>
      </c>
      <c r="AJ30" s="695">
        <f>AW33</f>
        <v>0</v>
      </c>
      <c r="AK30" s="695">
        <f>AX33</f>
        <v>0</v>
      </c>
      <c r="AL30" s="695">
        <f t="shared" ref="AL30:AM30" si="38">AY33</f>
        <v>312</v>
      </c>
      <c r="AM30" s="695">
        <f t="shared" si="38"/>
        <v>0</v>
      </c>
      <c r="AN30" s="695">
        <f>BA33</f>
        <v>312</v>
      </c>
      <c r="AP30" s="109" t="s">
        <v>408</v>
      </c>
      <c r="AQ30" s="97">
        <f t="shared" si="36"/>
        <v>0.53968253968253965</v>
      </c>
      <c r="AR30" s="73">
        <f t="shared" si="36"/>
        <v>0.22222222222222221</v>
      </c>
      <c r="AS30" s="74">
        <f t="shared" si="36"/>
        <v>0.22222222222222221</v>
      </c>
      <c r="AT30" s="74">
        <f t="shared" si="36"/>
        <v>1.5873015873015872E-2</v>
      </c>
      <c r="AV30" s="109" t="s">
        <v>408</v>
      </c>
      <c r="AW30" s="302">
        <f>集計・資料②!BI42</f>
        <v>34</v>
      </c>
      <c r="AX30" s="285">
        <f>集計・資料②!BJ42</f>
        <v>14</v>
      </c>
      <c r="AY30" s="307">
        <f>集計・資料②!BK42</f>
        <v>14</v>
      </c>
      <c r="AZ30" s="739">
        <f>集計・資料②!BL42</f>
        <v>1</v>
      </c>
      <c r="BA30" s="312">
        <f t="shared" ref="BA30:BA35" si="39">+SUM(AW30:AZ30)</f>
        <v>63</v>
      </c>
    </row>
    <row r="31" spans="1:53">
      <c r="A31" s="721"/>
      <c r="B31" s="722"/>
      <c r="C31" s="722"/>
      <c r="D31" s="722"/>
      <c r="E31" s="722"/>
      <c r="F31" s="722"/>
      <c r="G31" s="722"/>
      <c r="H31" s="722"/>
      <c r="I31" s="722"/>
      <c r="J31" s="722"/>
      <c r="K31" s="722"/>
      <c r="L31" s="722"/>
      <c r="M31" s="722"/>
      <c r="N31" s="722"/>
      <c r="O31" s="722"/>
      <c r="P31" s="722"/>
      <c r="Q31" s="722"/>
      <c r="R31" s="722"/>
      <c r="S31" s="722"/>
      <c r="T31" s="722"/>
      <c r="U31" s="722"/>
      <c r="V31" s="722"/>
      <c r="W31" s="722"/>
      <c r="X31" s="722"/>
      <c r="Y31" s="722"/>
      <c r="Z31" s="722"/>
      <c r="AA31" s="723"/>
      <c r="AC31" s="574" t="s">
        <v>393</v>
      </c>
      <c r="AD31" s="672">
        <f>AQ32</f>
        <v>0</v>
      </c>
      <c r="AE31" s="672">
        <f>AR32</f>
        <v>0</v>
      </c>
      <c r="AF31" s="672">
        <f t="shared" ref="AF31:AG31" si="40">AS32</f>
        <v>1</v>
      </c>
      <c r="AG31" s="672">
        <f t="shared" si="40"/>
        <v>0</v>
      </c>
      <c r="AI31" s="574" t="s">
        <v>393</v>
      </c>
      <c r="AJ31" s="695">
        <f>AW32</f>
        <v>0</v>
      </c>
      <c r="AK31" s="695">
        <f>AX32</f>
        <v>0</v>
      </c>
      <c r="AL31" s="695">
        <f t="shared" ref="AL31:AM31" si="41">AY32</f>
        <v>298</v>
      </c>
      <c r="AM31" s="695">
        <f t="shared" si="41"/>
        <v>0</v>
      </c>
      <c r="AN31" s="695">
        <f>BA32</f>
        <v>298</v>
      </c>
      <c r="AP31" s="109" t="s">
        <v>409</v>
      </c>
      <c r="AQ31" s="97">
        <f t="shared" si="36"/>
        <v>0.27368421052631581</v>
      </c>
      <c r="AR31" s="73">
        <f t="shared" si="36"/>
        <v>0.14736842105263157</v>
      </c>
      <c r="AS31" s="74">
        <f t="shared" si="36"/>
        <v>0.55789473684210522</v>
      </c>
      <c r="AT31" s="74">
        <f t="shared" si="36"/>
        <v>2.1052631578947368E-2</v>
      </c>
      <c r="AV31" s="109" t="s">
        <v>409</v>
      </c>
      <c r="AW31" s="302">
        <f>集計・資料②!BI44</f>
        <v>26</v>
      </c>
      <c r="AX31" s="285">
        <f>集計・資料②!BJ44</f>
        <v>14</v>
      </c>
      <c r="AY31" s="307">
        <f>集計・資料②!BK44</f>
        <v>53</v>
      </c>
      <c r="AZ31" s="739">
        <f>集計・資料②!BL44</f>
        <v>2</v>
      </c>
      <c r="BA31" s="312">
        <f t="shared" si="39"/>
        <v>95</v>
      </c>
    </row>
    <row r="32" spans="1:53">
      <c r="A32" s="721"/>
      <c r="B32" s="722"/>
      <c r="C32" s="722"/>
      <c r="D32" s="722"/>
      <c r="E32" s="722"/>
      <c r="F32" s="722"/>
      <c r="G32" s="722"/>
      <c r="H32" s="722"/>
      <c r="I32" s="722"/>
      <c r="J32" s="722"/>
      <c r="K32" s="722"/>
      <c r="L32" s="722"/>
      <c r="M32" s="722"/>
      <c r="N32" s="722"/>
      <c r="O32" s="722"/>
      <c r="P32" s="722"/>
      <c r="Q32" s="722"/>
      <c r="R32" s="722"/>
      <c r="S32" s="722"/>
      <c r="T32" s="722"/>
      <c r="U32" s="722"/>
      <c r="V32" s="722"/>
      <c r="W32" s="722"/>
      <c r="X32" s="722"/>
      <c r="Y32" s="722"/>
      <c r="Z32" s="722"/>
      <c r="AA32" s="723"/>
      <c r="AC32" s="574" t="s">
        <v>394</v>
      </c>
      <c r="AD32" s="681">
        <f>AQ31</f>
        <v>0.27368421052631581</v>
      </c>
      <c r="AE32" s="672">
        <f>AR31</f>
        <v>0.14736842105263157</v>
      </c>
      <c r="AF32" s="672">
        <f t="shared" ref="AF32:AG32" si="42">AS31</f>
        <v>0.55789473684210522</v>
      </c>
      <c r="AG32" s="672">
        <f t="shared" si="42"/>
        <v>2.1052631578947368E-2</v>
      </c>
      <c r="AI32" s="574" t="s">
        <v>394</v>
      </c>
      <c r="AJ32" s="695">
        <f>AW31</f>
        <v>26</v>
      </c>
      <c r="AK32" s="695">
        <f>AX31</f>
        <v>14</v>
      </c>
      <c r="AL32" s="695">
        <f t="shared" ref="AL32:AM32" si="43">AY31</f>
        <v>53</v>
      </c>
      <c r="AM32" s="695">
        <f t="shared" si="43"/>
        <v>2</v>
      </c>
      <c r="AN32" s="695">
        <f>BA31</f>
        <v>95</v>
      </c>
      <c r="AP32" s="109" t="s">
        <v>410</v>
      </c>
      <c r="AQ32" s="97">
        <f t="shared" si="36"/>
        <v>0</v>
      </c>
      <c r="AR32" s="73">
        <f t="shared" si="36"/>
        <v>0</v>
      </c>
      <c r="AS32" s="74">
        <f t="shared" si="36"/>
        <v>1</v>
      </c>
      <c r="AT32" s="74">
        <f t="shared" si="36"/>
        <v>0</v>
      </c>
      <c r="AV32" s="109" t="s">
        <v>410</v>
      </c>
      <c r="AW32" s="302">
        <f>集計・資料②!BI46</f>
        <v>0</v>
      </c>
      <c r="AX32" s="285">
        <f>集計・資料②!BJ46</f>
        <v>0</v>
      </c>
      <c r="AY32" s="307">
        <f>集計・資料②!BK46</f>
        <v>298</v>
      </c>
      <c r="AZ32" s="739">
        <f>集計・資料②!BL46</f>
        <v>0</v>
      </c>
      <c r="BA32" s="312">
        <f t="shared" si="39"/>
        <v>298</v>
      </c>
    </row>
    <row r="33" spans="1:53">
      <c r="A33" s="721"/>
      <c r="B33" s="722"/>
      <c r="C33" s="722"/>
      <c r="D33" s="722"/>
      <c r="E33" s="722"/>
      <c r="F33" s="722"/>
      <c r="G33" s="722"/>
      <c r="H33" s="722"/>
      <c r="I33" s="722"/>
      <c r="J33" s="722"/>
      <c r="K33" s="722"/>
      <c r="L33" s="722"/>
      <c r="M33" s="722"/>
      <c r="N33" s="722"/>
      <c r="O33" s="722"/>
      <c r="P33" s="722"/>
      <c r="Q33" s="722"/>
      <c r="R33" s="722"/>
      <c r="S33" s="722"/>
      <c r="T33" s="722"/>
      <c r="U33" s="722"/>
      <c r="V33" s="722"/>
      <c r="W33" s="722"/>
      <c r="X33" s="722"/>
      <c r="Y33" s="722"/>
      <c r="Z33" s="722"/>
      <c r="AA33" s="723"/>
      <c r="AC33" s="574" t="s">
        <v>395</v>
      </c>
      <c r="AD33" s="752">
        <f>AQ30</f>
        <v>0.53968253968253965</v>
      </c>
      <c r="AE33" s="672">
        <f>AR30</f>
        <v>0.22222222222222221</v>
      </c>
      <c r="AF33" s="672">
        <f t="shared" ref="AF33:AG33" si="44">AS30</f>
        <v>0.22222222222222221</v>
      </c>
      <c r="AG33" s="672">
        <f t="shared" si="44"/>
        <v>1.5873015873015872E-2</v>
      </c>
      <c r="AI33" s="574" t="s">
        <v>395</v>
      </c>
      <c r="AJ33" s="695">
        <f>AW30</f>
        <v>34</v>
      </c>
      <c r="AK33" s="695">
        <f>AX30</f>
        <v>14</v>
      </c>
      <c r="AL33" s="695">
        <f t="shared" ref="AL33:AM33" si="45">AY30</f>
        <v>14</v>
      </c>
      <c r="AM33" s="695">
        <f t="shared" si="45"/>
        <v>1</v>
      </c>
      <c r="AN33" s="695">
        <f>BA30</f>
        <v>63</v>
      </c>
      <c r="AP33" s="109" t="s">
        <v>411</v>
      </c>
      <c r="AQ33" s="97">
        <f t="shared" si="36"/>
        <v>0</v>
      </c>
      <c r="AR33" s="73">
        <f t="shared" si="36"/>
        <v>0</v>
      </c>
      <c r="AS33" s="74">
        <f t="shared" si="36"/>
        <v>1</v>
      </c>
      <c r="AT33" s="74">
        <f t="shared" si="36"/>
        <v>0</v>
      </c>
      <c r="AV33" s="109" t="s">
        <v>411</v>
      </c>
      <c r="AW33" s="302">
        <f>集計・資料②!BI48</f>
        <v>0</v>
      </c>
      <c r="AX33" s="285">
        <f>集計・資料②!BJ48</f>
        <v>0</v>
      </c>
      <c r="AY33" s="307">
        <f>集計・資料②!BK48</f>
        <v>312</v>
      </c>
      <c r="AZ33" s="739">
        <f>集計・資料②!BL48</f>
        <v>0</v>
      </c>
      <c r="BA33" s="312">
        <f t="shared" si="39"/>
        <v>312</v>
      </c>
    </row>
    <row r="34" spans="1:53" ht="12.75" thickBot="1">
      <c r="A34" s="721"/>
      <c r="B34" s="722"/>
      <c r="C34" s="722"/>
      <c r="D34" s="722"/>
      <c r="E34" s="722"/>
      <c r="F34" s="722"/>
      <c r="G34" s="722"/>
      <c r="H34" s="722"/>
      <c r="I34" s="722"/>
      <c r="J34" s="722"/>
      <c r="K34" s="722"/>
      <c r="L34" s="722"/>
      <c r="M34" s="722"/>
      <c r="N34" s="722"/>
      <c r="O34" s="722"/>
      <c r="P34" s="722"/>
      <c r="Q34" s="722"/>
      <c r="R34" s="722"/>
      <c r="S34" s="722"/>
      <c r="T34" s="722"/>
      <c r="U34" s="722"/>
      <c r="V34" s="722"/>
      <c r="W34" s="722"/>
      <c r="X34" s="722"/>
      <c r="Y34" s="722"/>
      <c r="Z34" s="722"/>
      <c r="AA34" s="723"/>
      <c r="AC34" s="574" t="s">
        <v>396</v>
      </c>
      <c r="AD34" s="752">
        <f>AQ29</f>
        <v>0.69811320754716977</v>
      </c>
      <c r="AE34" s="672">
        <f>AR29</f>
        <v>0.16981132075471697</v>
      </c>
      <c r="AF34" s="672">
        <f t="shared" ref="AF34:AG34" si="46">AS29</f>
        <v>7.5471698113207544E-2</v>
      </c>
      <c r="AG34" s="672">
        <f t="shared" si="46"/>
        <v>5.6603773584905662E-2</v>
      </c>
      <c r="AI34" s="574" t="s">
        <v>396</v>
      </c>
      <c r="AJ34" s="695">
        <f>AW29</f>
        <v>37</v>
      </c>
      <c r="AK34" s="695">
        <f>AX29</f>
        <v>9</v>
      </c>
      <c r="AL34" s="695">
        <f t="shared" ref="AL34:AM34" si="47">AY29</f>
        <v>4</v>
      </c>
      <c r="AM34" s="695">
        <f t="shared" si="47"/>
        <v>3</v>
      </c>
      <c r="AN34" s="695">
        <f>BA29</f>
        <v>53</v>
      </c>
      <c r="AP34" s="130" t="s">
        <v>412</v>
      </c>
      <c r="AQ34" s="56">
        <f t="shared" si="36"/>
        <v>0</v>
      </c>
      <c r="AR34" s="57">
        <f t="shared" si="36"/>
        <v>0</v>
      </c>
      <c r="AS34" s="58">
        <f t="shared" si="36"/>
        <v>1</v>
      </c>
      <c r="AT34" s="58">
        <f t="shared" si="36"/>
        <v>0</v>
      </c>
      <c r="AV34" s="111" t="s">
        <v>412</v>
      </c>
      <c r="AW34" s="303">
        <f>集計・資料②!BI50</f>
        <v>0</v>
      </c>
      <c r="AX34" s="304">
        <f>集計・資料②!BJ50</f>
        <v>0</v>
      </c>
      <c r="AY34" s="308">
        <f>集計・資料②!BK50</f>
        <v>120</v>
      </c>
      <c r="AZ34" s="740">
        <f>集計・資料②!BL50</f>
        <v>0</v>
      </c>
      <c r="BA34" s="313">
        <f t="shared" si="39"/>
        <v>120</v>
      </c>
    </row>
    <row r="35" spans="1:53" ht="13.5" thickTop="1" thickBot="1">
      <c r="A35" s="721"/>
      <c r="B35" s="722"/>
      <c r="C35" s="722"/>
      <c r="D35" s="722"/>
      <c r="E35" s="722"/>
      <c r="F35" s="722"/>
      <c r="G35" s="722"/>
      <c r="H35" s="722"/>
      <c r="I35" s="722"/>
      <c r="J35" s="722"/>
      <c r="K35" s="722"/>
      <c r="L35" s="722"/>
      <c r="M35" s="722"/>
      <c r="N35" s="722"/>
      <c r="O35" s="722"/>
      <c r="P35" s="722"/>
      <c r="Q35" s="722"/>
      <c r="R35" s="722"/>
      <c r="S35" s="722"/>
      <c r="T35" s="722"/>
      <c r="U35" s="722"/>
      <c r="V35" s="722"/>
      <c r="W35" s="722"/>
      <c r="X35" s="722"/>
      <c r="Y35" s="722"/>
      <c r="Z35" s="722"/>
      <c r="AA35" s="723"/>
      <c r="AC35" s="743"/>
      <c r="AI35" s="586" t="s">
        <v>530</v>
      </c>
      <c r="AJ35" s="695">
        <f>SUM(AJ29:AJ34)</f>
        <v>97</v>
      </c>
      <c r="AK35" s="695">
        <f>SUM(AK29:AK34)</f>
        <v>37</v>
      </c>
      <c r="AL35" s="695">
        <f t="shared" ref="AL35:AM35" si="48">SUM(AL29:AL34)</f>
        <v>801</v>
      </c>
      <c r="AM35" s="695">
        <f t="shared" si="48"/>
        <v>6</v>
      </c>
      <c r="AN35" s="695">
        <f>SUM(AN29:AN34)</f>
        <v>941</v>
      </c>
      <c r="AP35" s="743"/>
      <c r="AV35" s="305" t="s">
        <v>530</v>
      </c>
      <c r="AW35" s="484">
        <f>集計・資料②!BI52</f>
        <v>97</v>
      </c>
      <c r="AX35" s="485">
        <f>集計・資料②!BJ52</f>
        <v>37</v>
      </c>
      <c r="AY35" s="330">
        <f>集計・資料②!BK52</f>
        <v>801</v>
      </c>
      <c r="AZ35" s="292">
        <f>集計・資料②!BL52</f>
        <v>6</v>
      </c>
      <c r="BA35" s="310">
        <f t="shared" si="39"/>
        <v>941</v>
      </c>
    </row>
    <row r="36" spans="1:53">
      <c r="A36" s="721"/>
      <c r="B36" s="722"/>
      <c r="C36" s="722"/>
      <c r="D36" s="722"/>
      <c r="E36" s="722"/>
      <c r="F36" s="722"/>
      <c r="G36" s="722"/>
      <c r="H36" s="722"/>
      <c r="I36" s="722"/>
      <c r="J36" s="722"/>
      <c r="K36" s="722"/>
      <c r="L36" s="722"/>
      <c r="M36" s="722"/>
      <c r="N36" s="722"/>
      <c r="O36" s="722"/>
      <c r="P36" s="722"/>
      <c r="Q36" s="722"/>
      <c r="R36" s="722"/>
      <c r="S36" s="722"/>
      <c r="T36" s="722"/>
      <c r="U36" s="722"/>
      <c r="V36" s="722"/>
      <c r="W36" s="722"/>
      <c r="X36" s="722"/>
      <c r="Y36" s="722"/>
      <c r="Z36" s="722"/>
      <c r="AA36" s="723"/>
      <c r="AC36" s="284" t="s">
        <v>57</v>
      </c>
      <c r="AJ36" s="314"/>
      <c r="AK36" s="314"/>
      <c r="AN36" s="314"/>
      <c r="AW36" s="314"/>
      <c r="AX36" s="314"/>
      <c r="AY36" s="314"/>
      <c r="AZ36" s="314"/>
      <c r="BA36" s="314"/>
    </row>
    <row r="37" spans="1:53">
      <c r="A37" s="721"/>
      <c r="B37" s="722"/>
      <c r="C37" s="722"/>
      <c r="D37" s="722"/>
      <c r="E37" s="722"/>
      <c r="F37" s="722"/>
      <c r="G37" s="722"/>
      <c r="H37" s="722"/>
      <c r="I37" s="722"/>
      <c r="J37" s="722"/>
      <c r="K37" s="722"/>
      <c r="L37" s="722"/>
      <c r="M37" s="722"/>
      <c r="N37" s="722"/>
      <c r="O37" s="722"/>
      <c r="P37" s="722"/>
      <c r="Q37" s="722"/>
      <c r="R37" s="722"/>
      <c r="S37" s="722"/>
      <c r="T37" s="722"/>
      <c r="U37" s="722"/>
      <c r="V37" s="722"/>
      <c r="W37" s="722"/>
      <c r="X37" s="722"/>
      <c r="Y37" s="722"/>
      <c r="Z37" s="722"/>
      <c r="AA37" s="723"/>
      <c r="AJ37" s="696"/>
      <c r="AK37" s="696"/>
      <c r="AN37" s="696"/>
      <c r="AW37" s="696"/>
      <c r="AX37" s="696"/>
      <c r="AY37" s="696"/>
      <c r="AZ37" s="696"/>
      <c r="BA37" s="696"/>
    </row>
    <row r="38" spans="1:53">
      <c r="A38" s="721"/>
      <c r="B38" s="722"/>
      <c r="C38" s="722"/>
      <c r="D38" s="722"/>
      <c r="E38" s="722"/>
      <c r="F38" s="722"/>
      <c r="G38" s="722"/>
      <c r="H38" s="722"/>
      <c r="I38" s="722"/>
      <c r="J38" s="722"/>
      <c r="K38" s="722"/>
      <c r="L38" s="722"/>
      <c r="M38" s="722"/>
      <c r="N38" s="722"/>
      <c r="O38" s="722"/>
      <c r="P38" s="722"/>
      <c r="Q38" s="722"/>
      <c r="R38" s="722"/>
      <c r="S38" s="722"/>
      <c r="T38" s="722"/>
      <c r="U38" s="722"/>
      <c r="V38" s="722"/>
      <c r="W38" s="722"/>
      <c r="X38" s="722"/>
      <c r="Y38" s="722"/>
      <c r="Z38" s="722"/>
      <c r="AA38" s="723"/>
      <c r="AJ38" s="314"/>
      <c r="AK38" s="314"/>
      <c r="AN38" s="314"/>
      <c r="AW38" s="314"/>
      <c r="AX38" s="314"/>
      <c r="AY38" s="314"/>
      <c r="AZ38" s="314"/>
      <c r="BA38" s="314"/>
    </row>
    <row r="39" spans="1:53">
      <c r="A39" s="721"/>
      <c r="B39" s="722"/>
      <c r="C39" s="722"/>
      <c r="D39" s="722"/>
      <c r="E39" s="722"/>
      <c r="F39" s="722"/>
      <c r="G39" s="722"/>
      <c r="H39" s="722"/>
      <c r="I39" s="722"/>
      <c r="J39" s="722"/>
      <c r="K39" s="722"/>
      <c r="L39" s="722"/>
      <c r="M39" s="722"/>
      <c r="N39" s="722"/>
      <c r="O39" s="722"/>
      <c r="P39" s="722"/>
      <c r="Q39" s="722"/>
      <c r="R39" s="722"/>
      <c r="S39" s="722"/>
      <c r="T39" s="722"/>
      <c r="U39" s="722"/>
      <c r="V39" s="722"/>
      <c r="W39" s="722"/>
      <c r="X39" s="722"/>
      <c r="Y39" s="722"/>
      <c r="Z39" s="722"/>
      <c r="AA39" s="723"/>
      <c r="AJ39" s="696"/>
      <c r="AK39" s="696"/>
      <c r="AN39" s="696"/>
      <c r="AW39" s="696"/>
      <c r="AX39" s="696"/>
      <c r="AY39" s="696"/>
      <c r="AZ39" s="696"/>
      <c r="BA39" s="696"/>
    </row>
    <row r="40" spans="1:53">
      <c r="A40" s="721"/>
      <c r="B40" s="722"/>
      <c r="C40" s="722"/>
      <c r="D40" s="722"/>
      <c r="E40" s="722"/>
      <c r="F40" s="722"/>
      <c r="G40" s="722"/>
      <c r="H40" s="722"/>
      <c r="I40" s="722"/>
      <c r="J40" s="722"/>
      <c r="K40" s="722"/>
      <c r="L40" s="722"/>
      <c r="M40" s="722"/>
      <c r="N40" s="722"/>
      <c r="O40" s="722"/>
      <c r="P40" s="722"/>
      <c r="Q40" s="722"/>
      <c r="R40" s="722"/>
      <c r="S40" s="722"/>
      <c r="T40" s="722"/>
      <c r="U40" s="722"/>
      <c r="V40" s="722"/>
      <c r="W40" s="722"/>
      <c r="X40" s="722"/>
      <c r="Y40" s="722"/>
      <c r="Z40" s="722"/>
      <c r="AA40" s="723"/>
      <c r="AJ40" s="314"/>
      <c r="AK40" s="314"/>
      <c r="AN40" s="314"/>
      <c r="AW40" s="314"/>
      <c r="AX40" s="314"/>
      <c r="AY40" s="314"/>
      <c r="AZ40" s="314"/>
      <c r="BA40" s="314"/>
    </row>
    <row r="41" spans="1:53">
      <c r="A41" s="721"/>
      <c r="B41" s="722"/>
      <c r="C41" s="722"/>
      <c r="D41" s="722"/>
      <c r="E41" s="722"/>
      <c r="F41" s="722"/>
      <c r="G41" s="722"/>
      <c r="H41" s="722"/>
      <c r="I41" s="722"/>
      <c r="J41" s="722"/>
      <c r="K41" s="722"/>
      <c r="L41" s="722"/>
      <c r="M41" s="722"/>
      <c r="N41" s="722"/>
      <c r="O41" s="722"/>
      <c r="P41" s="722"/>
      <c r="Q41" s="722"/>
      <c r="R41" s="722"/>
      <c r="S41" s="722"/>
      <c r="T41" s="722"/>
      <c r="U41" s="722"/>
      <c r="V41" s="722"/>
      <c r="W41" s="722"/>
      <c r="X41" s="722"/>
      <c r="Y41" s="722"/>
      <c r="Z41" s="722"/>
      <c r="AA41" s="723"/>
      <c r="AJ41" s="696"/>
      <c r="AK41" s="696"/>
      <c r="AN41" s="696"/>
      <c r="AW41" s="696"/>
      <c r="AX41" s="696"/>
      <c r="AY41" s="696"/>
      <c r="AZ41" s="696"/>
      <c r="BA41" s="696"/>
    </row>
    <row r="42" spans="1:53">
      <c r="A42" s="721"/>
      <c r="B42" s="722"/>
      <c r="C42" s="722"/>
      <c r="D42" s="722"/>
      <c r="E42" s="722"/>
      <c r="F42" s="722"/>
      <c r="G42" s="722"/>
      <c r="H42" s="722"/>
      <c r="I42" s="722"/>
      <c r="J42" s="722"/>
      <c r="K42" s="722"/>
      <c r="L42" s="722"/>
      <c r="M42" s="722"/>
      <c r="N42" s="722"/>
      <c r="O42" s="722"/>
      <c r="P42" s="722"/>
      <c r="Q42" s="722"/>
      <c r="R42" s="722"/>
      <c r="S42" s="722"/>
      <c r="T42" s="722"/>
      <c r="U42" s="722"/>
      <c r="V42" s="722"/>
      <c r="W42" s="722"/>
      <c r="X42" s="722"/>
      <c r="Y42" s="722"/>
      <c r="Z42" s="722"/>
      <c r="AA42" s="723"/>
      <c r="AJ42" s="314"/>
      <c r="AK42" s="314"/>
      <c r="AN42" s="314"/>
      <c r="AW42" s="314"/>
      <c r="AX42" s="314"/>
      <c r="AY42" s="314"/>
      <c r="AZ42" s="314"/>
      <c r="BA42" s="314"/>
    </row>
    <row r="43" spans="1:53">
      <c r="A43" s="721"/>
      <c r="B43" s="722"/>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3"/>
      <c r="AJ43" s="314"/>
      <c r="AK43" s="314"/>
      <c r="AN43" s="314"/>
      <c r="AW43" s="314"/>
      <c r="AX43" s="314"/>
      <c r="AY43" s="314"/>
      <c r="AZ43" s="314"/>
      <c r="BA43" s="314"/>
    </row>
    <row r="44" spans="1:53">
      <c r="A44" s="721"/>
      <c r="B44" s="722"/>
      <c r="C44" s="722"/>
      <c r="D44" s="722"/>
      <c r="E44" s="722"/>
      <c r="F44" s="722"/>
      <c r="G44" s="722"/>
      <c r="H44" s="722"/>
      <c r="I44" s="722"/>
      <c r="J44" s="722"/>
      <c r="K44" s="722"/>
      <c r="L44" s="722"/>
      <c r="M44" s="722"/>
      <c r="N44" s="722"/>
      <c r="O44" s="722"/>
      <c r="P44" s="722"/>
      <c r="Q44" s="722"/>
      <c r="R44" s="722"/>
      <c r="S44" s="722"/>
      <c r="T44" s="722"/>
      <c r="U44" s="722"/>
      <c r="V44" s="722"/>
      <c r="W44" s="722"/>
      <c r="X44" s="722"/>
      <c r="Y44" s="722"/>
      <c r="Z44" s="722"/>
      <c r="AA44" s="723"/>
      <c r="AJ44" s="314"/>
      <c r="AK44" s="314"/>
      <c r="AN44" s="314"/>
      <c r="AW44" s="314"/>
      <c r="AX44" s="314"/>
      <c r="AY44" s="314"/>
      <c r="AZ44" s="314"/>
      <c r="BA44" s="314"/>
    </row>
    <row r="45" spans="1:53">
      <c r="A45" s="721"/>
      <c r="B45" s="722"/>
      <c r="C45" s="722"/>
      <c r="D45" s="722"/>
      <c r="E45" s="722"/>
      <c r="F45" s="722"/>
      <c r="G45" s="722"/>
      <c r="H45" s="722"/>
      <c r="I45" s="722"/>
      <c r="J45" s="722"/>
      <c r="K45" s="722"/>
      <c r="L45" s="722"/>
      <c r="M45" s="722"/>
      <c r="N45" s="722"/>
      <c r="O45" s="722"/>
      <c r="P45" s="722"/>
      <c r="Q45" s="722"/>
      <c r="R45" s="722"/>
      <c r="S45" s="722"/>
      <c r="T45" s="722"/>
      <c r="U45" s="722"/>
      <c r="V45" s="722"/>
      <c r="W45" s="722"/>
      <c r="X45" s="722"/>
      <c r="Y45" s="722"/>
      <c r="Z45" s="722"/>
      <c r="AA45" s="723"/>
      <c r="AJ45" s="314"/>
      <c r="AK45" s="314"/>
      <c r="AN45" s="314"/>
      <c r="AW45" s="314"/>
      <c r="AX45" s="314"/>
      <c r="AY45" s="314"/>
      <c r="AZ45" s="314"/>
      <c r="BA45" s="314"/>
    </row>
    <row r="46" spans="1:53">
      <c r="A46" s="721"/>
      <c r="B46" s="722"/>
      <c r="C46" s="722"/>
      <c r="D46" s="722"/>
      <c r="E46" s="722"/>
      <c r="F46" s="722"/>
      <c r="G46" s="722"/>
      <c r="H46" s="722"/>
      <c r="I46" s="722"/>
      <c r="J46" s="722"/>
      <c r="K46" s="722"/>
      <c r="L46" s="722"/>
      <c r="M46" s="722"/>
      <c r="N46" s="722"/>
      <c r="O46" s="722"/>
      <c r="P46" s="722"/>
      <c r="Q46" s="722"/>
      <c r="R46" s="722"/>
      <c r="S46" s="722"/>
      <c r="T46" s="722"/>
      <c r="U46" s="722"/>
      <c r="V46" s="722"/>
      <c r="W46" s="722"/>
      <c r="X46" s="722"/>
      <c r="Y46" s="722"/>
      <c r="Z46" s="722"/>
      <c r="AA46" s="723"/>
    </row>
    <row r="47" spans="1:53">
      <c r="A47" s="721"/>
      <c r="B47" s="722"/>
      <c r="C47" s="722"/>
      <c r="D47" s="722"/>
      <c r="E47" s="722"/>
      <c r="F47" s="722"/>
      <c r="G47" s="722"/>
      <c r="H47" s="722"/>
      <c r="I47" s="722"/>
      <c r="J47" s="722"/>
      <c r="K47" s="722"/>
      <c r="L47" s="722"/>
      <c r="M47" s="722"/>
      <c r="N47" s="722"/>
      <c r="O47" s="722"/>
      <c r="P47" s="722"/>
      <c r="Q47" s="722"/>
      <c r="R47" s="722"/>
      <c r="S47" s="722"/>
      <c r="T47" s="722"/>
      <c r="U47" s="722"/>
      <c r="V47" s="722"/>
      <c r="W47" s="722"/>
      <c r="X47" s="722"/>
      <c r="Y47" s="722"/>
      <c r="Z47" s="722"/>
      <c r="AA47" s="723"/>
    </row>
    <row r="48" spans="1:53">
      <c r="A48" s="721"/>
      <c r="B48" s="722"/>
      <c r="C48" s="722"/>
      <c r="D48" s="722"/>
      <c r="E48" s="722"/>
      <c r="F48" s="722"/>
      <c r="G48" s="722"/>
      <c r="H48" s="722"/>
      <c r="I48" s="722"/>
      <c r="J48" s="722"/>
      <c r="K48" s="722"/>
      <c r="L48" s="722"/>
      <c r="M48" s="722"/>
      <c r="N48" s="722"/>
      <c r="O48" s="722"/>
      <c r="P48" s="722"/>
      <c r="Q48" s="722"/>
      <c r="R48" s="722"/>
      <c r="S48" s="722"/>
      <c r="T48" s="722"/>
      <c r="U48" s="722"/>
      <c r="V48" s="722"/>
      <c r="W48" s="722"/>
      <c r="X48" s="722"/>
      <c r="Y48" s="722"/>
      <c r="Z48" s="722"/>
      <c r="AA48" s="723"/>
    </row>
    <row r="49" spans="1:27">
      <c r="A49" s="721"/>
      <c r="B49" s="722"/>
      <c r="C49" s="722"/>
      <c r="D49" s="722"/>
      <c r="E49" s="722"/>
      <c r="F49" s="722"/>
      <c r="G49" s="722"/>
      <c r="H49" s="722"/>
      <c r="I49" s="722"/>
      <c r="J49" s="722"/>
      <c r="K49" s="722"/>
      <c r="L49" s="722"/>
      <c r="M49" s="722"/>
      <c r="N49" s="722"/>
      <c r="O49" s="722"/>
      <c r="P49" s="722"/>
      <c r="Q49" s="722"/>
      <c r="R49" s="722"/>
      <c r="S49" s="722"/>
      <c r="T49" s="722"/>
      <c r="U49" s="722"/>
      <c r="V49" s="722"/>
      <c r="W49" s="722"/>
      <c r="X49" s="722"/>
      <c r="Y49" s="722"/>
      <c r="Z49" s="722"/>
      <c r="AA49" s="723"/>
    </row>
    <row r="50" spans="1:27">
      <c r="A50" s="721"/>
      <c r="B50" s="722"/>
      <c r="C50" s="722"/>
      <c r="D50" s="722"/>
      <c r="E50" s="722"/>
      <c r="F50" s="722"/>
      <c r="G50" s="722"/>
      <c r="H50" s="722"/>
      <c r="I50" s="722"/>
      <c r="J50" s="722"/>
      <c r="K50" s="722"/>
      <c r="L50" s="722"/>
      <c r="M50" s="722"/>
      <c r="N50" s="722"/>
      <c r="O50" s="722"/>
      <c r="P50" s="722"/>
      <c r="Q50" s="722"/>
      <c r="R50" s="722"/>
      <c r="S50" s="722"/>
      <c r="T50" s="722"/>
      <c r="U50" s="722"/>
      <c r="V50" s="722"/>
      <c r="W50" s="722"/>
      <c r="X50" s="722"/>
      <c r="Y50" s="722"/>
      <c r="Z50" s="722"/>
      <c r="AA50" s="723"/>
    </row>
    <row r="51" spans="1:27">
      <c r="A51" s="721"/>
      <c r="B51" s="722"/>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3"/>
    </row>
    <row r="52" spans="1:27">
      <c r="A52" s="721"/>
      <c r="B52" s="722"/>
      <c r="C52" s="722"/>
      <c r="D52" s="722"/>
      <c r="E52" s="722"/>
      <c r="F52" s="722"/>
      <c r="G52" s="722"/>
      <c r="H52" s="722"/>
      <c r="I52" s="722"/>
      <c r="J52" s="722"/>
      <c r="K52" s="722"/>
      <c r="L52" s="722"/>
      <c r="M52" s="722"/>
      <c r="N52" s="722"/>
      <c r="O52" s="722"/>
      <c r="P52" s="722"/>
      <c r="Q52" s="722"/>
      <c r="R52" s="722"/>
      <c r="S52" s="722"/>
      <c r="T52" s="722"/>
      <c r="U52" s="722"/>
      <c r="V52" s="722"/>
      <c r="W52" s="722"/>
      <c r="X52" s="722"/>
      <c r="Y52" s="722"/>
      <c r="Z52" s="722"/>
      <c r="AA52" s="723"/>
    </row>
    <row r="53" spans="1:27">
      <c r="A53" s="727"/>
      <c r="B53" s="728"/>
      <c r="C53" s="728"/>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9"/>
    </row>
    <row r="54" spans="1:27">
      <c r="A54" s="722"/>
      <c r="B54" s="722"/>
      <c r="C54" s="722"/>
      <c r="D54" s="722"/>
      <c r="E54" s="722"/>
      <c r="F54" s="722"/>
      <c r="G54" s="722"/>
      <c r="H54" s="722"/>
      <c r="I54" s="722"/>
      <c r="J54" s="722"/>
      <c r="K54" s="722"/>
      <c r="L54" s="722"/>
      <c r="M54" s="722"/>
      <c r="N54" s="722"/>
      <c r="O54" s="722"/>
      <c r="P54" s="722"/>
      <c r="Q54" s="722"/>
      <c r="R54" s="722"/>
      <c r="S54" s="722"/>
      <c r="T54" s="722"/>
      <c r="U54" s="722"/>
      <c r="V54" s="722"/>
      <c r="W54" s="722"/>
      <c r="X54" s="722"/>
      <c r="Y54" s="722"/>
      <c r="Z54" s="722"/>
      <c r="AA54" s="722"/>
    </row>
  </sheetData>
  <mergeCells count="3">
    <mergeCell ref="A1:B1"/>
    <mergeCell ref="V1:AA1"/>
    <mergeCell ref="B5:M16"/>
  </mergeCells>
  <phoneticPr fontId="10"/>
  <conditionalFormatting sqref="AD11:AD22">
    <cfRule type="top10" dxfId="0" priority="1" rank="1"/>
  </conditionalFormatting>
  <pageMargins left="0.75" right="0.75" top="1" bottom="1" header="0.51200000000000001" footer="0.51200000000000001"/>
  <pageSetup paperSize="9" scale="89" orientation="portrait" r:id="rId1"/>
  <headerFooter alignWithMargins="0"/>
  <colBreaks count="2" manualBreakCount="2">
    <brk id="27" max="1048575" man="1"/>
    <brk id="40" max="52"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53"/>
  </sheetPr>
  <dimension ref="A1:ET683"/>
  <sheetViews>
    <sheetView view="pageBreakPreview" zoomScaleNormal="100" zoomScaleSheetLayoutView="100" workbookViewId="0">
      <pane xSplit="3" topLeftCell="D1" activePane="topRight" state="frozen"/>
      <selection activeCell="AF24" sqref="AF24"/>
      <selection pane="topRight" activeCell="EN4" sqref="EN4:ET4"/>
    </sheetView>
  </sheetViews>
  <sheetFormatPr defaultColWidth="11.140625" defaultRowHeight="10.5"/>
  <cols>
    <col min="1" max="1" width="9.28515625" style="10" customWidth="1"/>
    <col min="2" max="2" width="5.85546875" style="10" customWidth="1"/>
    <col min="3" max="3" width="6.85546875" style="10" customWidth="1"/>
    <col min="4" max="5" width="7.28515625" style="10" customWidth="1"/>
    <col min="6" max="6" width="6.42578125" style="16" customWidth="1"/>
    <col min="7" max="7" width="10.28515625" style="16" customWidth="1"/>
    <col min="8" max="8" width="11.7109375" style="16" customWidth="1"/>
    <col min="9" max="11" width="10.28515625" style="16" customWidth="1"/>
    <col min="12" max="20" width="6.42578125" style="16" customWidth="1"/>
    <col min="21" max="22" width="5.7109375" style="16" customWidth="1"/>
    <col min="23" max="23" width="7.140625" style="10" customWidth="1"/>
    <col min="24" max="31" width="8.7109375" style="10" customWidth="1"/>
    <col min="32" max="37" width="7" style="10" customWidth="1"/>
    <col min="38" max="38" width="10.42578125" style="10" customWidth="1"/>
    <col min="39" max="40" width="8.5703125" style="10" customWidth="1"/>
    <col min="41" max="44" width="6.28515625" style="10" customWidth="1"/>
    <col min="45" max="48" width="7" style="5" customWidth="1"/>
    <col min="49" max="49" width="7.85546875" style="5" customWidth="1"/>
    <col min="50" max="62" width="7.7109375" style="5" customWidth="1"/>
    <col min="63" max="70" width="6.140625" style="10" customWidth="1"/>
    <col min="71" max="71" width="7.85546875" style="10" customWidth="1"/>
    <col min="72" max="73" width="7.5703125" style="10" customWidth="1"/>
    <col min="74" max="74" width="8.28515625" style="10" customWidth="1"/>
    <col min="75" max="75" width="9" style="10" customWidth="1"/>
    <col min="76" max="80" width="7.5703125" style="10" customWidth="1"/>
    <col min="81" max="81" width="8.42578125" style="10" customWidth="1"/>
    <col min="82" max="82" width="7.5703125" style="10" customWidth="1"/>
    <col min="83" max="83" width="7.7109375" style="10" customWidth="1"/>
    <col min="84" max="86" width="6.85546875" style="10" customWidth="1"/>
    <col min="87" max="87" width="7.7109375" style="10" customWidth="1"/>
    <col min="88" max="90" width="9.7109375" style="10" customWidth="1"/>
    <col min="91" max="91" width="11.42578125" style="10" customWidth="1"/>
    <col min="92" max="93" width="9.7109375" style="10" customWidth="1"/>
    <col min="94" max="94" width="10.7109375" style="10" customWidth="1"/>
    <col min="95" max="95" width="10.85546875" style="10" customWidth="1"/>
    <col min="96" max="96" width="11.7109375" style="10" customWidth="1"/>
    <col min="97" max="98" width="9.7109375" style="10" customWidth="1"/>
    <col min="99" max="99" width="11.5703125" style="10" customWidth="1"/>
    <col min="100" max="106" width="9.7109375" style="10" customWidth="1"/>
    <col min="107" max="115" width="12.7109375" style="10" customWidth="1"/>
    <col min="116" max="121" width="7" style="10" customWidth="1"/>
    <col min="122" max="122" width="9" style="10" customWidth="1"/>
    <col min="123" max="127" width="7" style="10" customWidth="1"/>
    <col min="128" max="135" width="6" style="10" customWidth="1"/>
    <col min="136" max="143" width="6.28515625" style="10" customWidth="1"/>
    <col min="144" max="150" width="11.7109375" style="10" customWidth="1"/>
    <col min="151" max="16384" width="11.140625" style="10"/>
  </cols>
  <sheetData>
    <row r="1" spans="1:150" s="433" customFormat="1" ht="14.25" customHeight="1">
      <c r="A1" s="604"/>
      <c r="B1" s="605"/>
      <c r="C1" s="604"/>
      <c r="D1" s="606" t="s">
        <v>423</v>
      </c>
      <c r="E1" s="607"/>
      <c r="F1" s="608" t="s">
        <v>353</v>
      </c>
      <c r="G1" s="609"/>
      <c r="H1" s="609"/>
      <c r="I1" s="610"/>
      <c r="J1" s="611"/>
      <c r="K1" s="612"/>
      <c r="L1" s="613"/>
      <c r="M1" s="614"/>
      <c r="N1" s="614"/>
      <c r="O1" s="614"/>
      <c r="P1" s="614"/>
      <c r="Q1" s="614"/>
      <c r="R1" s="614"/>
      <c r="S1" s="613"/>
      <c r="T1" s="613"/>
      <c r="U1" s="608" t="s">
        <v>416</v>
      </c>
      <c r="V1" s="609"/>
      <c r="W1" s="606" t="s">
        <v>364</v>
      </c>
      <c r="X1" s="615"/>
      <c r="Y1" s="615"/>
      <c r="Z1" s="615"/>
      <c r="AA1" s="607"/>
      <c r="AB1" s="616"/>
      <c r="AC1" s="604"/>
      <c r="AD1" s="604"/>
      <c r="AE1" s="604"/>
      <c r="AF1" s="606" t="s">
        <v>9</v>
      </c>
      <c r="AG1" s="615"/>
      <c r="AH1" s="615"/>
      <c r="AI1" s="615"/>
      <c r="AJ1" s="607"/>
      <c r="AK1" s="616"/>
      <c r="AL1" s="606" t="s">
        <v>417</v>
      </c>
      <c r="AM1" s="615"/>
      <c r="AN1" s="615"/>
      <c r="AO1" s="606" t="s">
        <v>161</v>
      </c>
      <c r="AP1" s="615"/>
      <c r="AQ1" s="615"/>
      <c r="AR1" s="607"/>
      <c r="AS1" s="606" t="s">
        <v>368</v>
      </c>
      <c r="AT1" s="615"/>
      <c r="AU1" s="615"/>
      <c r="AV1" s="607"/>
      <c r="AW1" s="616"/>
      <c r="AX1" s="604"/>
      <c r="AY1" s="604"/>
      <c r="AZ1" s="604"/>
      <c r="BA1" s="604"/>
      <c r="BB1" s="604"/>
      <c r="BC1" s="604"/>
      <c r="BD1" s="604"/>
      <c r="BE1" s="606" t="s">
        <v>368</v>
      </c>
      <c r="BF1" s="615"/>
      <c r="BG1" s="615"/>
      <c r="BH1" s="607"/>
      <c r="BI1" s="616"/>
      <c r="BJ1" s="604"/>
      <c r="BK1" s="606" t="s">
        <v>418</v>
      </c>
      <c r="BL1" s="615"/>
      <c r="BM1" s="615"/>
      <c r="BN1" s="615"/>
      <c r="BO1" s="866"/>
      <c r="BP1" s="616"/>
      <c r="BQ1" s="604"/>
      <c r="BR1" s="604"/>
      <c r="BS1" s="606" t="s">
        <v>51</v>
      </c>
      <c r="BT1" s="615"/>
      <c r="BU1" s="615"/>
      <c r="BV1" s="607"/>
      <c r="BW1" s="604"/>
      <c r="BX1" s="604"/>
      <c r="BY1" s="604"/>
      <c r="BZ1" s="604"/>
      <c r="CA1" s="604"/>
      <c r="CB1" s="604"/>
      <c r="CC1" s="604"/>
      <c r="CD1" s="604"/>
      <c r="CE1" s="606" t="s">
        <v>509</v>
      </c>
      <c r="CF1" s="615"/>
      <c r="CG1" s="615"/>
      <c r="CH1" s="615"/>
      <c r="CI1" s="607"/>
      <c r="CJ1" s="616"/>
      <c r="CK1" s="616"/>
      <c r="CL1" s="616"/>
      <c r="CM1" s="616"/>
      <c r="CN1" s="616"/>
      <c r="CO1" s="604"/>
      <c r="CP1" s="604"/>
      <c r="CQ1" s="604"/>
      <c r="CR1" s="604"/>
      <c r="CS1" s="606" t="s">
        <v>23</v>
      </c>
      <c r="CT1" s="615"/>
      <c r="CU1" s="615"/>
      <c r="CV1" s="615"/>
      <c r="CW1" s="607"/>
      <c r="CX1" s="604"/>
      <c r="CY1" s="604"/>
      <c r="CZ1" s="604"/>
      <c r="DA1" s="604"/>
      <c r="DB1" s="604"/>
      <c r="DC1" s="606" t="s">
        <v>23</v>
      </c>
      <c r="DD1" s="615"/>
      <c r="DE1" s="615"/>
      <c r="DF1" s="615"/>
      <c r="DG1" s="607"/>
      <c r="DH1" s="604"/>
      <c r="DI1" s="604"/>
      <c r="DJ1" s="604"/>
      <c r="DK1" s="604"/>
      <c r="DL1" s="606" t="s">
        <v>322</v>
      </c>
      <c r="DM1" s="615"/>
      <c r="DN1" s="615"/>
      <c r="DO1" s="607"/>
      <c r="DP1" s="616"/>
      <c r="DQ1" s="616"/>
      <c r="DR1" s="604"/>
      <c r="DS1" s="604"/>
      <c r="DT1" s="604"/>
      <c r="DU1" s="604"/>
      <c r="DV1" s="604"/>
      <c r="DW1" s="604"/>
      <c r="DX1" s="606" t="s">
        <v>635</v>
      </c>
      <c r="DY1" s="615"/>
      <c r="DZ1" s="615"/>
      <c r="EA1" s="615"/>
      <c r="EB1" s="607"/>
      <c r="EC1" s="604"/>
      <c r="ED1" s="604"/>
      <c r="EE1" s="604"/>
      <c r="EF1" s="604"/>
      <c r="EG1" s="604"/>
      <c r="EH1" s="604"/>
      <c r="EI1" s="604"/>
      <c r="EJ1" s="604"/>
      <c r="EK1" s="604"/>
      <c r="EL1" s="604"/>
      <c r="EM1" s="604"/>
      <c r="EN1" s="606" t="s">
        <v>633</v>
      </c>
      <c r="EO1" s="615"/>
      <c r="EP1" s="615"/>
      <c r="EQ1" s="615"/>
      <c r="ER1" s="615"/>
      <c r="ES1" s="615"/>
      <c r="ET1" s="607"/>
    </row>
    <row r="2" spans="1:150" s="433" customFormat="1" ht="14.25" customHeight="1">
      <c r="A2" s="604"/>
      <c r="B2" s="605"/>
      <c r="C2" s="604"/>
      <c r="D2" s="864" t="s">
        <v>185</v>
      </c>
      <c r="E2" s="865"/>
      <c r="F2" s="617" t="s">
        <v>352</v>
      </c>
      <c r="G2" s="618"/>
      <c r="H2" s="618"/>
      <c r="I2" s="619"/>
      <c r="J2" s="611"/>
      <c r="K2" s="612"/>
      <c r="L2" s="613"/>
      <c r="M2" s="612"/>
      <c r="N2" s="612"/>
      <c r="O2" s="612"/>
      <c r="P2" s="612"/>
      <c r="Q2" s="612"/>
      <c r="R2" s="612"/>
      <c r="S2" s="620"/>
      <c r="T2" s="620"/>
      <c r="U2" s="917" t="s">
        <v>354</v>
      </c>
      <c r="V2" s="918"/>
      <c r="W2" s="621" t="s">
        <v>363</v>
      </c>
      <c r="X2" s="622"/>
      <c r="Y2" s="622"/>
      <c r="Z2" s="622"/>
      <c r="AA2" s="623"/>
      <c r="AB2" s="616"/>
      <c r="AC2" s="604"/>
      <c r="AD2" s="604"/>
      <c r="AE2" s="604"/>
      <c r="AF2" s="621" t="s">
        <v>365</v>
      </c>
      <c r="AG2" s="622"/>
      <c r="AH2" s="622"/>
      <c r="AI2" s="622"/>
      <c r="AJ2" s="623"/>
      <c r="AK2" s="616"/>
      <c r="AL2" s="621" t="s">
        <v>313</v>
      </c>
      <c r="AM2" s="622"/>
      <c r="AN2" s="622"/>
      <c r="AO2" s="621" t="s">
        <v>314</v>
      </c>
      <c r="AP2" s="622"/>
      <c r="AQ2" s="622"/>
      <c r="AR2" s="623"/>
      <c r="AS2" s="621" t="s">
        <v>162</v>
      </c>
      <c r="AT2" s="622"/>
      <c r="AU2" s="622"/>
      <c r="AV2" s="623"/>
      <c r="AW2" s="616"/>
      <c r="AX2" s="604"/>
      <c r="AY2" s="604"/>
      <c r="AZ2" s="604"/>
      <c r="BA2" s="604"/>
      <c r="BB2" s="604"/>
      <c r="BC2" s="604"/>
      <c r="BD2" s="604"/>
      <c r="BE2" s="621" t="s">
        <v>163</v>
      </c>
      <c r="BF2" s="622"/>
      <c r="BG2" s="622"/>
      <c r="BH2" s="623"/>
      <c r="BI2" s="616"/>
      <c r="BJ2" s="604"/>
      <c r="BK2" s="621" t="s">
        <v>369</v>
      </c>
      <c r="BL2" s="622"/>
      <c r="BM2" s="622"/>
      <c r="BN2" s="622"/>
      <c r="BO2" s="867"/>
      <c r="BP2" s="616"/>
      <c r="BQ2" s="604"/>
      <c r="BR2" s="604"/>
      <c r="BS2" s="621" t="s">
        <v>371</v>
      </c>
      <c r="BT2" s="622"/>
      <c r="BU2" s="622"/>
      <c r="BV2" s="623"/>
      <c r="BW2" s="604"/>
      <c r="BX2" s="604"/>
      <c r="BY2" s="604"/>
      <c r="BZ2" s="604"/>
      <c r="CA2" s="604"/>
      <c r="CB2" s="604"/>
      <c r="CC2" s="604"/>
      <c r="CD2" s="604"/>
      <c r="CE2" s="621" t="s">
        <v>52</v>
      </c>
      <c r="CF2" s="622"/>
      <c r="CG2" s="622"/>
      <c r="CH2" s="622"/>
      <c r="CI2" s="623"/>
      <c r="CJ2" s="616"/>
      <c r="CK2" s="616"/>
      <c r="CL2" s="616"/>
      <c r="CM2" s="616"/>
      <c r="CN2" s="616"/>
      <c r="CO2" s="604"/>
      <c r="CP2" s="604"/>
      <c r="CQ2" s="604"/>
      <c r="CR2" s="604"/>
      <c r="CS2" s="621" t="s">
        <v>138</v>
      </c>
      <c r="CT2" s="622"/>
      <c r="CU2" s="622"/>
      <c r="CV2" s="622"/>
      <c r="CW2" s="623"/>
      <c r="CX2" s="604"/>
      <c r="CY2" s="604"/>
      <c r="CZ2" s="604"/>
      <c r="DA2" s="604"/>
      <c r="DB2" s="604"/>
      <c r="DC2" s="621" t="s">
        <v>139</v>
      </c>
      <c r="DD2" s="622"/>
      <c r="DE2" s="622"/>
      <c r="DF2" s="622"/>
      <c r="DG2" s="623"/>
      <c r="DH2" s="604"/>
      <c r="DI2" s="604"/>
      <c r="DJ2" s="604"/>
      <c r="DK2" s="604"/>
      <c r="DL2" s="621" t="s">
        <v>200</v>
      </c>
      <c r="DM2" s="622"/>
      <c r="DN2" s="622"/>
      <c r="DO2" s="623"/>
      <c r="DP2" s="616"/>
      <c r="DQ2" s="616"/>
      <c r="DR2" s="604"/>
      <c r="DS2" s="604"/>
      <c r="DT2" s="604"/>
      <c r="DU2" s="604"/>
      <c r="DV2" s="604"/>
      <c r="DW2" s="604"/>
      <c r="DX2" s="621" t="s">
        <v>128</v>
      </c>
      <c r="DY2" s="622"/>
      <c r="DZ2" s="622"/>
      <c r="EA2" s="622"/>
      <c r="EB2" s="623"/>
      <c r="EC2" s="604"/>
      <c r="ED2" s="604"/>
      <c r="EE2" s="604"/>
      <c r="EF2" s="604"/>
      <c r="EG2" s="604"/>
      <c r="EH2" s="604"/>
      <c r="EI2" s="604"/>
      <c r="EJ2" s="604"/>
      <c r="EK2" s="604"/>
      <c r="EL2" s="604"/>
      <c r="EM2" s="604"/>
      <c r="EN2" s="621" t="s">
        <v>158</v>
      </c>
      <c r="EO2" s="622"/>
      <c r="EP2" s="622"/>
      <c r="EQ2" s="622" t="s">
        <v>652</v>
      </c>
      <c r="ER2" s="622"/>
      <c r="ES2" s="622"/>
      <c r="ET2" s="623"/>
    </row>
    <row r="3" spans="1:150" s="5" customFormat="1" ht="12" customHeight="1">
      <c r="A3" s="2"/>
      <c r="B3" s="7"/>
      <c r="C3" s="2"/>
      <c r="D3" s="2"/>
      <c r="E3" s="2"/>
      <c r="F3" s="14"/>
      <c r="G3" s="14"/>
      <c r="H3" s="14"/>
      <c r="I3" s="14"/>
      <c r="J3" s="14"/>
      <c r="K3" s="14"/>
      <c r="L3" s="14"/>
      <c r="M3" s="15"/>
      <c r="N3" s="15"/>
      <c r="O3" s="15"/>
      <c r="P3" s="15"/>
      <c r="Q3" s="15"/>
      <c r="R3" s="15"/>
      <c r="U3" s="14"/>
      <c r="V3" s="14"/>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row>
    <row r="4" spans="1:150" s="12" customFormat="1" ht="33" customHeight="1" thickBot="1">
      <c r="A4" s="931" t="s">
        <v>587</v>
      </c>
      <c r="B4" s="890" t="s">
        <v>534</v>
      </c>
      <c r="C4" s="943" t="s">
        <v>533</v>
      </c>
      <c r="D4" s="882" t="s">
        <v>348</v>
      </c>
      <c r="E4" s="883"/>
      <c r="F4" s="945" t="s">
        <v>585</v>
      </c>
      <c r="G4" s="946"/>
      <c r="H4" s="946"/>
      <c r="I4" s="946"/>
      <c r="J4" s="946"/>
      <c r="K4" s="947"/>
      <c r="L4" s="945" t="s">
        <v>586</v>
      </c>
      <c r="M4" s="946"/>
      <c r="N4" s="946"/>
      <c r="O4" s="946"/>
      <c r="P4" s="946"/>
      <c r="Q4" s="946"/>
      <c r="R4" s="754"/>
      <c r="S4" s="882" t="s">
        <v>349</v>
      </c>
      <c r="T4" s="883"/>
      <c r="U4" s="919" t="s">
        <v>354</v>
      </c>
      <c r="V4" s="920"/>
      <c r="W4" s="879" t="s">
        <v>362</v>
      </c>
      <c r="X4" s="880"/>
      <c r="Y4" s="880"/>
      <c r="Z4" s="880"/>
      <c r="AA4" s="880"/>
      <c r="AB4" s="880"/>
      <c r="AC4" s="880"/>
      <c r="AD4" s="880"/>
      <c r="AE4" s="881"/>
      <c r="AF4" s="879" t="s">
        <v>550</v>
      </c>
      <c r="AG4" s="880"/>
      <c r="AH4" s="880"/>
      <c r="AI4" s="880"/>
      <c r="AJ4" s="880"/>
      <c r="AK4" s="881"/>
      <c r="AL4" s="954" t="s">
        <v>699</v>
      </c>
      <c r="AM4" s="955"/>
      <c r="AN4" s="956"/>
      <c r="AO4" s="882" t="s">
        <v>222</v>
      </c>
      <c r="AP4" s="908"/>
      <c r="AQ4" s="908"/>
      <c r="AR4" s="883"/>
      <c r="AS4" s="879" t="s">
        <v>164</v>
      </c>
      <c r="AT4" s="880"/>
      <c r="AU4" s="880"/>
      <c r="AV4" s="881"/>
      <c r="AW4" s="890" t="s">
        <v>165</v>
      </c>
      <c r="AX4" s="879" t="s">
        <v>166</v>
      </c>
      <c r="AY4" s="880"/>
      <c r="AZ4" s="880"/>
      <c r="BA4" s="880"/>
      <c r="BB4" s="880"/>
      <c r="BC4" s="880"/>
      <c r="BD4" s="881"/>
      <c r="BE4" s="879" t="s">
        <v>173</v>
      </c>
      <c r="BF4" s="880"/>
      <c r="BG4" s="880"/>
      <c r="BH4" s="880"/>
      <c r="BI4" s="880"/>
      <c r="BJ4" s="881"/>
      <c r="BK4" s="879" t="s">
        <v>413</v>
      </c>
      <c r="BL4" s="880"/>
      <c r="BM4" s="880"/>
      <c r="BN4" s="881"/>
      <c r="BO4" s="879" t="s">
        <v>414</v>
      </c>
      <c r="BP4" s="880"/>
      <c r="BQ4" s="880"/>
      <c r="BR4" s="881"/>
      <c r="BS4" s="879" t="s">
        <v>580</v>
      </c>
      <c r="BT4" s="880"/>
      <c r="BU4" s="880"/>
      <c r="BV4" s="880"/>
      <c r="BW4" s="880"/>
      <c r="BX4" s="880"/>
      <c r="BY4" s="880"/>
      <c r="BZ4" s="880"/>
      <c r="CA4" s="880"/>
      <c r="CB4" s="880"/>
      <c r="CC4" s="880"/>
      <c r="CD4" s="881"/>
      <c r="CE4" s="905" t="s">
        <v>333</v>
      </c>
      <c r="CF4" s="906"/>
      <c r="CG4" s="906"/>
      <c r="CH4" s="907"/>
      <c r="CI4" s="879" t="s">
        <v>61</v>
      </c>
      <c r="CJ4" s="880"/>
      <c r="CK4" s="880"/>
      <c r="CL4" s="880"/>
      <c r="CM4" s="880"/>
      <c r="CN4" s="881"/>
      <c r="CO4" s="879" t="s">
        <v>338</v>
      </c>
      <c r="CP4" s="880"/>
      <c r="CQ4" s="880"/>
      <c r="CR4" s="881"/>
      <c r="CS4" s="957" t="s">
        <v>320</v>
      </c>
      <c r="CT4" s="958"/>
      <c r="CU4" s="958"/>
      <c r="CV4" s="958"/>
      <c r="CW4" s="958"/>
      <c r="CX4" s="958"/>
      <c r="CY4" s="958"/>
      <c r="CZ4" s="958"/>
      <c r="DA4" s="958"/>
      <c r="DB4" s="959"/>
      <c r="DC4" s="957" t="s">
        <v>651</v>
      </c>
      <c r="DD4" s="958"/>
      <c r="DE4" s="958"/>
      <c r="DF4" s="958"/>
      <c r="DG4" s="958"/>
      <c r="DH4" s="958"/>
      <c r="DI4" s="958"/>
      <c r="DJ4" s="958"/>
      <c r="DK4" s="959"/>
      <c r="DL4" s="882" t="s">
        <v>341</v>
      </c>
      <c r="DM4" s="908"/>
      <c r="DN4" s="908"/>
      <c r="DO4" s="883"/>
      <c r="DP4" s="879" t="s">
        <v>24</v>
      </c>
      <c r="DQ4" s="880"/>
      <c r="DR4" s="880"/>
      <c r="DS4" s="880"/>
      <c r="DT4" s="880"/>
      <c r="DU4" s="881"/>
      <c r="DV4" s="879" t="s">
        <v>28</v>
      </c>
      <c r="DW4" s="881"/>
      <c r="DX4" s="897" t="s">
        <v>122</v>
      </c>
      <c r="DY4" s="898"/>
      <c r="DZ4" s="898"/>
      <c r="EA4" s="899"/>
      <c r="EB4" s="900" t="s">
        <v>123</v>
      </c>
      <c r="EC4" s="901"/>
      <c r="ED4" s="901"/>
      <c r="EE4" s="902"/>
      <c r="EF4" s="879" t="s">
        <v>126</v>
      </c>
      <c r="EG4" s="880"/>
      <c r="EH4" s="880"/>
      <c r="EI4" s="880"/>
      <c r="EJ4" s="880"/>
      <c r="EK4" s="880"/>
      <c r="EL4" s="880"/>
      <c r="EM4" s="881"/>
      <c r="EN4" s="879" t="s">
        <v>706</v>
      </c>
      <c r="EO4" s="880"/>
      <c r="EP4" s="880"/>
      <c r="EQ4" s="880"/>
      <c r="ER4" s="880"/>
      <c r="ES4" s="880"/>
      <c r="ET4" s="881"/>
    </row>
    <row r="5" spans="1:150" s="12" customFormat="1" ht="33" customHeight="1" thickBot="1">
      <c r="A5" s="932"/>
      <c r="B5" s="891"/>
      <c r="C5" s="944"/>
      <c r="D5" s="780" t="s">
        <v>526</v>
      </c>
      <c r="E5" s="781" t="s">
        <v>527</v>
      </c>
      <c r="F5" s="625"/>
      <c r="G5" s="626" t="s">
        <v>300</v>
      </c>
      <c r="H5" s="626" t="s">
        <v>301</v>
      </c>
      <c r="I5" s="778" t="s">
        <v>402</v>
      </c>
      <c r="J5" s="626" t="s">
        <v>297</v>
      </c>
      <c r="K5" s="778" t="s">
        <v>531</v>
      </c>
      <c r="L5" s="625"/>
      <c r="M5" s="626" t="s">
        <v>198</v>
      </c>
      <c r="N5" s="626" t="s">
        <v>605</v>
      </c>
      <c r="O5" s="626" t="s">
        <v>606</v>
      </c>
      <c r="P5" s="626" t="s">
        <v>607</v>
      </c>
      <c r="Q5" s="626" t="s">
        <v>298</v>
      </c>
      <c r="R5" s="778" t="s">
        <v>531</v>
      </c>
      <c r="S5" s="777" t="s">
        <v>350</v>
      </c>
      <c r="T5" s="777" t="s">
        <v>424</v>
      </c>
      <c r="U5" s="779" t="s">
        <v>350</v>
      </c>
      <c r="V5" s="779" t="s">
        <v>424</v>
      </c>
      <c r="W5" s="776" t="s">
        <v>1</v>
      </c>
      <c r="X5" s="776" t="s">
        <v>325</v>
      </c>
      <c r="Y5" s="776" t="s">
        <v>326</v>
      </c>
      <c r="Z5" s="776" t="s">
        <v>327</v>
      </c>
      <c r="AA5" s="776" t="s">
        <v>328</v>
      </c>
      <c r="AB5" s="776" t="s">
        <v>329</v>
      </c>
      <c r="AC5" s="756" t="s">
        <v>330</v>
      </c>
      <c r="AD5" s="755" t="s">
        <v>319</v>
      </c>
      <c r="AE5" s="777" t="s">
        <v>531</v>
      </c>
      <c r="AF5" s="776" t="s">
        <v>309</v>
      </c>
      <c r="AG5" s="776" t="s">
        <v>310</v>
      </c>
      <c r="AH5" s="776" t="s">
        <v>311</v>
      </c>
      <c r="AI5" s="776" t="s">
        <v>541</v>
      </c>
      <c r="AJ5" s="776" t="s">
        <v>312</v>
      </c>
      <c r="AK5" s="757" t="s">
        <v>531</v>
      </c>
      <c r="AL5" s="758" t="s">
        <v>220</v>
      </c>
      <c r="AM5" s="759" t="s">
        <v>219</v>
      </c>
      <c r="AN5" s="760" t="s">
        <v>221</v>
      </c>
      <c r="AO5" s="783"/>
      <c r="AP5" s="777" t="s">
        <v>542</v>
      </c>
      <c r="AQ5" s="777" t="s">
        <v>543</v>
      </c>
      <c r="AR5" s="777" t="s">
        <v>531</v>
      </c>
      <c r="AS5" s="782"/>
      <c r="AT5" s="777" t="s">
        <v>225</v>
      </c>
      <c r="AU5" s="777" t="s">
        <v>226</v>
      </c>
      <c r="AV5" s="777" t="s">
        <v>531</v>
      </c>
      <c r="AW5" s="891"/>
      <c r="AX5" s="777" t="s">
        <v>167</v>
      </c>
      <c r="AY5" s="892" t="s">
        <v>168</v>
      </c>
      <c r="AZ5" s="893"/>
      <c r="BA5" s="893"/>
      <c r="BB5" s="894"/>
      <c r="BC5" s="777" t="s">
        <v>544</v>
      </c>
      <c r="BD5" s="777" t="s">
        <v>531</v>
      </c>
      <c r="BE5" s="777" t="s">
        <v>169</v>
      </c>
      <c r="BF5" s="777" t="s">
        <v>170</v>
      </c>
      <c r="BG5" s="776" t="s">
        <v>425</v>
      </c>
      <c r="BH5" s="777" t="s">
        <v>518</v>
      </c>
      <c r="BI5" s="777" t="s">
        <v>426</v>
      </c>
      <c r="BJ5" s="777" t="s">
        <v>531</v>
      </c>
      <c r="BK5" s="782"/>
      <c r="BL5" s="777" t="s">
        <v>225</v>
      </c>
      <c r="BM5" s="777" t="s">
        <v>226</v>
      </c>
      <c r="BN5" s="777" t="s">
        <v>531</v>
      </c>
      <c r="BO5" s="782"/>
      <c r="BP5" s="777" t="s">
        <v>225</v>
      </c>
      <c r="BQ5" s="777" t="s">
        <v>226</v>
      </c>
      <c r="BR5" s="777" t="s">
        <v>531</v>
      </c>
      <c r="BS5" s="776" t="s">
        <v>287</v>
      </c>
      <c r="BT5" s="777" t="s">
        <v>427</v>
      </c>
      <c r="BU5" s="776" t="s">
        <v>428</v>
      </c>
      <c r="BV5" s="776" t="s">
        <v>429</v>
      </c>
      <c r="BW5" s="776" t="s">
        <v>431</v>
      </c>
      <c r="BX5" s="777" t="s">
        <v>432</v>
      </c>
      <c r="BY5" s="776" t="s">
        <v>433</v>
      </c>
      <c r="BZ5" s="776" t="s">
        <v>434</v>
      </c>
      <c r="CA5" s="776" t="s">
        <v>435</v>
      </c>
      <c r="CB5" s="777" t="s">
        <v>518</v>
      </c>
      <c r="CC5" s="627" t="s">
        <v>315</v>
      </c>
      <c r="CD5" s="628" t="s">
        <v>531</v>
      </c>
      <c r="CE5" s="624"/>
      <c r="CF5" s="776" t="s">
        <v>331</v>
      </c>
      <c r="CG5" s="776" t="s">
        <v>332</v>
      </c>
      <c r="CH5" s="777" t="s">
        <v>531</v>
      </c>
      <c r="CI5" s="624"/>
      <c r="CJ5" s="776" t="s">
        <v>334</v>
      </c>
      <c r="CK5" s="776" t="s">
        <v>335</v>
      </c>
      <c r="CL5" s="776" t="s">
        <v>336</v>
      </c>
      <c r="CM5" s="776" t="s">
        <v>337</v>
      </c>
      <c r="CN5" s="777" t="s">
        <v>531</v>
      </c>
      <c r="CO5" s="629" t="s">
        <v>339</v>
      </c>
      <c r="CP5" s="629" t="s">
        <v>340</v>
      </c>
      <c r="CQ5" s="630" t="s">
        <v>650</v>
      </c>
      <c r="CR5" s="630" t="s">
        <v>340</v>
      </c>
      <c r="CS5" s="776" t="s">
        <v>436</v>
      </c>
      <c r="CT5" s="868" t="s">
        <v>168</v>
      </c>
      <c r="CU5" s="869"/>
      <c r="CV5" s="869"/>
      <c r="CW5" s="869"/>
      <c r="CX5" s="869"/>
      <c r="CY5" s="869"/>
      <c r="CZ5" s="870"/>
      <c r="DA5" s="776" t="s">
        <v>319</v>
      </c>
      <c r="DB5" s="777" t="s">
        <v>531</v>
      </c>
      <c r="DC5" s="776" t="s">
        <v>316</v>
      </c>
      <c r="DD5" s="776" t="s">
        <v>545</v>
      </c>
      <c r="DE5" s="777" t="s">
        <v>317</v>
      </c>
      <c r="DF5" s="776" t="s">
        <v>318</v>
      </c>
      <c r="DG5" s="776" t="s">
        <v>132</v>
      </c>
      <c r="DH5" s="776" t="s">
        <v>468</v>
      </c>
      <c r="DI5" s="776" t="s">
        <v>614</v>
      </c>
      <c r="DJ5" s="776" t="s">
        <v>319</v>
      </c>
      <c r="DK5" s="777" t="s">
        <v>531</v>
      </c>
      <c r="DL5" s="624"/>
      <c r="DM5" s="776" t="s">
        <v>331</v>
      </c>
      <c r="DN5" s="776" t="s">
        <v>332</v>
      </c>
      <c r="DO5" s="777" t="s">
        <v>531</v>
      </c>
      <c r="DP5" s="624"/>
      <c r="DQ5" s="777" t="s">
        <v>25</v>
      </c>
      <c r="DR5" s="776" t="s">
        <v>342</v>
      </c>
      <c r="DS5" s="777" t="s">
        <v>26</v>
      </c>
      <c r="DT5" s="777" t="s">
        <v>27</v>
      </c>
      <c r="DU5" s="777" t="s">
        <v>531</v>
      </c>
      <c r="DV5" s="780" t="s">
        <v>526</v>
      </c>
      <c r="DW5" s="781" t="s">
        <v>527</v>
      </c>
      <c r="DX5" s="780" t="s">
        <v>124</v>
      </c>
      <c r="DY5" s="780" t="s">
        <v>437</v>
      </c>
      <c r="DZ5" s="780" t="s">
        <v>438</v>
      </c>
      <c r="EA5" s="780" t="s">
        <v>531</v>
      </c>
      <c r="EB5" s="781" t="s">
        <v>124</v>
      </c>
      <c r="EC5" s="781" t="s">
        <v>437</v>
      </c>
      <c r="ED5" s="781" t="s">
        <v>438</v>
      </c>
      <c r="EE5" s="781" t="s">
        <v>531</v>
      </c>
      <c r="EF5" s="631" t="s">
        <v>125</v>
      </c>
      <c r="EG5" s="632" t="s">
        <v>608</v>
      </c>
      <c r="EH5" s="632" t="s">
        <v>609</v>
      </c>
      <c r="EI5" s="632" t="s">
        <v>610</v>
      </c>
      <c r="EJ5" s="632" t="s">
        <v>611</v>
      </c>
      <c r="EK5" s="632" t="s">
        <v>612</v>
      </c>
      <c r="EL5" s="632" t="s">
        <v>324</v>
      </c>
      <c r="EM5" s="777" t="s">
        <v>531</v>
      </c>
      <c r="EN5" s="776" t="s">
        <v>705</v>
      </c>
      <c r="EO5" s="777" t="s">
        <v>160</v>
      </c>
      <c r="EP5" s="776" t="s">
        <v>347</v>
      </c>
      <c r="EQ5" s="776" t="s">
        <v>615</v>
      </c>
      <c r="ER5" s="776" t="s">
        <v>201</v>
      </c>
      <c r="ES5" s="777" t="s">
        <v>531</v>
      </c>
      <c r="ET5" s="776" t="s">
        <v>439</v>
      </c>
    </row>
    <row r="6" spans="1:150" s="1" customFormat="1" ht="12" customHeight="1">
      <c r="A6" s="927" t="s">
        <v>531</v>
      </c>
      <c r="B6" s="941">
        <v>0</v>
      </c>
      <c r="C6" s="895">
        <v>0</v>
      </c>
      <c r="D6" s="871" t="e">
        <v>#DIV/0!</v>
      </c>
      <c r="E6" s="871" t="e">
        <v>#DIV/0!</v>
      </c>
      <c r="F6" s="923"/>
      <c r="G6" s="873">
        <v>0</v>
      </c>
      <c r="H6" s="873">
        <v>0</v>
      </c>
      <c r="I6" s="873">
        <v>0</v>
      </c>
      <c r="J6" s="873">
        <v>0</v>
      </c>
      <c r="K6" s="873">
        <v>0</v>
      </c>
      <c r="L6" s="923"/>
      <c r="M6" s="873">
        <v>0</v>
      </c>
      <c r="N6" s="873">
        <v>0</v>
      </c>
      <c r="O6" s="873">
        <v>0</v>
      </c>
      <c r="P6" s="873">
        <v>0</v>
      </c>
      <c r="Q6" s="873">
        <v>0</v>
      </c>
      <c r="R6" s="873">
        <v>0</v>
      </c>
      <c r="S6" s="921" t="e">
        <v>#DIV/0!</v>
      </c>
      <c r="T6" s="921" t="e">
        <v>#DIV/0!</v>
      </c>
      <c r="U6" s="915" t="e">
        <v>#DIV/0!</v>
      </c>
      <c r="V6" s="915" t="e">
        <v>#DIV/0!</v>
      </c>
      <c r="W6" s="875">
        <v>0</v>
      </c>
      <c r="X6" s="873">
        <v>0</v>
      </c>
      <c r="Y6" s="873">
        <v>0</v>
      </c>
      <c r="Z6" s="873">
        <v>0</v>
      </c>
      <c r="AA6" s="873">
        <v>0</v>
      </c>
      <c r="AB6" s="873">
        <v>0</v>
      </c>
      <c r="AC6" s="911">
        <v>0</v>
      </c>
      <c r="AD6" s="913">
        <v>0</v>
      </c>
      <c r="AE6" s="873">
        <v>0</v>
      </c>
      <c r="AF6" s="873">
        <v>0</v>
      </c>
      <c r="AG6" s="873">
        <v>0</v>
      </c>
      <c r="AH6" s="873">
        <v>0</v>
      </c>
      <c r="AI6" s="873">
        <v>0</v>
      </c>
      <c r="AJ6" s="873">
        <v>0</v>
      </c>
      <c r="AK6" s="873">
        <v>0</v>
      </c>
      <c r="AL6" s="950" t="e">
        <v>#DIV/0!</v>
      </c>
      <c r="AM6" s="951" t="e">
        <v>#DIV/0!</v>
      </c>
      <c r="AN6" s="951" t="e">
        <v>#DIV/0!</v>
      </c>
      <c r="AO6" s="886"/>
      <c r="AP6" s="873">
        <v>0</v>
      </c>
      <c r="AQ6" s="873">
        <v>0</v>
      </c>
      <c r="AR6" s="873">
        <v>0</v>
      </c>
      <c r="AS6" s="886"/>
      <c r="AT6" s="873">
        <v>0</v>
      </c>
      <c r="AU6" s="873">
        <v>0</v>
      </c>
      <c r="AV6" s="873">
        <v>0</v>
      </c>
      <c r="AW6" s="884" t="e">
        <v>#DIV/0!</v>
      </c>
      <c r="AX6" s="875">
        <v>0</v>
      </c>
      <c r="AY6" s="886">
        <v>0</v>
      </c>
      <c r="AZ6" s="886">
        <v>0</v>
      </c>
      <c r="BA6" s="886">
        <v>0</v>
      </c>
      <c r="BB6" s="886">
        <v>0</v>
      </c>
      <c r="BC6" s="875">
        <v>0</v>
      </c>
      <c r="BD6" s="875">
        <v>0</v>
      </c>
      <c r="BE6" s="873">
        <v>0</v>
      </c>
      <c r="BF6" s="873">
        <v>0</v>
      </c>
      <c r="BG6" s="873">
        <v>0</v>
      </c>
      <c r="BH6" s="873">
        <v>0</v>
      </c>
      <c r="BI6" s="873">
        <v>0</v>
      </c>
      <c r="BJ6" s="873">
        <v>0</v>
      </c>
      <c r="BK6" s="903"/>
      <c r="BL6" s="873">
        <v>0</v>
      </c>
      <c r="BM6" s="873">
        <v>0</v>
      </c>
      <c r="BN6" s="873">
        <v>0</v>
      </c>
      <c r="BO6" s="903"/>
      <c r="BP6" s="873">
        <v>0</v>
      </c>
      <c r="BQ6" s="873">
        <v>0</v>
      </c>
      <c r="BR6" s="873">
        <v>0</v>
      </c>
      <c r="BS6" s="875">
        <v>0</v>
      </c>
      <c r="BT6" s="873">
        <v>0</v>
      </c>
      <c r="BU6" s="873">
        <v>0</v>
      </c>
      <c r="BV6" s="873">
        <v>0</v>
      </c>
      <c r="BW6" s="873">
        <v>0</v>
      </c>
      <c r="BX6" s="873">
        <v>0</v>
      </c>
      <c r="BY6" s="873">
        <v>0</v>
      </c>
      <c r="BZ6" s="873">
        <v>0</v>
      </c>
      <c r="CA6" s="873">
        <v>0</v>
      </c>
      <c r="CB6" s="873">
        <v>0</v>
      </c>
      <c r="CC6" s="873">
        <v>0</v>
      </c>
      <c r="CD6" s="873">
        <v>0</v>
      </c>
      <c r="CE6" s="903"/>
      <c r="CF6" s="873">
        <v>0</v>
      </c>
      <c r="CG6" s="873">
        <v>0</v>
      </c>
      <c r="CH6" s="873">
        <v>0</v>
      </c>
      <c r="CI6" s="903"/>
      <c r="CJ6" s="873">
        <v>0</v>
      </c>
      <c r="CK6" s="873">
        <v>0</v>
      </c>
      <c r="CL6" s="873">
        <v>0</v>
      </c>
      <c r="CM6" s="873">
        <v>0</v>
      </c>
      <c r="CN6" s="875">
        <v>0</v>
      </c>
      <c r="CO6" s="895">
        <v>0</v>
      </c>
      <c r="CP6" s="895">
        <v>0</v>
      </c>
      <c r="CQ6" s="895">
        <v>0</v>
      </c>
      <c r="CR6" s="895">
        <v>0</v>
      </c>
      <c r="CS6" s="875">
        <v>0</v>
      </c>
      <c r="CT6" s="875">
        <v>0</v>
      </c>
      <c r="CU6" s="875">
        <v>0</v>
      </c>
      <c r="CV6" s="875">
        <v>0</v>
      </c>
      <c r="CW6" s="875">
        <v>0</v>
      </c>
      <c r="CX6" s="875">
        <v>0</v>
      </c>
      <c r="CY6" s="875">
        <v>0</v>
      </c>
      <c r="CZ6" s="875">
        <v>0</v>
      </c>
      <c r="DA6" s="875">
        <v>0</v>
      </c>
      <c r="DB6" s="875">
        <v>0</v>
      </c>
      <c r="DC6" s="873">
        <v>0</v>
      </c>
      <c r="DD6" s="873">
        <v>0</v>
      </c>
      <c r="DE6" s="873">
        <v>0</v>
      </c>
      <c r="DF6" s="873">
        <v>0</v>
      </c>
      <c r="DG6" s="873">
        <v>0</v>
      </c>
      <c r="DH6" s="873">
        <v>0</v>
      </c>
      <c r="DI6" s="873">
        <v>0</v>
      </c>
      <c r="DJ6" s="873">
        <v>0</v>
      </c>
      <c r="DK6" s="873">
        <v>0</v>
      </c>
      <c r="DL6" s="903"/>
      <c r="DM6" s="873">
        <v>0</v>
      </c>
      <c r="DN6" s="873">
        <v>0</v>
      </c>
      <c r="DO6" s="873">
        <v>0</v>
      </c>
      <c r="DP6" s="903"/>
      <c r="DQ6" s="873">
        <v>0</v>
      </c>
      <c r="DR6" s="873">
        <v>0</v>
      </c>
      <c r="DS6" s="873">
        <v>0</v>
      </c>
      <c r="DT6" s="873">
        <v>0</v>
      </c>
      <c r="DU6" s="875">
        <v>0</v>
      </c>
      <c r="DV6" s="873">
        <v>0</v>
      </c>
      <c r="DW6" s="873">
        <v>0</v>
      </c>
      <c r="DX6" s="895">
        <v>0</v>
      </c>
      <c r="DY6" s="873">
        <v>0</v>
      </c>
      <c r="DZ6" s="873">
        <v>0</v>
      </c>
      <c r="EA6" s="873">
        <v>0</v>
      </c>
      <c r="EB6" s="895">
        <v>0</v>
      </c>
      <c r="EC6" s="873">
        <v>0</v>
      </c>
      <c r="ED6" s="873">
        <v>0</v>
      </c>
      <c r="EE6" s="873">
        <v>0</v>
      </c>
      <c r="EF6" s="873">
        <v>0</v>
      </c>
      <c r="EG6" s="873">
        <v>0</v>
      </c>
      <c r="EH6" s="873">
        <v>0</v>
      </c>
      <c r="EI6" s="873">
        <v>0</v>
      </c>
      <c r="EJ6" s="873">
        <v>0</v>
      </c>
      <c r="EK6" s="873">
        <v>0</v>
      </c>
      <c r="EL6" s="873">
        <v>0</v>
      </c>
      <c r="EM6" s="873">
        <v>0</v>
      </c>
      <c r="EN6" s="873">
        <v>0</v>
      </c>
      <c r="EO6" s="873">
        <v>0</v>
      </c>
      <c r="EP6" s="873">
        <v>0</v>
      </c>
      <c r="EQ6" s="873">
        <v>0</v>
      </c>
      <c r="ER6" s="873">
        <v>0</v>
      </c>
      <c r="ES6" s="873">
        <v>0</v>
      </c>
      <c r="ET6" s="873">
        <v>0</v>
      </c>
    </row>
    <row r="7" spans="1:150" s="1" customFormat="1" ht="12" customHeight="1">
      <c r="A7" s="928"/>
      <c r="B7" s="942"/>
      <c r="C7" s="896"/>
      <c r="D7" s="872"/>
      <c r="E7" s="872"/>
      <c r="F7" s="924"/>
      <c r="G7" s="874"/>
      <c r="H7" s="874"/>
      <c r="I7" s="874"/>
      <c r="J7" s="874"/>
      <c r="K7" s="874"/>
      <c r="L7" s="924"/>
      <c r="M7" s="874"/>
      <c r="N7" s="874"/>
      <c r="O7" s="874"/>
      <c r="P7" s="874"/>
      <c r="Q7" s="874"/>
      <c r="R7" s="874"/>
      <c r="S7" s="922"/>
      <c r="T7" s="922"/>
      <c r="U7" s="916"/>
      <c r="V7" s="916"/>
      <c r="W7" s="876"/>
      <c r="X7" s="874"/>
      <c r="Y7" s="874"/>
      <c r="Z7" s="874"/>
      <c r="AA7" s="874"/>
      <c r="AB7" s="874"/>
      <c r="AC7" s="912"/>
      <c r="AD7" s="914"/>
      <c r="AE7" s="874"/>
      <c r="AF7" s="874"/>
      <c r="AG7" s="874"/>
      <c r="AH7" s="874"/>
      <c r="AI7" s="874"/>
      <c r="AJ7" s="874"/>
      <c r="AK7" s="874"/>
      <c r="AL7" s="896"/>
      <c r="AM7" s="952"/>
      <c r="AN7" s="952"/>
      <c r="AO7" s="887"/>
      <c r="AP7" s="874"/>
      <c r="AQ7" s="874"/>
      <c r="AR7" s="874"/>
      <c r="AS7" s="887"/>
      <c r="AT7" s="874"/>
      <c r="AU7" s="874"/>
      <c r="AV7" s="874"/>
      <c r="AW7" s="885"/>
      <c r="AX7" s="876"/>
      <c r="AY7" s="887"/>
      <c r="AZ7" s="887"/>
      <c r="BA7" s="887"/>
      <c r="BB7" s="887"/>
      <c r="BC7" s="876"/>
      <c r="BD7" s="876"/>
      <c r="BE7" s="874"/>
      <c r="BF7" s="874"/>
      <c r="BG7" s="874"/>
      <c r="BH7" s="874"/>
      <c r="BI7" s="874"/>
      <c r="BJ7" s="874"/>
      <c r="BK7" s="904"/>
      <c r="BL7" s="874"/>
      <c r="BM7" s="874"/>
      <c r="BN7" s="874"/>
      <c r="BO7" s="904"/>
      <c r="BP7" s="874"/>
      <c r="BQ7" s="874"/>
      <c r="BR7" s="874"/>
      <c r="BS7" s="876"/>
      <c r="BT7" s="874"/>
      <c r="BU7" s="874"/>
      <c r="BV7" s="874"/>
      <c r="BW7" s="874"/>
      <c r="BX7" s="874"/>
      <c r="BY7" s="874"/>
      <c r="BZ7" s="874"/>
      <c r="CA7" s="874"/>
      <c r="CB7" s="874"/>
      <c r="CC7" s="874"/>
      <c r="CD7" s="874"/>
      <c r="CE7" s="904"/>
      <c r="CF7" s="874"/>
      <c r="CG7" s="874"/>
      <c r="CH7" s="874"/>
      <c r="CI7" s="904"/>
      <c r="CJ7" s="874"/>
      <c r="CK7" s="874"/>
      <c r="CL7" s="874"/>
      <c r="CM7" s="874"/>
      <c r="CN7" s="876"/>
      <c r="CO7" s="896"/>
      <c r="CP7" s="896"/>
      <c r="CQ7" s="896"/>
      <c r="CR7" s="896"/>
      <c r="CS7" s="876"/>
      <c r="CT7" s="876"/>
      <c r="CU7" s="876"/>
      <c r="CV7" s="876"/>
      <c r="CW7" s="876"/>
      <c r="CX7" s="876"/>
      <c r="CY7" s="876"/>
      <c r="CZ7" s="876"/>
      <c r="DA7" s="876"/>
      <c r="DB7" s="876"/>
      <c r="DC7" s="874"/>
      <c r="DD7" s="874"/>
      <c r="DE7" s="874"/>
      <c r="DF7" s="874"/>
      <c r="DG7" s="874"/>
      <c r="DH7" s="874"/>
      <c r="DI7" s="874"/>
      <c r="DJ7" s="874"/>
      <c r="DK7" s="874"/>
      <c r="DL7" s="904"/>
      <c r="DM7" s="874"/>
      <c r="DN7" s="874"/>
      <c r="DO7" s="874"/>
      <c r="DP7" s="904"/>
      <c r="DQ7" s="874"/>
      <c r="DR7" s="874"/>
      <c r="DS7" s="874"/>
      <c r="DT7" s="874"/>
      <c r="DU7" s="876"/>
      <c r="DV7" s="874"/>
      <c r="DW7" s="874"/>
      <c r="DX7" s="896"/>
      <c r="DY7" s="874"/>
      <c r="DZ7" s="874"/>
      <c r="EA7" s="874"/>
      <c r="EB7" s="896"/>
      <c r="EC7" s="874"/>
      <c r="ED7" s="874"/>
      <c r="EE7" s="874"/>
      <c r="EF7" s="874"/>
      <c r="EG7" s="874"/>
      <c r="EH7" s="874"/>
      <c r="EI7" s="874"/>
      <c r="EJ7" s="874"/>
      <c r="EK7" s="874"/>
      <c r="EL7" s="874"/>
      <c r="EM7" s="874"/>
      <c r="EN7" s="874"/>
      <c r="EO7" s="874"/>
      <c r="EP7" s="874"/>
      <c r="EQ7" s="874"/>
      <c r="ER7" s="874"/>
      <c r="ES7" s="874"/>
      <c r="ET7" s="874"/>
    </row>
    <row r="8" spans="1:150" s="1" customFormat="1" ht="12" customHeight="1">
      <c r="A8" s="927" t="s">
        <v>518</v>
      </c>
      <c r="B8" s="941">
        <v>59</v>
      </c>
      <c r="C8" s="895">
        <v>2647</v>
      </c>
      <c r="D8" s="871">
        <v>1002.7142857142857</v>
      </c>
      <c r="E8" s="871">
        <v>1004</v>
      </c>
      <c r="F8" s="923"/>
      <c r="G8" s="873">
        <v>7</v>
      </c>
      <c r="H8" s="873">
        <v>15</v>
      </c>
      <c r="I8" s="873">
        <v>30</v>
      </c>
      <c r="J8" s="873">
        <v>2</v>
      </c>
      <c r="K8" s="873">
        <v>5</v>
      </c>
      <c r="L8" s="923"/>
      <c r="M8" s="873">
        <v>5</v>
      </c>
      <c r="N8" s="873">
        <v>5</v>
      </c>
      <c r="O8" s="873">
        <v>14</v>
      </c>
      <c r="P8" s="873">
        <v>6</v>
      </c>
      <c r="Q8" s="873">
        <v>10</v>
      </c>
      <c r="R8" s="873">
        <v>19</v>
      </c>
      <c r="S8" s="921">
        <v>38.688749999999992</v>
      </c>
      <c r="T8" s="921">
        <v>25.373902439024388</v>
      </c>
      <c r="U8" s="915">
        <v>25.316666666666663</v>
      </c>
      <c r="V8" s="915">
        <v>19.269166666666667</v>
      </c>
      <c r="W8" s="875">
        <v>53</v>
      </c>
      <c r="X8" s="873">
        <v>33</v>
      </c>
      <c r="Y8" s="873">
        <v>2</v>
      </c>
      <c r="Z8" s="873">
        <v>8</v>
      </c>
      <c r="AA8" s="873">
        <v>1</v>
      </c>
      <c r="AB8" s="873">
        <v>2</v>
      </c>
      <c r="AC8" s="911">
        <v>7</v>
      </c>
      <c r="AD8" s="913">
        <v>5</v>
      </c>
      <c r="AE8" s="873">
        <v>1</v>
      </c>
      <c r="AF8" s="873">
        <v>0</v>
      </c>
      <c r="AG8" s="873">
        <v>7</v>
      </c>
      <c r="AH8" s="873">
        <v>8</v>
      </c>
      <c r="AI8" s="873">
        <v>4</v>
      </c>
      <c r="AJ8" s="873">
        <v>36</v>
      </c>
      <c r="AK8" s="873">
        <v>4</v>
      </c>
      <c r="AL8" s="895">
        <v>13.906976744186046</v>
      </c>
      <c r="AM8" s="953">
        <v>299.16279069767444</v>
      </c>
      <c r="AN8" s="953">
        <v>109.26744186046511</v>
      </c>
      <c r="AO8" s="886"/>
      <c r="AP8" s="873">
        <v>26</v>
      </c>
      <c r="AQ8" s="873">
        <v>25</v>
      </c>
      <c r="AR8" s="873">
        <v>8</v>
      </c>
      <c r="AS8" s="886"/>
      <c r="AT8" s="873">
        <v>35</v>
      </c>
      <c r="AU8" s="873">
        <v>22</v>
      </c>
      <c r="AV8" s="873">
        <v>2</v>
      </c>
      <c r="AW8" s="884">
        <v>61.351351351351354</v>
      </c>
      <c r="AX8" s="875">
        <v>33</v>
      </c>
      <c r="AY8" s="886">
        <v>7</v>
      </c>
      <c r="AZ8" s="886">
        <v>26</v>
      </c>
      <c r="BA8" s="886">
        <v>0</v>
      </c>
      <c r="BB8" s="886">
        <v>0</v>
      </c>
      <c r="BC8" s="875">
        <v>3</v>
      </c>
      <c r="BD8" s="875">
        <v>23</v>
      </c>
      <c r="BE8" s="873">
        <v>7</v>
      </c>
      <c r="BF8" s="873">
        <v>28</v>
      </c>
      <c r="BG8" s="873">
        <v>1</v>
      </c>
      <c r="BH8" s="873">
        <v>0</v>
      </c>
      <c r="BI8" s="873">
        <v>3</v>
      </c>
      <c r="BJ8" s="873">
        <v>23</v>
      </c>
      <c r="BK8" s="903"/>
      <c r="BL8" s="873">
        <v>37</v>
      </c>
      <c r="BM8" s="873">
        <v>18</v>
      </c>
      <c r="BN8" s="873">
        <v>4</v>
      </c>
      <c r="BO8" s="903"/>
      <c r="BP8" s="873">
        <v>6</v>
      </c>
      <c r="BQ8" s="873">
        <v>44</v>
      </c>
      <c r="BR8" s="873">
        <v>9</v>
      </c>
      <c r="BS8" s="875">
        <v>48</v>
      </c>
      <c r="BT8" s="873">
        <v>0</v>
      </c>
      <c r="BU8" s="873">
        <v>8</v>
      </c>
      <c r="BV8" s="873">
        <v>0</v>
      </c>
      <c r="BW8" s="873">
        <v>25</v>
      </c>
      <c r="BX8" s="873">
        <v>11</v>
      </c>
      <c r="BY8" s="873">
        <v>1</v>
      </c>
      <c r="BZ8" s="873">
        <v>0</v>
      </c>
      <c r="CA8" s="873">
        <v>3</v>
      </c>
      <c r="CB8" s="873">
        <v>0</v>
      </c>
      <c r="CC8" s="873">
        <v>11</v>
      </c>
      <c r="CD8" s="873">
        <v>0</v>
      </c>
      <c r="CE8" s="903"/>
      <c r="CF8" s="873">
        <v>31</v>
      </c>
      <c r="CG8" s="873">
        <v>27</v>
      </c>
      <c r="CH8" s="873">
        <v>1</v>
      </c>
      <c r="CI8" s="903"/>
      <c r="CJ8" s="873">
        <v>14</v>
      </c>
      <c r="CK8" s="873">
        <v>12</v>
      </c>
      <c r="CL8" s="873">
        <v>3</v>
      </c>
      <c r="CM8" s="873">
        <v>0</v>
      </c>
      <c r="CN8" s="875">
        <v>2</v>
      </c>
      <c r="CO8" s="895">
        <v>6</v>
      </c>
      <c r="CP8" s="895">
        <v>1</v>
      </c>
      <c r="CQ8" s="895">
        <v>3</v>
      </c>
      <c r="CR8" s="895">
        <v>3</v>
      </c>
      <c r="CS8" s="875">
        <v>23</v>
      </c>
      <c r="CT8" s="875">
        <v>18</v>
      </c>
      <c r="CU8" s="875">
        <v>1</v>
      </c>
      <c r="CV8" s="875">
        <v>1</v>
      </c>
      <c r="CW8" s="875">
        <v>0</v>
      </c>
      <c r="CX8" s="875">
        <v>0</v>
      </c>
      <c r="CY8" s="875">
        <v>2</v>
      </c>
      <c r="CZ8" s="875">
        <v>1</v>
      </c>
      <c r="DA8" s="875">
        <v>31</v>
      </c>
      <c r="DB8" s="875">
        <v>5</v>
      </c>
      <c r="DC8" s="873">
        <v>18</v>
      </c>
      <c r="DD8" s="873">
        <v>1</v>
      </c>
      <c r="DE8" s="873">
        <v>12</v>
      </c>
      <c r="DF8" s="873">
        <v>1</v>
      </c>
      <c r="DG8" s="873">
        <v>0</v>
      </c>
      <c r="DH8" s="873">
        <v>3</v>
      </c>
      <c r="DI8" s="873">
        <v>11</v>
      </c>
      <c r="DJ8" s="873">
        <v>31</v>
      </c>
      <c r="DK8" s="873">
        <v>5</v>
      </c>
      <c r="DL8" s="903"/>
      <c r="DM8" s="873">
        <v>26</v>
      </c>
      <c r="DN8" s="873">
        <v>32</v>
      </c>
      <c r="DO8" s="873">
        <v>1</v>
      </c>
      <c r="DP8" s="903"/>
      <c r="DQ8" s="873">
        <v>12</v>
      </c>
      <c r="DR8" s="873">
        <v>7</v>
      </c>
      <c r="DS8" s="873">
        <v>4</v>
      </c>
      <c r="DT8" s="873">
        <v>0</v>
      </c>
      <c r="DU8" s="875">
        <v>3</v>
      </c>
      <c r="DV8" s="873">
        <v>1</v>
      </c>
      <c r="DW8" s="873">
        <v>1</v>
      </c>
      <c r="DX8" s="895">
        <v>177</v>
      </c>
      <c r="DY8" s="873">
        <v>41</v>
      </c>
      <c r="DZ8" s="873">
        <v>0</v>
      </c>
      <c r="EA8" s="873">
        <v>18</v>
      </c>
      <c r="EB8" s="895">
        <v>25</v>
      </c>
      <c r="EC8" s="873">
        <v>14</v>
      </c>
      <c r="ED8" s="873">
        <v>0</v>
      </c>
      <c r="EE8" s="873">
        <v>45</v>
      </c>
      <c r="EF8" s="873">
        <v>29</v>
      </c>
      <c r="EG8" s="873">
        <v>1</v>
      </c>
      <c r="EH8" s="873">
        <v>0</v>
      </c>
      <c r="EI8" s="873">
        <v>2</v>
      </c>
      <c r="EJ8" s="873">
        <v>5</v>
      </c>
      <c r="EK8" s="873">
        <v>0</v>
      </c>
      <c r="EL8" s="873">
        <v>6</v>
      </c>
      <c r="EM8" s="873">
        <v>16</v>
      </c>
      <c r="EN8" s="873">
        <v>8</v>
      </c>
      <c r="EO8" s="873">
        <v>9</v>
      </c>
      <c r="EP8" s="873">
        <v>16</v>
      </c>
      <c r="EQ8" s="873">
        <v>5</v>
      </c>
      <c r="ER8" s="873">
        <v>27</v>
      </c>
      <c r="ES8" s="873">
        <v>6</v>
      </c>
      <c r="ET8" s="873">
        <v>26</v>
      </c>
    </row>
    <row r="9" spans="1:150" s="1" customFormat="1" ht="12" customHeight="1">
      <c r="A9" s="928"/>
      <c r="B9" s="942"/>
      <c r="C9" s="896"/>
      <c r="D9" s="872"/>
      <c r="E9" s="872"/>
      <c r="F9" s="924"/>
      <c r="G9" s="874"/>
      <c r="H9" s="874"/>
      <c r="I9" s="874"/>
      <c r="J9" s="874"/>
      <c r="K9" s="874"/>
      <c r="L9" s="924"/>
      <c r="M9" s="874"/>
      <c r="N9" s="874"/>
      <c r="O9" s="874"/>
      <c r="P9" s="874"/>
      <c r="Q9" s="874"/>
      <c r="R9" s="874"/>
      <c r="S9" s="922"/>
      <c r="T9" s="922"/>
      <c r="U9" s="916"/>
      <c r="V9" s="916"/>
      <c r="W9" s="876"/>
      <c r="X9" s="874"/>
      <c r="Y9" s="874"/>
      <c r="Z9" s="874"/>
      <c r="AA9" s="874"/>
      <c r="AB9" s="874"/>
      <c r="AC9" s="912"/>
      <c r="AD9" s="914"/>
      <c r="AE9" s="874"/>
      <c r="AF9" s="874"/>
      <c r="AG9" s="874"/>
      <c r="AH9" s="874"/>
      <c r="AI9" s="874"/>
      <c r="AJ9" s="874"/>
      <c r="AK9" s="874"/>
      <c r="AL9" s="896"/>
      <c r="AM9" s="952"/>
      <c r="AN9" s="952"/>
      <c r="AO9" s="887"/>
      <c r="AP9" s="874"/>
      <c r="AQ9" s="874"/>
      <c r="AR9" s="874"/>
      <c r="AS9" s="887"/>
      <c r="AT9" s="874"/>
      <c r="AU9" s="874"/>
      <c r="AV9" s="874"/>
      <c r="AW9" s="885"/>
      <c r="AX9" s="876"/>
      <c r="AY9" s="887"/>
      <c r="AZ9" s="887"/>
      <c r="BA9" s="887"/>
      <c r="BB9" s="887"/>
      <c r="BC9" s="876"/>
      <c r="BD9" s="876"/>
      <c r="BE9" s="874"/>
      <c r="BF9" s="874"/>
      <c r="BG9" s="874"/>
      <c r="BH9" s="874"/>
      <c r="BI9" s="874"/>
      <c r="BJ9" s="874"/>
      <c r="BK9" s="904"/>
      <c r="BL9" s="874"/>
      <c r="BM9" s="874"/>
      <c r="BN9" s="874"/>
      <c r="BO9" s="904"/>
      <c r="BP9" s="874"/>
      <c r="BQ9" s="874"/>
      <c r="BR9" s="874"/>
      <c r="BS9" s="876"/>
      <c r="BT9" s="874"/>
      <c r="BU9" s="874"/>
      <c r="BV9" s="874"/>
      <c r="BW9" s="874"/>
      <c r="BX9" s="874"/>
      <c r="BY9" s="874"/>
      <c r="BZ9" s="874"/>
      <c r="CA9" s="874"/>
      <c r="CB9" s="874"/>
      <c r="CC9" s="874"/>
      <c r="CD9" s="874"/>
      <c r="CE9" s="904"/>
      <c r="CF9" s="874"/>
      <c r="CG9" s="874"/>
      <c r="CH9" s="874"/>
      <c r="CI9" s="904"/>
      <c r="CJ9" s="874"/>
      <c r="CK9" s="874"/>
      <c r="CL9" s="874"/>
      <c r="CM9" s="874"/>
      <c r="CN9" s="876"/>
      <c r="CO9" s="896"/>
      <c r="CP9" s="896"/>
      <c r="CQ9" s="896"/>
      <c r="CR9" s="896"/>
      <c r="CS9" s="876"/>
      <c r="CT9" s="876"/>
      <c r="CU9" s="876"/>
      <c r="CV9" s="876"/>
      <c r="CW9" s="876"/>
      <c r="CX9" s="876"/>
      <c r="CY9" s="876"/>
      <c r="CZ9" s="876"/>
      <c r="DA9" s="876"/>
      <c r="DB9" s="876"/>
      <c r="DC9" s="874"/>
      <c r="DD9" s="874"/>
      <c r="DE9" s="874"/>
      <c r="DF9" s="874"/>
      <c r="DG9" s="874"/>
      <c r="DH9" s="874"/>
      <c r="DI9" s="874"/>
      <c r="DJ9" s="874"/>
      <c r="DK9" s="874"/>
      <c r="DL9" s="904"/>
      <c r="DM9" s="874"/>
      <c r="DN9" s="874"/>
      <c r="DO9" s="874"/>
      <c r="DP9" s="904"/>
      <c r="DQ9" s="874"/>
      <c r="DR9" s="874"/>
      <c r="DS9" s="874"/>
      <c r="DT9" s="874"/>
      <c r="DU9" s="876"/>
      <c r="DV9" s="874"/>
      <c r="DW9" s="874"/>
      <c r="DX9" s="896"/>
      <c r="DY9" s="874"/>
      <c r="DZ9" s="874"/>
      <c r="EA9" s="874"/>
      <c r="EB9" s="896"/>
      <c r="EC9" s="874"/>
      <c r="ED9" s="874"/>
      <c r="EE9" s="874"/>
      <c r="EF9" s="874"/>
      <c r="EG9" s="874"/>
      <c r="EH9" s="874"/>
      <c r="EI9" s="874"/>
      <c r="EJ9" s="874"/>
      <c r="EK9" s="874"/>
      <c r="EL9" s="874"/>
      <c r="EM9" s="874"/>
      <c r="EN9" s="874"/>
      <c r="EO9" s="874"/>
      <c r="EP9" s="874"/>
      <c r="EQ9" s="874"/>
      <c r="ER9" s="874"/>
      <c r="ES9" s="874"/>
      <c r="ET9" s="874"/>
    </row>
    <row r="10" spans="1:150" s="1" customFormat="1" ht="12" customHeight="1">
      <c r="A10" s="927" t="s">
        <v>519</v>
      </c>
      <c r="B10" s="941">
        <v>126</v>
      </c>
      <c r="C10" s="895">
        <v>4261</v>
      </c>
      <c r="D10" s="871">
        <v>1073</v>
      </c>
      <c r="E10" s="871">
        <v>958.88311688311683</v>
      </c>
      <c r="F10" s="923"/>
      <c r="G10" s="873">
        <v>12</v>
      </c>
      <c r="H10" s="873">
        <v>29</v>
      </c>
      <c r="I10" s="873">
        <v>76</v>
      </c>
      <c r="J10" s="873">
        <v>2</v>
      </c>
      <c r="K10" s="873">
        <v>7</v>
      </c>
      <c r="L10" s="923"/>
      <c r="M10" s="873">
        <v>7</v>
      </c>
      <c r="N10" s="873">
        <v>15</v>
      </c>
      <c r="O10" s="873">
        <v>22</v>
      </c>
      <c r="P10" s="873">
        <v>12</v>
      </c>
      <c r="Q10" s="873">
        <v>14</v>
      </c>
      <c r="R10" s="873">
        <v>56</v>
      </c>
      <c r="S10" s="921">
        <v>39.543999999999997</v>
      </c>
      <c r="T10" s="921">
        <v>24.21833333333333</v>
      </c>
      <c r="U10" s="915">
        <v>24.087466666666671</v>
      </c>
      <c r="V10" s="915">
        <v>13.851851851851851</v>
      </c>
      <c r="W10" s="875">
        <v>110</v>
      </c>
      <c r="X10" s="873">
        <v>53</v>
      </c>
      <c r="Y10" s="873">
        <v>8</v>
      </c>
      <c r="Z10" s="873">
        <v>12</v>
      </c>
      <c r="AA10" s="873">
        <v>11</v>
      </c>
      <c r="AB10" s="873">
        <v>7</v>
      </c>
      <c r="AC10" s="911">
        <v>19</v>
      </c>
      <c r="AD10" s="913">
        <v>14</v>
      </c>
      <c r="AE10" s="873">
        <v>2</v>
      </c>
      <c r="AF10" s="873">
        <v>8</v>
      </c>
      <c r="AG10" s="873">
        <v>14</v>
      </c>
      <c r="AH10" s="873">
        <v>25</v>
      </c>
      <c r="AI10" s="873">
        <v>3</v>
      </c>
      <c r="AJ10" s="873">
        <v>69</v>
      </c>
      <c r="AK10" s="873">
        <v>7</v>
      </c>
      <c r="AL10" s="895">
        <v>22.963414634146343</v>
      </c>
      <c r="AM10" s="953">
        <v>566.2439024390244</v>
      </c>
      <c r="AN10" s="953">
        <v>209.20731707317074</v>
      </c>
      <c r="AO10" s="886"/>
      <c r="AP10" s="873">
        <v>60</v>
      </c>
      <c r="AQ10" s="873">
        <v>48</v>
      </c>
      <c r="AR10" s="873">
        <v>18</v>
      </c>
      <c r="AS10" s="886"/>
      <c r="AT10" s="873">
        <v>83</v>
      </c>
      <c r="AU10" s="873">
        <v>41</v>
      </c>
      <c r="AV10" s="873">
        <v>2</v>
      </c>
      <c r="AW10" s="884">
        <v>61.831325301204821</v>
      </c>
      <c r="AX10" s="875">
        <v>81</v>
      </c>
      <c r="AY10" s="886">
        <v>36</v>
      </c>
      <c r="AZ10" s="886">
        <v>44</v>
      </c>
      <c r="BA10" s="886">
        <v>1</v>
      </c>
      <c r="BB10" s="886">
        <v>0</v>
      </c>
      <c r="BC10" s="875">
        <v>2</v>
      </c>
      <c r="BD10" s="875">
        <v>43</v>
      </c>
      <c r="BE10" s="873">
        <v>36</v>
      </c>
      <c r="BF10" s="873">
        <v>54</v>
      </c>
      <c r="BG10" s="873">
        <v>1</v>
      </c>
      <c r="BH10" s="873">
        <v>0</v>
      </c>
      <c r="BI10" s="873">
        <v>2</v>
      </c>
      <c r="BJ10" s="873">
        <v>43</v>
      </c>
      <c r="BK10" s="903"/>
      <c r="BL10" s="873">
        <v>83</v>
      </c>
      <c r="BM10" s="873">
        <v>39</v>
      </c>
      <c r="BN10" s="873">
        <v>4</v>
      </c>
      <c r="BO10" s="903"/>
      <c r="BP10" s="873">
        <v>3</v>
      </c>
      <c r="BQ10" s="873">
        <v>105</v>
      </c>
      <c r="BR10" s="873">
        <v>18</v>
      </c>
      <c r="BS10" s="875">
        <v>107</v>
      </c>
      <c r="BT10" s="873">
        <v>1</v>
      </c>
      <c r="BU10" s="873">
        <v>18</v>
      </c>
      <c r="BV10" s="873">
        <v>4</v>
      </c>
      <c r="BW10" s="873">
        <v>53</v>
      </c>
      <c r="BX10" s="873">
        <v>20</v>
      </c>
      <c r="BY10" s="873">
        <v>3</v>
      </c>
      <c r="BZ10" s="873">
        <v>0</v>
      </c>
      <c r="CA10" s="873">
        <v>7</v>
      </c>
      <c r="CB10" s="873">
        <v>1</v>
      </c>
      <c r="CC10" s="873">
        <v>13</v>
      </c>
      <c r="CD10" s="873">
        <v>6</v>
      </c>
      <c r="CE10" s="903"/>
      <c r="CF10" s="873">
        <v>76</v>
      </c>
      <c r="CG10" s="873">
        <v>45</v>
      </c>
      <c r="CH10" s="873">
        <v>5</v>
      </c>
      <c r="CI10" s="903"/>
      <c r="CJ10" s="873">
        <v>30</v>
      </c>
      <c r="CK10" s="873">
        <v>31</v>
      </c>
      <c r="CL10" s="873">
        <v>14</v>
      </c>
      <c r="CM10" s="873">
        <v>0</v>
      </c>
      <c r="CN10" s="875">
        <v>1</v>
      </c>
      <c r="CO10" s="895">
        <v>29</v>
      </c>
      <c r="CP10" s="895">
        <v>2</v>
      </c>
      <c r="CQ10" s="895">
        <v>21</v>
      </c>
      <c r="CR10" s="895">
        <v>20</v>
      </c>
      <c r="CS10" s="875">
        <v>64</v>
      </c>
      <c r="CT10" s="875">
        <v>52</v>
      </c>
      <c r="CU10" s="875">
        <v>4</v>
      </c>
      <c r="CV10" s="875">
        <v>2</v>
      </c>
      <c r="CW10" s="875">
        <v>0</v>
      </c>
      <c r="CX10" s="875">
        <v>1</v>
      </c>
      <c r="CY10" s="875">
        <v>5</v>
      </c>
      <c r="CZ10" s="875">
        <v>0</v>
      </c>
      <c r="DA10" s="875">
        <v>45</v>
      </c>
      <c r="DB10" s="875">
        <v>17</v>
      </c>
      <c r="DC10" s="873">
        <v>52</v>
      </c>
      <c r="DD10" s="873">
        <v>10</v>
      </c>
      <c r="DE10" s="873">
        <v>27</v>
      </c>
      <c r="DF10" s="873">
        <v>1</v>
      </c>
      <c r="DG10" s="873">
        <v>15</v>
      </c>
      <c r="DH10" s="873">
        <v>7</v>
      </c>
      <c r="DI10" s="873">
        <v>32</v>
      </c>
      <c r="DJ10" s="873">
        <v>45</v>
      </c>
      <c r="DK10" s="873">
        <v>17</v>
      </c>
      <c r="DL10" s="903"/>
      <c r="DM10" s="873">
        <v>65</v>
      </c>
      <c r="DN10" s="873">
        <v>54</v>
      </c>
      <c r="DO10" s="873">
        <v>7</v>
      </c>
      <c r="DP10" s="903"/>
      <c r="DQ10" s="873">
        <v>43</v>
      </c>
      <c r="DR10" s="873">
        <v>12</v>
      </c>
      <c r="DS10" s="873">
        <v>7</v>
      </c>
      <c r="DT10" s="873">
        <v>3</v>
      </c>
      <c r="DU10" s="875">
        <v>0</v>
      </c>
      <c r="DV10" s="873">
        <v>3</v>
      </c>
      <c r="DW10" s="873">
        <v>1</v>
      </c>
      <c r="DX10" s="895">
        <v>376</v>
      </c>
      <c r="DY10" s="873">
        <v>85</v>
      </c>
      <c r="DZ10" s="873">
        <v>0</v>
      </c>
      <c r="EA10" s="873">
        <v>41</v>
      </c>
      <c r="EB10" s="895">
        <v>89</v>
      </c>
      <c r="EC10" s="873">
        <v>50</v>
      </c>
      <c r="ED10" s="873">
        <v>0</v>
      </c>
      <c r="EE10" s="873">
        <v>76</v>
      </c>
      <c r="EF10" s="873">
        <v>42</v>
      </c>
      <c r="EG10" s="873">
        <v>1</v>
      </c>
      <c r="EH10" s="873">
        <v>3</v>
      </c>
      <c r="EI10" s="873">
        <v>7</v>
      </c>
      <c r="EJ10" s="873">
        <v>5</v>
      </c>
      <c r="EK10" s="873">
        <v>4</v>
      </c>
      <c r="EL10" s="873">
        <v>30</v>
      </c>
      <c r="EM10" s="873">
        <v>34</v>
      </c>
      <c r="EN10" s="873">
        <v>18</v>
      </c>
      <c r="EO10" s="873">
        <v>10</v>
      </c>
      <c r="EP10" s="873">
        <v>38</v>
      </c>
      <c r="EQ10" s="873">
        <v>12</v>
      </c>
      <c r="ER10" s="873">
        <v>66</v>
      </c>
      <c r="ES10" s="873">
        <v>13</v>
      </c>
      <c r="ET10" s="873">
        <v>47</v>
      </c>
    </row>
    <row r="11" spans="1:150" s="1" customFormat="1" ht="12" customHeight="1">
      <c r="A11" s="928"/>
      <c r="B11" s="942"/>
      <c r="C11" s="896"/>
      <c r="D11" s="872"/>
      <c r="E11" s="872"/>
      <c r="F11" s="924"/>
      <c r="G11" s="874"/>
      <c r="H11" s="874"/>
      <c r="I11" s="874"/>
      <c r="J11" s="874"/>
      <c r="K11" s="874"/>
      <c r="L11" s="924"/>
      <c r="M11" s="874"/>
      <c r="N11" s="874"/>
      <c r="O11" s="874"/>
      <c r="P11" s="874"/>
      <c r="Q11" s="874"/>
      <c r="R11" s="874"/>
      <c r="S11" s="922"/>
      <c r="T11" s="922"/>
      <c r="U11" s="916"/>
      <c r="V11" s="916"/>
      <c r="W11" s="876"/>
      <c r="X11" s="874"/>
      <c r="Y11" s="874"/>
      <c r="Z11" s="874"/>
      <c r="AA11" s="874"/>
      <c r="AB11" s="874"/>
      <c r="AC11" s="912"/>
      <c r="AD11" s="914"/>
      <c r="AE11" s="874"/>
      <c r="AF11" s="874"/>
      <c r="AG11" s="874"/>
      <c r="AH11" s="874"/>
      <c r="AI11" s="874"/>
      <c r="AJ11" s="874"/>
      <c r="AK11" s="874"/>
      <c r="AL11" s="896"/>
      <c r="AM11" s="952"/>
      <c r="AN11" s="952"/>
      <c r="AO11" s="887"/>
      <c r="AP11" s="874"/>
      <c r="AQ11" s="874"/>
      <c r="AR11" s="874"/>
      <c r="AS11" s="887"/>
      <c r="AT11" s="874"/>
      <c r="AU11" s="874"/>
      <c r="AV11" s="874"/>
      <c r="AW11" s="885"/>
      <c r="AX11" s="876"/>
      <c r="AY11" s="887"/>
      <c r="AZ11" s="887"/>
      <c r="BA11" s="887"/>
      <c r="BB11" s="887"/>
      <c r="BC11" s="876"/>
      <c r="BD11" s="876"/>
      <c r="BE11" s="874"/>
      <c r="BF11" s="874"/>
      <c r="BG11" s="874"/>
      <c r="BH11" s="874"/>
      <c r="BI11" s="874"/>
      <c r="BJ11" s="874"/>
      <c r="BK11" s="904"/>
      <c r="BL11" s="874"/>
      <c r="BM11" s="874"/>
      <c r="BN11" s="874"/>
      <c r="BO11" s="904"/>
      <c r="BP11" s="874"/>
      <c r="BQ11" s="874"/>
      <c r="BR11" s="874"/>
      <c r="BS11" s="876"/>
      <c r="BT11" s="874"/>
      <c r="BU11" s="874"/>
      <c r="BV11" s="874"/>
      <c r="BW11" s="874"/>
      <c r="BX11" s="874"/>
      <c r="BY11" s="874"/>
      <c r="BZ11" s="874"/>
      <c r="CA11" s="874"/>
      <c r="CB11" s="874"/>
      <c r="CC11" s="874"/>
      <c r="CD11" s="874"/>
      <c r="CE11" s="904"/>
      <c r="CF11" s="874"/>
      <c r="CG11" s="874"/>
      <c r="CH11" s="874"/>
      <c r="CI11" s="904"/>
      <c r="CJ11" s="874"/>
      <c r="CK11" s="874"/>
      <c r="CL11" s="874"/>
      <c r="CM11" s="874"/>
      <c r="CN11" s="876"/>
      <c r="CO11" s="896"/>
      <c r="CP11" s="896"/>
      <c r="CQ11" s="896"/>
      <c r="CR11" s="896"/>
      <c r="CS11" s="876"/>
      <c r="CT11" s="876"/>
      <c r="CU11" s="876"/>
      <c r="CV11" s="876"/>
      <c r="CW11" s="876"/>
      <c r="CX11" s="876"/>
      <c r="CY11" s="876"/>
      <c r="CZ11" s="876"/>
      <c r="DA11" s="876"/>
      <c r="DB11" s="876"/>
      <c r="DC11" s="874"/>
      <c r="DD11" s="874"/>
      <c r="DE11" s="874"/>
      <c r="DF11" s="874"/>
      <c r="DG11" s="874"/>
      <c r="DH11" s="874"/>
      <c r="DI11" s="874"/>
      <c r="DJ11" s="874"/>
      <c r="DK11" s="874"/>
      <c r="DL11" s="904"/>
      <c r="DM11" s="874"/>
      <c r="DN11" s="874"/>
      <c r="DO11" s="874"/>
      <c r="DP11" s="904"/>
      <c r="DQ11" s="874"/>
      <c r="DR11" s="874"/>
      <c r="DS11" s="874"/>
      <c r="DT11" s="874"/>
      <c r="DU11" s="876"/>
      <c r="DV11" s="874"/>
      <c r="DW11" s="874"/>
      <c r="DX11" s="896"/>
      <c r="DY11" s="874"/>
      <c r="DZ11" s="874"/>
      <c r="EA11" s="874"/>
      <c r="EB11" s="896"/>
      <c r="EC11" s="874"/>
      <c r="ED11" s="874"/>
      <c r="EE11" s="874"/>
      <c r="EF11" s="874"/>
      <c r="EG11" s="874"/>
      <c r="EH11" s="874"/>
      <c r="EI11" s="874"/>
      <c r="EJ11" s="874"/>
      <c r="EK11" s="874"/>
      <c r="EL11" s="874"/>
      <c r="EM11" s="874"/>
      <c r="EN11" s="874"/>
      <c r="EO11" s="874"/>
      <c r="EP11" s="874"/>
      <c r="EQ11" s="874"/>
      <c r="ER11" s="874"/>
      <c r="ES11" s="874"/>
      <c r="ET11" s="874"/>
    </row>
    <row r="12" spans="1:150" s="1" customFormat="1" ht="12" customHeight="1">
      <c r="A12" s="925" t="s">
        <v>190</v>
      </c>
      <c r="B12" s="941">
        <v>29</v>
      </c>
      <c r="C12" s="895">
        <v>1665</v>
      </c>
      <c r="D12" s="871">
        <v>1086.3636363636363</v>
      </c>
      <c r="E12" s="871">
        <v>1046.0869565217392</v>
      </c>
      <c r="F12" s="923"/>
      <c r="G12" s="873">
        <v>3</v>
      </c>
      <c r="H12" s="873">
        <v>1</v>
      </c>
      <c r="I12" s="873">
        <v>21</v>
      </c>
      <c r="J12" s="873">
        <v>2</v>
      </c>
      <c r="K12" s="873">
        <v>2</v>
      </c>
      <c r="L12" s="923"/>
      <c r="M12" s="873">
        <v>1</v>
      </c>
      <c r="N12" s="873">
        <v>3</v>
      </c>
      <c r="O12" s="873">
        <v>8</v>
      </c>
      <c r="P12" s="873">
        <v>5</v>
      </c>
      <c r="Q12" s="873">
        <v>2</v>
      </c>
      <c r="R12" s="873">
        <v>10</v>
      </c>
      <c r="S12" s="921">
        <v>40.080000000000005</v>
      </c>
      <c r="T12" s="921">
        <v>25.175000000000001</v>
      </c>
      <c r="U12" s="915">
        <v>8.2758333333333329</v>
      </c>
      <c r="V12" s="915">
        <v>3.8866666666666667</v>
      </c>
      <c r="W12" s="875">
        <v>27</v>
      </c>
      <c r="X12" s="873">
        <v>14</v>
      </c>
      <c r="Y12" s="873">
        <v>4</v>
      </c>
      <c r="Z12" s="873">
        <v>5</v>
      </c>
      <c r="AA12" s="873">
        <v>2</v>
      </c>
      <c r="AB12" s="873">
        <v>0</v>
      </c>
      <c r="AC12" s="911">
        <v>2</v>
      </c>
      <c r="AD12" s="913">
        <v>2</v>
      </c>
      <c r="AE12" s="873">
        <v>0</v>
      </c>
      <c r="AF12" s="873">
        <v>3</v>
      </c>
      <c r="AG12" s="873">
        <v>2</v>
      </c>
      <c r="AH12" s="873">
        <v>14</v>
      </c>
      <c r="AI12" s="873">
        <v>0</v>
      </c>
      <c r="AJ12" s="873">
        <v>8</v>
      </c>
      <c r="AK12" s="873">
        <v>2</v>
      </c>
      <c r="AL12" s="895">
        <v>39.6</v>
      </c>
      <c r="AM12" s="953">
        <v>914.55</v>
      </c>
      <c r="AN12" s="953">
        <v>248.15</v>
      </c>
      <c r="AO12" s="886"/>
      <c r="AP12" s="873">
        <v>16</v>
      </c>
      <c r="AQ12" s="873">
        <v>13</v>
      </c>
      <c r="AR12" s="873">
        <v>0</v>
      </c>
      <c r="AS12" s="886"/>
      <c r="AT12" s="873">
        <v>23</v>
      </c>
      <c r="AU12" s="873">
        <v>6</v>
      </c>
      <c r="AV12" s="873">
        <v>0</v>
      </c>
      <c r="AW12" s="884">
        <v>61.086956521739133</v>
      </c>
      <c r="AX12" s="875">
        <v>22</v>
      </c>
      <c r="AY12" s="886">
        <v>8</v>
      </c>
      <c r="AZ12" s="886">
        <v>14</v>
      </c>
      <c r="BA12" s="886">
        <v>0</v>
      </c>
      <c r="BB12" s="886">
        <v>0</v>
      </c>
      <c r="BC12" s="875">
        <v>1</v>
      </c>
      <c r="BD12" s="875">
        <v>6</v>
      </c>
      <c r="BE12" s="873">
        <v>8</v>
      </c>
      <c r="BF12" s="873">
        <v>15</v>
      </c>
      <c r="BG12" s="873">
        <v>0</v>
      </c>
      <c r="BH12" s="873">
        <v>0</v>
      </c>
      <c r="BI12" s="873">
        <v>1</v>
      </c>
      <c r="BJ12" s="873">
        <v>6</v>
      </c>
      <c r="BK12" s="903"/>
      <c r="BL12" s="873">
        <v>25</v>
      </c>
      <c r="BM12" s="873">
        <v>4</v>
      </c>
      <c r="BN12" s="873">
        <v>0</v>
      </c>
      <c r="BO12" s="903"/>
      <c r="BP12" s="873">
        <v>2</v>
      </c>
      <c r="BQ12" s="873">
        <v>26</v>
      </c>
      <c r="BR12" s="873">
        <v>1</v>
      </c>
      <c r="BS12" s="875">
        <v>26</v>
      </c>
      <c r="BT12" s="873">
        <v>0</v>
      </c>
      <c r="BU12" s="873">
        <v>3</v>
      </c>
      <c r="BV12" s="873">
        <v>1</v>
      </c>
      <c r="BW12" s="873">
        <v>15</v>
      </c>
      <c r="BX12" s="873">
        <v>3</v>
      </c>
      <c r="BY12" s="873">
        <v>0</v>
      </c>
      <c r="BZ12" s="873">
        <v>0</v>
      </c>
      <c r="CA12" s="873">
        <v>3</v>
      </c>
      <c r="CB12" s="873">
        <v>1</v>
      </c>
      <c r="CC12" s="873">
        <v>3</v>
      </c>
      <c r="CD12" s="873">
        <v>0</v>
      </c>
      <c r="CE12" s="903"/>
      <c r="CF12" s="873">
        <v>23</v>
      </c>
      <c r="CG12" s="873">
        <v>6</v>
      </c>
      <c r="CH12" s="873">
        <v>0</v>
      </c>
      <c r="CI12" s="903"/>
      <c r="CJ12" s="873">
        <v>17</v>
      </c>
      <c r="CK12" s="873">
        <v>4</v>
      </c>
      <c r="CL12" s="873">
        <v>2</v>
      </c>
      <c r="CM12" s="873">
        <v>0</v>
      </c>
      <c r="CN12" s="875">
        <v>0</v>
      </c>
      <c r="CO12" s="895">
        <v>9</v>
      </c>
      <c r="CP12" s="895">
        <v>1</v>
      </c>
      <c r="CQ12" s="895">
        <v>16</v>
      </c>
      <c r="CR12" s="895">
        <v>16</v>
      </c>
      <c r="CS12" s="875">
        <v>19</v>
      </c>
      <c r="CT12" s="875">
        <v>15</v>
      </c>
      <c r="CU12" s="875">
        <v>2</v>
      </c>
      <c r="CV12" s="875">
        <v>1</v>
      </c>
      <c r="CW12" s="875">
        <v>0</v>
      </c>
      <c r="CX12" s="875">
        <v>0</v>
      </c>
      <c r="CY12" s="875">
        <v>0</v>
      </c>
      <c r="CZ12" s="875">
        <v>1</v>
      </c>
      <c r="DA12" s="875">
        <v>8</v>
      </c>
      <c r="DB12" s="875">
        <v>2</v>
      </c>
      <c r="DC12" s="873">
        <v>15</v>
      </c>
      <c r="DD12" s="873">
        <v>3</v>
      </c>
      <c r="DE12" s="873">
        <v>9</v>
      </c>
      <c r="DF12" s="873">
        <v>3</v>
      </c>
      <c r="DG12" s="873">
        <v>2</v>
      </c>
      <c r="DH12" s="873">
        <v>0</v>
      </c>
      <c r="DI12" s="873">
        <v>9</v>
      </c>
      <c r="DJ12" s="873">
        <v>8</v>
      </c>
      <c r="DK12" s="873">
        <v>2</v>
      </c>
      <c r="DL12" s="903"/>
      <c r="DM12" s="873">
        <v>20</v>
      </c>
      <c r="DN12" s="873">
        <v>9</v>
      </c>
      <c r="DO12" s="873">
        <v>0</v>
      </c>
      <c r="DP12" s="903"/>
      <c r="DQ12" s="873">
        <v>11</v>
      </c>
      <c r="DR12" s="873">
        <v>7</v>
      </c>
      <c r="DS12" s="873">
        <v>1</v>
      </c>
      <c r="DT12" s="873">
        <v>0</v>
      </c>
      <c r="DU12" s="875">
        <v>1</v>
      </c>
      <c r="DV12" s="873">
        <v>0</v>
      </c>
      <c r="DW12" s="873">
        <v>0</v>
      </c>
      <c r="DX12" s="895">
        <v>113</v>
      </c>
      <c r="DY12" s="873">
        <v>21</v>
      </c>
      <c r="DZ12" s="873">
        <v>0</v>
      </c>
      <c r="EA12" s="873">
        <v>8</v>
      </c>
      <c r="EB12" s="895">
        <v>61</v>
      </c>
      <c r="EC12" s="873">
        <v>23</v>
      </c>
      <c r="ED12" s="873">
        <v>0</v>
      </c>
      <c r="EE12" s="873">
        <v>6</v>
      </c>
      <c r="EF12" s="873">
        <v>5</v>
      </c>
      <c r="EG12" s="873">
        <v>0</v>
      </c>
      <c r="EH12" s="873">
        <v>1</v>
      </c>
      <c r="EI12" s="873">
        <v>1</v>
      </c>
      <c r="EJ12" s="873">
        <v>3</v>
      </c>
      <c r="EK12" s="873">
        <v>2</v>
      </c>
      <c r="EL12" s="873">
        <v>16</v>
      </c>
      <c r="EM12" s="873">
        <v>1</v>
      </c>
      <c r="EN12" s="873">
        <v>5</v>
      </c>
      <c r="EO12" s="873">
        <v>3</v>
      </c>
      <c r="EP12" s="873">
        <v>10</v>
      </c>
      <c r="EQ12" s="873">
        <v>0</v>
      </c>
      <c r="ER12" s="873">
        <v>16</v>
      </c>
      <c r="ES12" s="873">
        <v>0</v>
      </c>
      <c r="ET12" s="873">
        <v>13</v>
      </c>
    </row>
    <row r="13" spans="1:150" s="1" customFormat="1" ht="12" customHeight="1">
      <c r="A13" s="926"/>
      <c r="B13" s="942"/>
      <c r="C13" s="896"/>
      <c r="D13" s="872"/>
      <c r="E13" s="872"/>
      <c r="F13" s="924"/>
      <c r="G13" s="874"/>
      <c r="H13" s="874"/>
      <c r="I13" s="874"/>
      <c r="J13" s="874"/>
      <c r="K13" s="874"/>
      <c r="L13" s="924"/>
      <c r="M13" s="874"/>
      <c r="N13" s="874"/>
      <c r="O13" s="874"/>
      <c r="P13" s="874"/>
      <c r="Q13" s="874"/>
      <c r="R13" s="874"/>
      <c r="S13" s="922"/>
      <c r="T13" s="922"/>
      <c r="U13" s="916"/>
      <c r="V13" s="916"/>
      <c r="W13" s="876"/>
      <c r="X13" s="874"/>
      <c r="Y13" s="874"/>
      <c r="Z13" s="874"/>
      <c r="AA13" s="874"/>
      <c r="AB13" s="874"/>
      <c r="AC13" s="912"/>
      <c r="AD13" s="914"/>
      <c r="AE13" s="874"/>
      <c r="AF13" s="874"/>
      <c r="AG13" s="874"/>
      <c r="AH13" s="874"/>
      <c r="AI13" s="874"/>
      <c r="AJ13" s="874"/>
      <c r="AK13" s="874"/>
      <c r="AL13" s="896"/>
      <c r="AM13" s="952"/>
      <c r="AN13" s="952"/>
      <c r="AO13" s="887"/>
      <c r="AP13" s="874"/>
      <c r="AQ13" s="874"/>
      <c r="AR13" s="874"/>
      <c r="AS13" s="887"/>
      <c r="AT13" s="874"/>
      <c r="AU13" s="874"/>
      <c r="AV13" s="874"/>
      <c r="AW13" s="885"/>
      <c r="AX13" s="876"/>
      <c r="AY13" s="887"/>
      <c r="AZ13" s="887"/>
      <c r="BA13" s="887"/>
      <c r="BB13" s="887"/>
      <c r="BC13" s="876"/>
      <c r="BD13" s="876"/>
      <c r="BE13" s="874"/>
      <c r="BF13" s="874"/>
      <c r="BG13" s="874"/>
      <c r="BH13" s="874"/>
      <c r="BI13" s="874"/>
      <c r="BJ13" s="874"/>
      <c r="BK13" s="904"/>
      <c r="BL13" s="874"/>
      <c r="BM13" s="874"/>
      <c r="BN13" s="874"/>
      <c r="BO13" s="904"/>
      <c r="BP13" s="874"/>
      <c r="BQ13" s="874"/>
      <c r="BR13" s="874"/>
      <c r="BS13" s="876"/>
      <c r="BT13" s="874"/>
      <c r="BU13" s="874"/>
      <c r="BV13" s="874"/>
      <c r="BW13" s="874"/>
      <c r="BX13" s="874"/>
      <c r="BY13" s="874"/>
      <c r="BZ13" s="874"/>
      <c r="CA13" s="874"/>
      <c r="CB13" s="874"/>
      <c r="CC13" s="874"/>
      <c r="CD13" s="874"/>
      <c r="CE13" s="904"/>
      <c r="CF13" s="874"/>
      <c r="CG13" s="874"/>
      <c r="CH13" s="874"/>
      <c r="CI13" s="904"/>
      <c r="CJ13" s="874"/>
      <c r="CK13" s="874"/>
      <c r="CL13" s="874"/>
      <c r="CM13" s="874"/>
      <c r="CN13" s="876"/>
      <c r="CO13" s="896"/>
      <c r="CP13" s="896"/>
      <c r="CQ13" s="896"/>
      <c r="CR13" s="896"/>
      <c r="CS13" s="876"/>
      <c r="CT13" s="876"/>
      <c r="CU13" s="876"/>
      <c r="CV13" s="876"/>
      <c r="CW13" s="876"/>
      <c r="CX13" s="876"/>
      <c r="CY13" s="876"/>
      <c r="CZ13" s="876"/>
      <c r="DA13" s="876"/>
      <c r="DB13" s="876"/>
      <c r="DC13" s="874"/>
      <c r="DD13" s="874"/>
      <c r="DE13" s="874"/>
      <c r="DF13" s="874"/>
      <c r="DG13" s="874"/>
      <c r="DH13" s="874"/>
      <c r="DI13" s="874"/>
      <c r="DJ13" s="874"/>
      <c r="DK13" s="874"/>
      <c r="DL13" s="904"/>
      <c r="DM13" s="874"/>
      <c r="DN13" s="874"/>
      <c r="DO13" s="874"/>
      <c r="DP13" s="904"/>
      <c r="DQ13" s="874"/>
      <c r="DR13" s="874"/>
      <c r="DS13" s="874"/>
      <c r="DT13" s="874"/>
      <c r="DU13" s="876"/>
      <c r="DV13" s="874"/>
      <c r="DW13" s="874"/>
      <c r="DX13" s="896"/>
      <c r="DY13" s="874"/>
      <c r="DZ13" s="874"/>
      <c r="EA13" s="874"/>
      <c r="EB13" s="896"/>
      <c r="EC13" s="874"/>
      <c r="ED13" s="874"/>
      <c r="EE13" s="874"/>
      <c r="EF13" s="874"/>
      <c r="EG13" s="874"/>
      <c r="EH13" s="874"/>
      <c r="EI13" s="874"/>
      <c r="EJ13" s="874"/>
      <c r="EK13" s="874"/>
      <c r="EL13" s="874"/>
      <c r="EM13" s="874"/>
      <c r="EN13" s="874"/>
      <c r="EO13" s="874"/>
      <c r="EP13" s="874"/>
      <c r="EQ13" s="874"/>
      <c r="ER13" s="874"/>
      <c r="ES13" s="874"/>
      <c r="ET13" s="874"/>
    </row>
    <row r="14" spans="1:150" s="1" customFormat="1" ht="12" customHeight="1">
      <c r="A14" s="927" t="s">
        <v>516</v>
      </c>
      <c r="B14" s="941">
        <v>129</v>
      </c>
      <c r="C14" s="895">
        <v>6541</v>
      </c>
      <c r="D14" s="871">
        <v>1155.9545454545455</v>
      </c>
      <c r="E14" s="871">
        <v>1136.8</v>
      </c>
      <c r="F14" s="923"/>
      <c r="G14" s="873">
        <v>18</v>
      </c>
      <c r="H14" s="873">
        <v>13</v>
      </c>
      <c r="I14" s="873">
        <v>89</v>
      </c>
      <c r="J14" s="873">
        <v>6</v>
      </c>
      <c r="K14" s="873">
        <v>3</v>
      </c>
      <c r="L14" s="923"/>
      <c r="M14" s="873">
        <v>19</v>
      </c>
      <c r="N14" s="873">
        <v>20</v>
      </c>
      <c r="O14" s="873">
        <v>14</v>
      </c>
      <c r="P14" s="873">
        <v>12</v>
      </c>
      <c r="Q14" s="873">
        <v>25</v>
      </c>
      <c r="R14" s="873">
        <v>39</v>
      </c>
      <c r="S14" s="921">
        <v>39.015403225806452</v>
      </c>
      <c r="T14" s="921">
        <v>25.073678160919538</v>
      </c>
      <c r="U14" s="915">
        <v>10.312417582417584</v>
      </c>
      <c r="V14" s="915">
        <v>4.8168888888888892</v>
      </c>
      <c r="W14" s="875">
        <v>113</v>
      </c>
      <c r="X14" s="873">
        <v>71</v>
      </c>
      <c r="Y14" s="873">
        <v>1</v>
      </c>
      <c r="Z14" s="873">
        <v>2</v>
      </c>
      <c r="AA14" s="873">
        <v>3</v>
      </c>
      <c r="AB14" s="873">
        <v>1</v>
      </c>
      <c r="AC14" s="911">
        <v>35</v>
      </c>
      <c r="AD14" s="913">
        <v>12</v>
      </c>
      <c r="AE14" s="873">
        <v>4</v>
      </c>
      <c r="AF14" s="873">
        <v>8</v>
      </c>
      <c r="AG14" s="873">
        <v>38</v>
      </c>
      <c r="AH14" s="873">
        <v>8</v>
      </c>
      <c r="AI14" s="873">
        <v>3</v>
      </c>
      <c r="AJ14" s="873">
        <v>67</v>
      </c>
      <c r="AK14" s="873">
        <v>5</v>
      </c>
      <c r="AL14" s="895">
        <v>34.769230769230766</v>
      </c>
      <c r="AM14" s="953">
        <v>760.28846153846155</v>
      </c>
      <c r="AN14" s="953">
        <v>275.40384615384613</v>
      </c>
      <c r="AO14" s="886"/>
      <c r="AP14" s="873">
        <v>75</v>
      </c>
      <c r="AQ14" s="873">
        <v>47</v>
      </c>
      <c r="AR14" s="873">
        <v>7</v>
      </c>
      <c r="AS14" s="886"/>
      <c r="AT14" s="873">
        <v>89</v>
      </c>
      <c r="AU14" s="873">
        <v>39</v>
      </c>
      <c r="AV14" s="873">
        <v>1</v>
      </c>
      <c r="AW14" s="884">
        <v>61.852272727272727</v>
      </c>
      <c r="AX14" s="875">
        <v>80</v>
      </c>
      <c r="AY14" s="886">
        <v>34</v>
      </c>
      <c r="AZ14" s="886">
        <v>41</v>
      </c>
      <c r="BA14" s="886">
        <v>1</v>
      </c>
      <c r="BB14" s="886">
        <v>4</v>
      </c>
      <c r="BC14" s="875">
        <v>9</v>
      </c>
      <c r="BD14" s="875">
        <v>40</v>
      </c>
      <c r="BE14" s="873">
        <v>34</v>
      </c>
      <c r="BF14" s="873">
        <v>51</v>
      </c>
      <c r="BG14" s="873">
        <v>1</v>
      </c>
      <c r="BH14" s="873">
        <v>4</v>
      </c>
      <c r="BI14" s="873">
        <v>9</v>
      </c>
      <c r="BJ14" s="873">
        <v>40</v>
      </c>
      <c r="BK14" s="903"/>
      <c r="BL14" s="873">
        <v>101</v>
      </c>
      <c r="BM14" s="873">
        <v>27</v>
      </c>
      <c r="BN14" s="873">
        <v>1</v>
      </c>
      <c r="BO14" s="903"/>
      <c r="BP14" s="873">
        <v>22</v>
      </c>
      <c r="BQ14" s="873">
        <v>100</v>
      </c>
      <c r="BR14" s="873">
        <v>7</v>
      </c>
      <c r="BS14" s="875">
        <v>118</v>
      </c>
      <c r="BT14" s="873">
        <v>0</v>
      </c>
      <c r="BU14" s="873">
        <v>14</v>
      </c>
      <c r="BV14" s="873">
        <v>3</v>
      </c>
      <c r="BW14" s="873">
        <v>69</v>
      </c>
      <c r="BX14" s="873">
        <v>18</v>
      </c>
      <c r="BY14" s="873">
        <v>3</v>
      </c>
      <c r="BZ14" s="873">
        <v>1</v>
      </c>
      <c r="CA14" s="873">
        <v>10</v>
      </c>
      <c r="CB14" s="873">
        <v>0</v>
      </c>
      <c r="CC14" s="873">
        <v>10</v>
      </c>
      <c r="CD14" s="873">
        <v>1</v>
      </c>
      <c r="CE14" s="903"/>
      <c r="CF14" s="873">
        <v>90</v>
      </c>
      <c r="CG14" s="873">
        <v>38</v>
      </c>
      <c r="CH14" s="873">
        <v>1</v>
      </c>
      <c r="CI14" s="903"/>
      <c r="CJ14" s="873">
        <v>44</v>
      </c>
      <c r="CK14" s="873">
        <v>33</v>
      </c>
      <c r="CL14" s="873">
        <v>9</v>
      </c>
      <c r="CM14" s="873">
        <v>0</v>
      </c>
      <c r="CN14" s="875">
        <v>4</v>
      </c>
      <c r="CO14" s="895">
        <v>54</v>
      </c>
      <c r="CP14" s="895">
        <v>3</v>
      </c>
      <c r="CQ14" s="895">
        <v>111</v>
      </c>
      <c r="CR14" s="895">
        <v>106</v>
      </c>
      <c r="CS14" s="875">
        <v>67</v>
      </c>
      <c r="CT14" s="875">
        <v>59</v>
      </c>
      <c r="CU14" s="875">
        <v>2</v>
      </c>
      <c r="CV14" s="875">
        <v>2</v>
      </c>
      <c r="CW14" s="875">
        <v>0</v>
      </c>
      <c r="CX14" s="875">
        <v>1</v>
      </c>
      <c r="CY14" s="875">
        <v>0</v>
      </c>
      <c r="CZ14" s="875">
        <v>3</v>
      </c>
      <c r="DA14" s="875">
        <v>56</v>
      </c>
      <c r="DB14" s="875">
        <v>6</v>
      </c>
      <c r="DC14" s="873">
        <v>59</v>
      </c>
      <c r="DD14" s="873">
        <v>4</v>
      </c>
      <c r="DE14" s="873">
        <v>21</v>
      </c>
      <c r="DF14" s="873">
        <v>11</v>
      </c>
      <c r="DG14" s="873">
        <v>15</v>
      </c>
      <c r="DH14" s="873">
        <v>1</v>
      </c>
      <c r="DI14" s="873">
        <v>26</v>
      </c>
      <c r="DJ14" s="873">
        <v>56</v>
      </c>
      <c r="DK14" s="873">
        <v>6</v>
      </c>
      <c r="DL14" s="903"/>
      <c r="DM14" s="873">
        <v>76</v>
      </c>
      <c r="DN14" s="873">
        <v>52</v>
      </c>
      <c r="DO14" s="873">
        <v>1</v>
      </c>
      <c r="DP14" s="903"/>
      <c r="DQ14" s="873">
        <v>53</v>
      </c>
      <c r="DR14" s="873">
        <v>13</v>
      </c>
      <c r="DS14" s="873">
        <v>2</v>
      </c>
      <c r="DT14" s="873">
        <v>2</v>
      </c>
      <c r="DU14" s="875">
        <v>6</v>
      </c>
      <c r="DV14" s="873">
        <v>0</v>
      </c>
      <c r="DW14" s="873">
        <v>5</v>
      </c>
      <c r="DX14" s="895">
        <v>244</v>
      </c>
      <c r="DY14" s="873">
        <v>67</v>
      </c>
      <c r="DZ14" s="873">
        <v>0</v>
      </c>
      <c r="EA14" s="873">
        <v>62</v>
      </c>
      <c r="EB14" s="895">
        <v>211</v>
      </c>
      <c r="EC14" s="873">
        <v>73</v>
      </c>
      <c r="ED14" s="873">
        <v>0</v>
      </c>
      <c r="EE14" s="873">
        <v>56</v>
      </c>
      <c r="EF14" s="873">
        <v>21</v>
      </c>
      <c r="EG14" s="873">
        <v>0</v>
      </c>
      <c r="EH14" s="873">
        <v>1</v>
      </c>
      <c r="EI14" s="873">
        <v>4</v>
      </c>
      <c r="EJ14" s="873">
        <v>5</v>
      </c>
      <c r="EK14" s="873">
        <v>7</v>
      </c>
      <c r="EL14" s="873">
        <v>56</v>
      </c>
      <c r="EM14" s="873">
        <v>35</v>
      </c>
      <c r="EN14" s="873">
        <v>21</v>
      </c>
      <c r="EO14" s="873">
        <v>13</v>
      </c>
      <c r="EP14" s="873">
        <v>44</v>
      </c>
      <c r="EQ14" s="873">
        <v>13</v>
      </c>
      <c r="ER14" s="873">
        <v>64</v>
      </c>
      <c r="ES14" s="873">
        <v>5</v>
      </c>
      <c r="ET14" s="873">
        <v>60</v>
      </c>
    </row>
    <row r="15" spans="1:150" s="1" customFormat="1" ht="12" customHeight="1">
      <c r="A15" s="928"/>
      <c r="B15" s="942"/>
      <c r="C15" s="896"/>
      <c r="D15" s="872"/>
      <c r="E15" s="872"/>
      <c r="F15" s="924"/>
      <c r="G15" s="874"/>
      <c r="H15" s="874"/>
      <c r="I15" s="874"/>
      <c r="J15" s="874"/>
      <c r="K15" s="874"/>
      <c r="L15" s="924"/>
      <c r="M15" s="874"/>
      <c r="N15" s="874"/>
      <c r="O15" s="874"/>
      <c r="P15" s="874"/>
      <c r="Q15" s="874"/>
      <c r="R15" s="874"/>
      <c r="S15" s="922"/>
      <c r="T15" s="922"/>
      <c r="U15" s="916"/>
      <c r="V15" s="916"/>
      <c r="W15" s="876"/>
      <c r="X15" s="874"/>
      <c r="Y15" s="874"/>
      <c r="Z15" s="874"/>
      <c r="AA15" s="874"/>
      <c r="AB15" s="874"/>
      <c r="AC15" s="912"/>
      <c r="AD15" s="914"/>
      <c r="AE15" s="874"/>
      <c r="AF15" s="874"/>
      <c r="AG15" s="874"/>
      <c r="AH15" s="874"/>
      <c r="AI15" s="874"/>
      <c r="AJ15" s="874"/>
      <c r="AK15" s="874"/>
      <c r="AL15" s="896"/>
      <c r="AM15" s="952"/>
      <c r="AN15" s="952"/>
      <c r="AO15" s="887"/>
      <c r="AP15" s="874"/>
      <c r="AQ15" s="874"/>
      <c r="AR15" s="874"/>
      <c r="AS15" s="887"/>
      <c r="AT15" s="874"/>
      <c r="AU15" s="874"/>
      <c r="AV15" s="874"/>
      <c r="AW15" s="885"/>
      <c r="AX15" s="876"/>
      <c r="AY15" s="887"/>
      <c r="AZ15" s="887"/>
      <c r="BA15" s="887"/>
      <c r="BB15" s="887"/>
      <c r="BC15" s="876"/>
      <c r="BD15" s="876"/>
      <c r="BE15" s="874"/>
      <c r="BF15" s="874"/>
      <c r="BG15" s="874"/>
      <c r="BH15" s="874"/>
      <c r="BI15" s="874"/>
      <c r="BJ15" s="874"/>
      <c r="BK15" s="904"/>
      <c r="BL15" s="874"/>
      <c r="BM15" s="874"/>
      <c r="BN15" s="874"/>
      <c r="BO15" s="904"/>
      <c r="BP15" s="874"/>
      <c r="BQ15" s="874"/>
      <c r="BR15" s="874"/>
      <c r="BS15" s="876"/>
      <c r="BT15" s="874"/>
      <c r="BU15" s="874"/>
      <c r="BV15" s="874"/>
      <c r="BW15" s="874"/>
      <c r="BX15" s="874"/>
      <c r="BY15" s="874"/>
      <c r="BZ15" s="874"/>
      <c r="CA15" s="874"/>
      <c r="CB15" s="874"/>
      <c r="CC15" s="874"/>
      <c r="CD15" s="874"/>
      <c r="CE15" s="904"/>
      <c r="CF15" s="874"/>
      <c r="CG15" s="874"/>
      <c r="CH15" s="874"/>
      <c r="CI15" s="904"/>
      <c r="CJ15" s="874"/>
      <c r="CK15" s="874"/>
      <c r="CL15" s="874"/>
      <c r="CM15" s="874"/>
      <c r="CN15" s="876"/>
      <c r="CO15" s="896"/>
      <c r="CP15" s="896"/>
      <c r="CQ15" s="896"/>
      <c r="CR15" s="896"/>
      <c r="CS15" s="876"/>
      <c r="CT15" s="876"/>
      <c r="CU15" s="876"/>
      <c r="CV15" s="876"/>
      <c r="CW15" s="876"/>
      <c r="CX15" s="876"/>
      <c r="CY15" s="876"/>
      <c r="CZ15" s="876"/>
      <c r="DA15" s="876"/>
      <c r="DB15" s="876"/>
      <c r="DC15" s="874"/>
      <c r="DD15" s="874"/>
      <c r="DE15" s="874"/>
      <c r="DF15" s="874"/>
      <c r="DG15" s="874"/>
      <c r="DH15" s="874"/>
      <c r="DI15" s="874"/>
      <c r="DJ15" s="874"/>
      <c r="DK15" s="874"/>
      <c r="DL15" s="904"/>
      <c r="DM15" s="874"/>
      <c r="DN15" s="874"/>
      <c r="DO15" s="874"/>
      <c r="DP15" s="904"/>
      <c r="DQ15" s="874"/>
      <c r="DR15" s="874"/>
      <c r="DS15" s="874"/>
      <c r="DT15" s="874"/>
      <c r="DU15" s="876"/>
      <c r="DV15" s="874"/>
      <c r="DW15" s="874"/>
      <c r="DX15" s="896"/>
      <c r="DY15" s="874"/>
      <c r="DZ15" s="874"/>
      <c r="EA15" s="874"/>
      <c r="EB15" s="896"/>
      <c r="EC15" s="874"/>
      <c r="ED15" s="874"/>
      <c r="EE15" s="874"/>
      <c r="EF15" s="874"/>
      <c r="EG15" s="874"/>
      <c r="EH15" s="874"/>
      <c r="EI15" s="874"/>
      <c r="EJ15" s="874"/>
      <c r="EK15" s="874"/>
      <c r="EL15" s="874"/>
      <c r="EM15" s="874"/>
      <c r="EN15" s="874"/>
      <c r="EO15" s="874"/>
      <c r="EP15" s="874"/>
      <c r="EQ15" s="874"/>
      <c r="ER15" s="874"/>
      <c r="ES15" s="874"/>
      <c r="ET15" s="874"/>
    </row>
    <row r="16" spans="1:150" s="1" customFormat="1" ht="12" customHeight="1">
      <c r="A16" s="925" t="s">
        <v>191</v>
      </c>
      <c r="B16" s="941">
        <v>31</v>
      </c>
      <c r="C16" s="895">
        <v>568</v>
      </c>
      <c r="D16" s="871">
        <v>941.9375</v>
      </c>
      <c r="E16" s="871">
        <v>927.46428571428567</v>
      </c>
      <c r="F16" s="923"/>
      <c r="G16" s="873">
        <v>5</v>
      </c>
      <c r="H16" s="873">
        <v>1</v>
      </c>
      <c r="I16" s="873">
        <v>20</v>
      </c>
      <c r="J16" s="873">
        <v>4</v>
      </c>
      <c r="K16" s="873">
        <v>1</v>
      </c>
      <c r="L16" s="923"/>
      <c r="M16" s="873">
        <v>3</v>
      </c>
      <c r="N16" s="873">
        <v>9</v>
      </c>
      <c r="O16" s="873">
        <v>9</v>
      </c>
      <c r="P16" s="873">
        <v>5</v>
      </c>
      <c r="Q16" s="873">
        <v>2</v>
      </c>
      <c r="R16" s="873">
        <v>3</v>
      </c>
      <c r="S16" s="921">
        <v>42.333333333333336</v>
      </c>
      <c r="T16" s="921">
        <v>22.14</v>
      </c>
      <c r="U16" s="915">
        <v>41.94</v>
      </c>
      <c r="V16" s="915">
        <v>10.53125</v>
      </c>
      <c r="W16" s="875">
        <v>23</v>
      </c>
      <c r="X16" s="873">
        <v>7</v>
      </c>
      <c r="Y16" s="873">
        <v>1</v>
      </c>
      <c r="Z16" s="873">
        <v>4</v>
      </c>
      <c r="AA16" s="873">
        <v>4</v>
      </c>
      <c r="AB16" s="873">
        <v>3</v>
      </c>
      <c r="AC16" s="911">
        <v>4</v>
      </c>
      <c r="AD16" s="913">
        <v>6</v>
      </c>
      <c r="AE16" s="873">
        <v>2</v>
      </c>
      <c r="AF16" s="873">
        <v>4</v>
      </c>
      <c r="AG16" s="873">
        <v>4</v>
      </c>
      <c r="AH16" s="873">
        <v>6</v>
      </c>
      <c r="AI16" s="873">
        <v>0</v>
      </c>
      <c r="AJ16" s="873">
        <v>13</v>
      </c>
      <c r="AK16" s="873">
        <v>4</v>
      </c>
      <c r="AL16" s="895">
        <v>3.5555555555555554</v>
      </c>
      <c r="AM16" s="953">
        <v>71.666666666666671</v>
      </c>
      <c r="AN16" s="953">
        <v>35.666666666666664</v>
      </c>
      <c r="AO16" s="886"/>
      <c r="AP16" s="873">
        <v>7</v>
      </c>
      <c r="AQ16" s="873">
        <v>23</v>
      </c>
      <c r="AR16" s="873">
        <v>1</v>
      </c>
      <c r="AS16" s="886"/>
      <c r="AT16" s="873">
        <v>11</v>
      </c>
      <c r="AU16" s="873">
        <v>20</v>
      </c>
      <c r="AV16" s="873">
        <v>0</v>
      </c>
      <c r="AW16" s="884">
        <v>61.363636363636367</v>
      </c>
      <c r="AX16" s="875">
        <v>10</v>
      </c>
      <c r="AY16" s="886">
        <v>6</v>
      </c>
      <c r="AZ16" s="886">
        <v>4</v>
      </c>
      <c r="BA16" s="886">
        <v>0</v>
      </c>
      <c r="BB16" s="886">
        <v>0</v>
      </c>
      <c r="BC16" s="875">
        <v>0</v>
      </c>
      <c r="BD16" s="875">
        <v>21</v>
      </c>
      <c r="BE16" s="873">
        <v>6</v>
      </c>
      <c r="BF16" s="873">
        <v>6</v>
      </c>
      <c r="BG16" s="873">
        <v>0</v>
      </c>
      <c r="BH16" s="873">
        <v>0</v>
      </c>
      <c r="BI16" s="873">
        <v>0</v>
      </c>
      <c r="BJ16" s="873">
        <v>21</v>
      </c>
      <c r="BK16" s="903"/>
      <c r="BL16" s="873">
        <v>12</v>
      </c>
      <c r="BM16" s="873">
        <v>17</v>
      </c>
      <c r="BN16" s="873">
        <v>2</v>
      </c>
      <c r="BO16" s="903"/>
      <c r="BP16" s="873">
        <v>1</v>
      </c>
      <c r="BQ16" s="873">
        <v>29</v>
      </c>
      <c r="BR16" s="873">
        <v>1</v>
      </c>
      <c r="BS16" s="875">
        <v>24</v>
      </c>
      <c r="BT16" s="873">
        <v>0</v>
      </c>
      <c r="BU16" s="873">
        <v>5</v>
      </c>
      <c r="BV16" s="873">
        <v>2</v>
      </c>
      <c r="BW16" s="873">
        <v>9</v>
      </c>
      <c r="BX16" s="873">
        <v>3</v>
      </c>
      <c r="BY16" s="873">
        <v>4</v>
      </c>
      <c r="BZ16" s="873">
        <v>0</v>
      </c>
      <c r="CA16" s="873">
        <v>1</v>
      </c>
      <c r="CB16" s="873">
        <v>0</v>
      </c>
      <c r="CC16" s="873">
        <v>5</v>
      </c>
      <c r="CD16" s="873">
        <v>2</v>
      </c>
      <c r="CE16" s="903"/>
      <c r="CF16" s="873">
        <v>11</v>
      </c>
      <c r="CG16" s="873">
        <v>18</v>
      </c>
      <c r="CH16" s="873">
        <v>2</v>
      </c>
      <c r="CI16" s="903"/>
      <c r="CJ16" s="873">
        <v>4</v>
      </c>
      <c r="CK16" s="873">
        <v>2</v>
      </c>
      <c r="CL16" s="873">
        <v>0</v>
      </c>
      <c r="CM16" s="873">
        <v>2</v>
      </c>
      <c r="CN16" s="875">
        <v>3</v>
      </c>
      <c r="CO16" s="895">
        <v>4</v>
      </c>
      <c r="CP16" s="895">
        <v>3</v>
      </c>
      <c r="CQ16" s="895">
        <v>0</v>
      </c>
      <c r="CR16" s="895">
        <v>0</v>
      </c>
      <c r="CS16" s="875">
        <v>9</v>
      </c>
      <c r="CT16" s="875">
        <v>8</v>
      </c>
      <c r="CU16" s="875">
        <v>1</v>
      </c>
      <c r="CV16" s="875">
        <v>0</v>
      </c>
      <c r="CW16" s="875">
        <v>0</v>
      </c>
      <c r="CX16" s="875">
        <v>0</v>
      </c>
      <c r="CY16" s="875">
        <v>0</v>
      </c>
      <c r="CZ16" s="875">
        <v>0</v>
      </c>
      <c r="DA16" s="875">
        <v>15</v>
      </c>
      <c r="DB16" s="875">
        <v>7</v>
      </c>
      <c r="DC16" s="873">
        <v>8</v>
      </c>
      <c r="DD16" s="873">
        <v>4</v>
      </c>
      <c r="DE16" s="873">
        <v>1</v>
      </c>
      <c r="DF16" s="873">
        <v>0</v>
      </c>
      <c r="DG16" s="873">
        <v>2</v>
      </c>
      <c r="DH16" s="873">
        <v>0</v>
      </c>
      <c r="DI16" s="873">
        <v>2</v>
      </c>
      <c r="DJ16" s="873">
        <v>15</v>
      </c>
      <c r="DK16" s="873">
        <v>7</v>
      </c>
      <c r="DL16" s="903"/>
      <c r="DM16" s="873">
        <v>4</v>
      </c>
      <c r="DN16" s="873">
        <v>24</v>
      </c>
      <c r="DO16" s="873">
        <v>3</v>
      </c>
      <c r="DP16" s="903"/>
      <c r="DQ16" s="873">
        <v>2</v>
      </c>
      <c r="DR16" s="873">
        <v>1</v>
      </c>
      <c r="DS16" s="873">
        <v>0</v>
      </c>
      <c r="DT16" s="873">
        <v>1</v>
      </c>
      <c r="DU16" s="875">
        <v>0</v>
      </c>
      <c r="DV16" s="873">
        <v>0</v>
      </c>
      <c r="DW16" s="873">
        <v>0</v>
      </c>
      <c r="DX16" s="895">
        <v>28</v>
      </c>
      <c r="DY16" s="873">
        <v>16</v>
      </c>
      <c r="DZ16" s="873">
        <v>0</v>
      </c>
      <c r="EA16" s="873">
        <v>15</v>
      </c>
      <c r="EB16" s="895">
        <v>10</v>
      </c>
      <c r="EC16" s="873">
        <v>10</v>
      </c>
      <c r="ED16" s="873">
        <v>0</v>
      </c>
      <c r="EE16" s="873">
        <v>21</v>
      </c>
      <c r="EF16" s="873">
        <v>6</v>
      </c>
      <c r="EG16" s="873">
        <v>0</v>
      </c>
      <c r="EH16" s="873">
        <v>1</v>
      </c>
      <c r="EI16" s="873">
        <v>2</v>
      </c>
      <c r="EJ16" s="873">
        <v>0</v>
      </c>
      <c r="EK16" s="873">
        <v>0</v>
      </c>
      <c r="EL16" s="873">
        <v>7</v>
      </c>
      <c r="EM16" s="873">
        <v>15</v>
      </c>
      <c r="EN16" s="873">
        <v>3</v>
      </c>
      <c r="EO16" s="873">
        <v>1</v>
      </c>
      <c r="EP16" s="873">
        <v>2</v>
      </c>
      <c r="EQ16" s="873">
        <v>0</v>
      </c>
      <c r="ER16" s="873">
        <v>24</v>
      </c>
      <c r="ES16" s="873">
        <v>3</v>
      </c>
      <c r="ET16" s="873">
        <v>4</v>
      </c>
    </row>
    <row r="17" spans="1:150" s="1" customFormat="1" ht="12" customHeight="1">
      <c r="A17" s="926"/>
      <c r="B17" s="942"/>
      <c r="C17" s="896"/>
      <c r="D17" s="872"/>
      <c r="E17" s="872"/>
      <c r="F17" s="924"/>
      <c r="G17" s="874"/>
      <c r="H17" s="874"/>
      <c r="I17" s="874"/>
      <c r="J17" s="874"/>
      <c r="K17" s="874"/>
      <c r="L17" s="924"/>
      <c r="M17" s="874"/>
      <c r="N17" s="874"/>
      <c r="O17" s="874"/>
      <c r="P17" s="874"/>
      <c r="Q17" s="874"/>
      <c r="R17" s="874"/>
      <c r="S17" s="922"/>
      <c r="T17" s="922"/>
      <c r="U17" s="916"/>
      <c r="V17" s="916"/>
      <c r="W17" s="876"/>
      <c r="X17" s="874"/>
      <c r="Y17" s="874"/>
      <c r="Z17" s="874"/>
      <c r="AA17" s="874"/>
      <c r="AB17" s="874"/>
      <c r="AC17" s="912"/>
      <c r="AD17" s="914"/>
      <c r="AE17" s="874"/>
      <c r="AF17" s="874"/>
      <c r="AG17" s="874"/>
      <c r="AH17" s="874"/>
      <c r="AI17" s="874"/>
      <c r="AJ17" s="874"/>
      <c r="AK17" s="874"/>
      <c r="AL17" s="896"/>
      <c r="AM17" s="952"/>
      <c r="AN17" s="952"/>
      <c r="AO17" s="887"/>
      <c r="AP17" s="874"/>
      <c r="AQ17" s="874"/>
      <c r="AR17" s="874"/>
      <c r="AS17" s="887"/>
      <c r="AT17" s="874"/>
      <c r="AU17" s="874"/>
      <c r="AV17" s="874"/>
      <c r="AW17" s="885"/>
      <c r="AX17" s="876"/>
      <c r="AY17" s="887"/>
      <c r="AZ17" s="887"/>
      <c r="BA17" s="887"/>
      <c r="BB17" s="887"/>
      <c r="BC17" s="876"/>
      <c r="BD17" s="876"/>
      <c r="BE17" s="874"/>
      <c r="BF17" s="874"/>
      <c r="BG17" s="874"/>
      <c r="BH17" s="874"/>
      <c r="BI17" s="874"/>
      <c r="BJ17" s="874"/>
      <c r="BK17" s="904"/>
      <c r="BL17" s="874"/>
      <c r="BM17" s="874"/>
      <c r="BN17" s="874"/>
      <c r="BO17" s="904"/>
      <c r="BP17" s="874"/>
      <c r="BQ17" s="874"/>
      <c r="BR17" s="874"/>
      <c r="BS17" s="876"/>
      <c r="BT17" s="874"/>
      <c r="BU17" s="874"/>
      <c r="BV17" s="874"/>
      <c r="BW17" s="874"/>
      <c r="BX17" s="874"/>
      <c r="BY17" s="874"/>
      <c r="BZ17" s="874"/>
      <c r="CA17" s="874"/>
      <c r="CB17" s="874"/>
      <c r="CC17" s="874"/>
      <c r="CD17" s="874"/>
      <c r="CE17" s="904"/>
      <c r="CF17" s="874"/>
      <c r="CG17" s="874"/>
      <c r="CH17" s="874"/>
      <c r="CI17" s="904"/>
      <c r="CJ17" s="874"/>
      <c r="CK17" s="874"/>
      <c r="CL17" s="874"/>
      <c r="CM17" s="874"/>
      <c r="CN17" s="876"/>
      <c r="CO17" s="896"/>
      <c r="CP17" s="896"/>
      <c r="CQ17" s="896"/>
      <c r="CR17" s="896"/>
      <c r="CS17" s="876"/>
      <c r="CT17" s="876"/>
      <c r="CU17" s="876"/>
      <c r="CV17" s="876"/>
      <c r="CW17" s="876"/>
      <c r="CX17" s="876"/>
      <c r="CY17" s="876"/>
      <c r="CZ17" s="876"/>
      <c r="DA17" s="876"/>
      <c r="DB17" s="876"/>
      <c r="DC17" s="874"/>
      <c r="DD17" s="874"/>
      <c r="DE17" s="874"/>
      <c r="DF17" s="874"/>
      <c r="DG17" s="874"/>
      <c r="DH17" s="874"/>
      <c r="DI17" s="874"/>
      <c r="DJ17" s="874"/>
      <c r="DK17" s="874"/>
      <c r="DL17" s="904"/>
      <c r="DM17" s="874"/>
      <c r="DN17" s="874"/>
      <c r="DO17" s="874"/>
      <c r="DP17" s="904"/>
      <c r="DQ17" s="874"/>
      <c r="DR17" s="874"/>
      <c r="DS17" s="874"/>
      <c r="DT17" s="874"/>
      <c r="DU17" s="876"/>
      <c r="DV17" s="874"/>
      <c r="DW17" s="874"/>
      <c r="DX17" s="896"/>
      <c r="DY17" s="874"/>
      <c r="DZ17" s="874"/>
      <c r="EA17" s="874"/>
      <c r="EB17" s="896"/>
      <c r="EC17" s="874"/>
      <c r="ED17" s="874"/>
      <c r="EE17" s="874"/>
      <c r="EF17" s="874"/>
      <c r="EG17" s="874"/>
      <c r="EH17" s="874"/>
      <c r="EI17" s="874"/>
      <c r="EJ17" s="874"/>
      <c r="EK17" s="874"/>
      <c r="EL17" s="874"/>
      <c r="EM17" s="874"/>
      <c r="EN17" s="874"/>
      <c r="EO17" s="874"/>
      <c r="EP17" s="874"/>
      <c r="EQ17" s="874"/>
      <c r="ER17" s="874"/>
      <c r="ES17" s="874"/>
      <c r="ET17" s="874"/>
    </row>
    <row r="18" spans="1:150" s="1" customFormat="1" ht="12" customHeight="1">
      <c r="A18" s="927" t="s">
        <v>520</v>
      </c>
      <c r="B18" s="941">
        <v>13</v>
      </c>
      <c r="C18" s="895">
        <v>54</v>
      </c>
      <c r="D18" s="871">
        <v>908</v>
      </c>
      <c r="E18" s="871">
        <v>1255.6666666666667</v>
      </c>
      <c r="F18" s="923"/>
      <c r="G18" s="873">
        <v>3</v>
      </c>
      <c r="H18" s="873">
        <v>2</v>
      </c>
      <c r="I18" s="873">
        <v>7</v>
      </c>
      <c r="J18" s="873">
        <v>0</v>
      </c>
      <c r="K18" s="873">
        <v>1</v>
      </c>
      <c r="L18" s="923"/>
      <c r="M18" s="873">
        <v>1</v>
      </c>
      <c r="N18" s="873">
        <v>0</v>
      </c>
      <c r="O18" s="873">
        <v>2</v>
      </c>
      <c r="P18" s="873">
        <v>0</v>
      </c>
      <c r="Q18" s="873">
        <v>1</v>
      </c>
      <c r="R18" s="873">
        <v>9</v>
      </c>
      <c r="S18" s="921">
        <v>39.628888888888888</v>
      </c>
      <c r="T18" s="921">
        <v>15</v>
      </c>
      <c r="U18" s="915">
        <v>75.666666666666671</v>
      </c>
      <c r="V18" s="915">
        <v>12</v>
      </c>
      <c r="W18" s="875">
        <v>11</v>
      </c>
      <c r="X18" s="873">
        <v>5</v>
      </c>
      <c r="Y18" s="873">
        <v>1</v>
      </c>
      <c r="Z18" s="873">
        <v>3</v>
      </c>
      <c r="AA18" s="873">
        <v>0</v>
      </c>
      <c r="AB18" s="873">
        <v>0</v>
      </c>
      <c r="AC18" s="911">
        <v>2</v>
      </c>
      <c r="AD18" s="913">
        <v>1</v>
      </c>
      <c r="AE18" s="873">
        <v>1</v>
      </c>
      <c r="AF18" s="873">
        <v>0</v>
      </c>
      <c r="AG18" s="873">
        <v>1</v>
      </c>
      <c r="AH18" s="873">
        <v>1</v>
      </c>
      <c r="AI18" s="873">
        <v>0</v>
      </c>
      <c r="AJ18" s="873">
        <v>8</v>
      </c>
      <c r="AK18" s="873">
        <v>3</v>
      </c>
      <c r="AL18" s="895">
        <v>3.25</v>
      </c>
      <c r="AM18" s="953">
        <v>67.25</v>
      </c>
      <c r="AN18" s="953">
        <v>14</v>
      </c>
      <c r="AO18" s="886"/>
      <c r="AP18" s="873">
        <v>1</v>
      </c>
      <c r="AQ18" s="873">
        <v>6</v>
      </c>
      <c r="AR18" s="873">
        <v>6</v>
      </c>
      <c r="AS18" s="886"/>
      <c r="AT18" s="873">
        <v>8</v>
      </c>
      <c r="AU18" s="873">
        <v>5</v>
      </c>
      <c r="AV18" s="873">
        <v>0</v>
      </c>
      <c r="AW18" s="884">
        <v>61.875</v>
      </c>
      <c r="AX18" s="875">
        <v>8</v>
      </c>
      <c r="AY18" s="886">
        <v>5</v>
      </c>
      <c r="AZ18" s="886">
        <v>3</v>
      </c>
      <c r="BA18" s="886">
        <v>0</v>
      </c>
      <c r="BB18" s="886">
        <v>0</v>
      </c>
      <c r="BC18" s="875">
        <v>0</v>
      </c>
      <c r="BD18" s="875">
        <v>5</v>
      </c>
      <c r="BE18" s="873">
        <v>5</v>
      </c>
      <c r="BF18" s="873">
        <v>3</v>
      </c>
      <c r="BG18" s="873">
        <v>0</v>
      </c>
      <c r="BH18" s="873">
        <v>0</v>
      </c>
      <c r="BI18" s="873">
        <v>0</v>
      </c>
      <c r="BJ18" s="873">
        <v>5</v>
      </c>
      <c r="BK18" s="903"/>
      <c r="BL18" s="873">
        <v>9</v>
      </c>
      <c r="BM18" s="873">
        <v>2</v>
      </c>
      <c r="BN18" s="873">
        <v>2</v>
      </c>
      <c r="BO18" s="903"/>
      <c r="BP18" s="873">
        <v>0</v>
      </c>
      <c r="BQ18" s="873">
        <v>7</v>
      </c>
      <c r="BR18" s="873">
        <v>6</v>
      </c>
      <c r="BS18" s="875">
        <v>4</v>
      </c>
      <c r="BT18" s="873">
        <v>0</v>
      </c>
      <c r="BU18" s="873">
        <v>0</v>
      </c>
      <c r="BV18" s="873">
        <v>0</v>
      </c>
      <c r="BW18" s="873">
        <v>0</v>
      </c>
      <c r="BX18" s="873">
        <v>3</v>
      </c>
      <c r="BY18" s="873">
        <v>0</v>
      </c>
      <c r="BZ18" s="873">
        <v>0</v>
      </c>
      <c r="CA18" s="873">
        <v>1</v>
      </c>
      <c r="CB18" s="873">
        <v>0</v>
      </c>
      <c r="CC18" s="873">
        <v>9</v>
      </c>
      <c r="CD18" s="873">
        <v>0</v>
      </c>
      <c r="CE18" s="903"/>
      <c r="CF18" s="873">
        <v>5</v>
      </c>
      <c r="CG18" s="873">
        <v>7</v>
      </c>
      <c r="CH18" s="873">
        <v>1</v>
      </c>
      <c r="CI18" s="903"/>
      <c r="CJ18" s="873">
        <v>3</v>
      </c>
      <c r="CK18" s="873">
        <v>1</v>
      </c>
      <c r="CL18" s="873">
        <v>1</v>
      </c>
      <c r="CM18" s="873">
        <v>0</v>
      </c>
      <c r="CN18" s="875">
        <v>0</v>
      </c>
      <c r="CO18" s="895">
        <v>0</v>
      </c>
      <c r="CP18" s="895">
        <v>0</v>
      </c>
      <c r="CQ18" s="895">
        <v>0</v>
      </c>
      <c r="CR18" s="895">
        <v>0</v>
      </c>
      <c r="CS18" s="875">
        <v>2</v>
      </c>
      <c r="CT18" s="875">
        <v>2</v>
      </c>
      <c r="CU18" s="875">
        <v>0</v>
      </c>
      <c r="CV18" s="875">
        <v>0</v>
      </c>
      <c r="CW18" s="875">
        <v>0</v>
      </c>
      <c r="CX18" s="875">
        <v>0</v>
      </c>
      <c r="CY18" s="875">
        <v>0</v>
      </c>
      <c r="CZ18" s="875">
        <v>0</v>
      </c>
      <c r="DA18" s="875">
        <v>8</v>
      </c>
      <c r="DB18" s="875">
        <v>3</v>
      </c>
      <c r="DC18" s="873">
        <v>2</v>
      </c>
      <c r="DD18" s="873">
        <v>0</v>
      </c>
      <c r="DE18" s="873">
        <v>2</v>
      </c>
      <c r="DF18" s="873">
        <v>0</v>
      </c>
      <c r="DG18" s="873">
        <v>1</v>
      </c>
      <c r="DH18" s="873">
        <v>0</v>
      </c>
      <c r="DI18" s="873">
        <v>2</v>
      </c>
      <c r="DJ18" s="873">
        <v>8</v>
      </c>
      <c r="DK18" s="873">
        <v>3</v>
      </c>
      <c r="DL18" s="903"/>
      <c r="DM18" s="873">
        <v>3</v>
      </c>
      <c r="DN18" s="873">
        <v>9</v>
      </c>
      <c r="DO18" s="873">
        <v>1</v>
      </c>
      <c r="DP18" s="903"/>
      <c r="DQ18" s="873">
        <v>3</v>
      </c>
      <c r="DR18" s="873">
        <v>0</v>
      </c>
      <c r="DS18" s="873">
        <v>0</v>
      </c>
      <c r="DT18" s="873">
        <v>0</v>
      </c>
      <c r="DU18" s="875">
        <v>0</v>
      </c>
      <c r="DV18" s="873">
        <v>0</v>
      </c>
      <c r="DW18" s="873">
        <v>0</v>
      </c>
      <c r="DX18" s="895">
        <v>8</v>
      </c>
      <c r="DY18" s="873">
        <v>5</v>
      </c>
      <c r="DZ18" s="873">
        <v>0</v>
      </c>
      <c r="EA18" s="873">
        <v>8</v>
      </c>
      <c r="EB18" s="895">
        <v>3</v>
      </c>
      <c r="EC18" s="873">
        <v>2</v>
      </c>
      <c r="ED18" s="873">
        <v>0</v>
      </c>
      <c r="EE18" s="873">
        <v>11</v>
      </c>
      <c r="EF18" s="873">
        <v>4</v>
      </c>
      <c r="EG18" s="873">
        <v>0</v>
      </c>
      <c r="EH18" s="873">
        <v>0</v>
      </c>
      <c r="EI18" s="873">
        <v>0</v>
      </c>
      <c r="EJ18" s="873">
        <v>1</v>
      </c>
      <c r="EK18" s="873">
        <v>0</v>
      </c>
      <c r="EL18" s="873">
        <v>1</v>
      </c>
      <c r="EM18" s="873">
        <v>7</v>
      </c>
      <c r="EN18" s="873">
        <v>2</v>
      </c>
      <c r="EO18" s="873">
        <v>1</v>
      </c>
      <c r="EP18" s="873">
        <v>2</v>
      </c>
      <c r="EQ18" s="873">
        <v>1</v>
      </c>
      <c r="ER18" s="873">
        <v>9</v>
      </c>
      <c r="ES18" s="873">
        <v>1</v>
      </c>
      <c r="ET18" s="873">
        <v>3</v>
      </c>
    </row>
    <row r="19" spans="1:150" s="1" customFormat="1" ht="12" customHeight="1">
      <c r="A19" s="928"/>
      <c r="B19" s="942"/>
      <c r="C19" s="896"/>
      <c r="D19" s="872"/>
      <c r="E19" s="872"/>
      <c r="F19" s="924"/>
      <c r="G19" s="874"/>
      <c r="H19" s="874"/>
      <c r="I19" s="874"/>
      <c r="J19" s="874"/>
      <c r="K19" s="874"/>
      <c r="L19" s="924"/>
      <c r="M19" s="874"/>
      <c r="N19" s="874"/>
      <c r="O19" s="874"/>
      <c r="P19" s="874"/>
      <c r="Q19" s="874"/>
      <c r="R19" s="874"/>
      <c r="S19" s="922"/>
      <c r="T19" s="922"/>
      <c r="U19" s="916"/>
      <c r="V19" s="916"/>
      <c r="W19" s="876"/>
      <c r="X19" s="874"/>
      <c r="Y19" s="874"/>
      <c r="Z19" s="874"/>
      <c r="AA19" s="874"/>
      <c r="AB19" s="874"/>
      <c r="AC19" s="912"/>
      <c r="AD19" s="914"/>
      <c r="AE19" s="874"/>
      <c r="AF19" s="874"/>
      <c r="AG19" s="874"/>
      <c r="AH19" s="874"/>
      <c r="AI19" s="874"/>
      <c r="AJ19" s="874"/>
      <c r="AK19" s="874"/>
      <c r="AL19" s="896"/>
      <c r="AM19" s="952"/>
      <c r="AN19" s="952"/>
      <c r="AO19" s="887"/>
      <c r="AP19" s="874"/>
      <c r="AQ19" s="874"/>
      <c r="AR19" s="874"/>
      <c r="AS19" s="887"/>
      <c r="AT19" s="874"/>
      <c r="AU19" s="874"/>
      <c r="AV19" s="874"/>
      <c r="AW19" s="885"/>
      <c r="AX19" s="876"/>
      <c r="AY19" s="887"/>
      <c r="AZ19" s="887"/>
      <c r="BA19" s="887"/>
      <c r="BB19" s="887"/>
      <c r="BC19" s="876"/>
      <c r="BD19" s="876"/>
      <c r="BE19" s="874"/>
      <c r="BF19" s="874"/>
      <c r="BG19" s="874"/>
      <c r="BH19" s="874"/>
      <c r="BI19" s="874"/>
      <c r="BJ19" s="874"/>
      <c r="BK19" s="904"/>
      <c r="BL19" s="874"/>
      <c r="BM19" s="874"/>
      <c r="BN19" s="874"/>
      <c r="BO19" s="904"/>
      <c r="BP19" s="874"/>
      <c r="BQ19" s="874"/>
      <c r="BR19" s="874"/>
      <c r="BS19" s="876"/>
      <c r="BT19" s="874"/>
      <c r="BU19" s="874"/>
      <c r="BV19" s="874"/>
      <c r="BW19" s="874"/>
      <c r="BX19" s="874"/>
      <c r="BY19" s="874"/>
      <c r="BZ19" s="874"/>
      <c r="CA19" s="874"/>
      <c r="CB19" s="874"/>
      <c r="CC19" s="874"/>
      <c r="CD19" s="874"/>
      <c r="CE19" s="904"/>
      <c r="CF19" s="874"/>
      <c r="CG19" s="874"/>
      <c r="CH19" s="874"/>
      <c r="CI19" s="904"/>
      <c r="CJ19" s="874"/>
      <c r="CK19" s="874"/>
      <c r="CL19" s="874"/>
      <c r="CM19" s="874"/>
      <c r="CN19" s="876"/>
      <c r="CO19" s="896"/>
      <c r="CP19" s="896"/>
      <c r="CQ19" s="896"/>
      <c r="CR19" s="896"/>
      <c r="CS19" s="876"/>
      <c r="CT19" s="876"/>
      <c r="CU19" s="876"/>
      <c r="CV19" s="876"/>
      <c r="CW19" s="876"/>
      <c r="CX19" s="876"/>
      <c r="CY19" s="876"/>
      <c r="CZ19" s="876"/>
      <c r="DA19" s="876"/>
      <c r="DB19" s="876"/>
      <c r="DC19" s="874"/>
      <c r="DD19" s="874"/>
      <c r="DE19" s="874"/>
      <c r="DF19" s="874"/>
      <c r="DG19" s="874"/>
      <c r="DH19" s="874"/>
      <c r="DI19" s="874"/>
      <c r="DJ19" s="874"/>
      <c r="DK19" s="874"/>
      <c r="DL19" s="904"/>
      <c r="DM19" s="874"/>
      <c r="DN19" s="874"/>
      <c r="DO19" s="874"/>
      <c r="DP19" s="904"/>
      <c r="DQ19" s="874"/>
      <c r="DR19" s="874"/>
      <c r="DS19" s="874"/>
      <c r="DT19" s="874"/>
      <c r="DU19" s="876"/>
      <c r="DV19" s="874"/>
      <c r="DW19" s="874"/>
      <c r="DX19" s="896"/>
      <c r="DY19" s="874"/>
      <c r="DZ19" s="874"/>
      <c r="EA19" s="874"/>
      <c r="EB19" s="896"/>
      <c r="EC19" s="874"/>
      <c r="ED19" s="874"/>
      <c r="EE19" s="874"/>
      <c r="EF19" s="874"/>
      <c r="EG19" s="874"/>
      <c r="EH19" s="874"/>
      <c r="EI19" s="874"/>
      <c r="EJ19" s="874"/>
      <c r="EK19" s="874"/>
      <c r="EL19" s="874"/>
      <c r="EM19" s="874"/>
      <c r="EN19" s="874"/>
      <c r="EO19" s="874"/>
      <c r="EP19" s="874"/>
      <c r="EQ19" s="874"/>
      <c r="ER19" s="874"/>
      <c r="ES19" s="874"/>
      <c r="ET19" s="874"/>
    </row>
    <row r="20" spans="1:150" s="1" customFormat="1" ht="12" customHeight="1">
      <c r="A20" s="925" t="s">
        <v>192</v>
      </c>
      <c r="B20" s="941">
        <v>22</v>
      </c>
      <c r="C20" s="895">
        <v>1530</v>
      </c>
      <c r="D20" s="871">
        <v>1072</v>
      </c>
      <c r="E20" s="871">
        <v>920</v>
      </c>
      <c r="F20" s="923"/>
      <c r="G20" s="873">
        <v>5</v>
      </c>
      <c r="H20" s="873">
        <v>9</v>
      </c>
      <c r="I20" s="873">
        <v>6</v>
      </c>
      <c r="J20" s="873">
        <v>1</v>
      </c>
      <c r="K20" s="873">
        <v>1</v>
      </c>
      <c r="L20" s="923"/>
      <c r="M20" s="873">
        <v>1</v>
      </c>
      <c r="N20" s="873">
        <v>4</v>
      </c>
      <c r="O20" s="873">
        <v>5</v>
      </c>
      <c r="P20" s="873">
        <v>1</v>
      </c>
      <c r="Q20" s="873">
        <v>3</v>
      </c>
      <c r="R20" s="873">
        <v>8</v>
      </c>
      <c r="S20" s="921">
        <v>37.932499999999997</v>
      </c>
      <c r="T20" s="921">
        <v>22.96153846153846</v>
      </c>
      <c r="U20" s="915">
        <v>9.2066666666666652</v>
      </c>
      <c r="V20" s="915" t="e">
        <v>#DIV/0!</v>
      </c>
      <c r="W20" s="875">
        <v>21</v>
      </c>
      <c r="X20" s="873">
        <v>16</v>
      </c>
      <c r="Y20" s="873">
        <v>1</v>
      </c>
      <c r="Z20" s="873">
        <v>0</v>
      </c>
      <c r="AA20" s="873">
        <v>1</v>
      </c>
      <c r="AB20" s="873">
        <v>0</v>
      </c>
      <c r="AC20" s="911">
        <v>3</v>
      </c>
      <c r="AD20" s="913">
        <v>1</v>
      </c>
      <c r="AE20" s="873">
        <v>0</v>
      </c>
      <c r="AF20" s="873">
        <v>0</v>
      </c>
      <c r="AG20" s="873">
        <v>3</v>
      </c>
      <c r="AH20" s="873">
        <v>0</v>
      </c>
      <c r="AI20" s="873">
        <v>1</v>
      </c>
      <c r="AJ20" s="873">
        <v>18</v>
      </c>
      <c r="AK20" s="873">
        <v>0</v>
      </c>
      <c r="AL20" s="895">
        <v>117.94444444444444</v>
      </c>
      <c r="AM20" s="953">
        <v>3995.2777777777778</v>
      </c>
      <c r="AN20" s="953">
        <v>1339</v>
      </c>
      <c r="AO20" s="886"/>
      <c r="AP20" s="873">
        <v>13</v>
      </c>
      <c r="AQ20" s="873">
        <v>5</v>
      </c>
      <c r="AR20" s="873">
        <v>4</v>
      </c>
      <c r="AS20" s="886"/>
      <c r="AT20" s="873">
        <v>18</v>
      </c>
      <c r="AU20" s="873">
        <v>4</v>
      </c>
      <c r="AV20" s="873">
        <v>0</v>
      </c>
      <c r="AW20" s="884">
        <v>60.666666666666664</v>
      </c>
      <c r="AX20" s="875">
        <v>17</v>
      </c>
      <c r="AY20" s="886">
        <v>3</v>
      </c>
      <c r="AZ20" s="886">
        <v>14</v>
      </c>
      <c r="BA20" s="886">
        <v>0</v>
      </c>
      <c r="BB20" s="886">
        <v>0</v>
      </c>
      <c r="BC20" s="875">
        <v>1</v>
      </c>
      <c r="BD20" s="875">
        <v>4</v>
      </c>
      <c r="BE20" s="873">
        <v>3</v>
      </c>
      <c r="BF20" s="873">
        <v>15</v>
      </c>
      <c r="BG20" s="873">
        <v>0</v>
      </c>
      <c r="BH20" s="873">
        <v>0</v>
      </c>
      <c r="BI20" s="873">
        <v>1</v>
      </c>
      <c r="BJ20" s="873">
        <v>4</v>
      </c>
      <c r="BK20" s="903"/>
      <c r="BL20" s="873">
        <v>19</v>
      </c>
      <c r="BM20" s="873">
        <v>3</v>
      </c>
      <c r="BN20" s="873">
        <v>0</v>
      </c>
      <c r="BO20" s="903"/>
      <c r="BP20" s="873">
        <v>4</v>
      </c>
      <c r="BQ20" s="873">
        <v>14</v>
      </c>
      <c r="BR20" s="873">
        <v>4</v>
      </c>
      <c r="BS20" s="875">
        <v>16</v>
      </c>
      <c r="BT20" s="873">
        <v>0</v>
      </c>
      <c r="BU20" s="873">
        <v>2</v>
      </c>
      <c r="BV20" s="873">
        <v>1</v>
      </c>
      <c r="BW20" s="873">
        <v>5</v>
      </c>
      <c r="BX20" s="873">
        <v>4</v>
      </c>
      <c r="BY20" s="873">
        <v>2</v>
      </c>
      <c r="BZ20" s="873">
        <v>0</v>
      </c>
      <c r="CA20" s="873">
        <v>0</v>
      </c>
      <c r="CB20" s="873">
        <v>2</v>
      </c>
      <c r="CC20" s="873">
        <v>6</v>
      </c>
      <c r="CD20" s="873">
        <v>0</v>
      </c>
      <c r="CE20" s="903"/>
      <c r="CF20" s="873">
        <v>17</v>
      </c>
      <c r="CG20" s="873">
        <v>5</v>
      </c>
      <c r="CH20" s="873">
        <v>0</v>
      </c>
      <c r="CI20" s="903"/>
      <c r="CJ20" s="873">
        <v>4</v>
      </c>
      <c r="CK20" s="873">
        <v>9</v>
      </c>
      <c r="CL20" s="873">
        <v>3</v>
      </c>
      <c r="CM20" s="873">
        <v>0</v>
      </c>
      <c r="CN20" s="875">
        <v>1</v>
      </c>
      <c r="CO20" s="895">
        <v>48</v>
      </c>
      <c r="CP20" s="895">
        <v>7</v>
      </c>
      <c r="CQ20" s="895">
        <v>52</v>
      </c>
      <c r="CR20" s="895">
        <v>52</v>
      </c>
      <c r="CS20" s="875">
        <v>14</v>
      </c>
      <c r="CT20" s="875">
        <v>13</v>
      </c>
      <c r="CU20" s="875">
        <v>1</v>
      </c>
      <c r="CV20" s="875">
        <v>0</v>
      </c>
      <c r="CW20" s="875">
        <v>0</v>
      </c>
      <c r="CX20" s="875">
        <v>0</v>
      </c>
      <c r="CY20" s="875">
        <v>0</v>
      </c>
      <c r="CZ20" s="875">
        <v>0</v>
      </c>
      <c r="DA20" s="875">
        <v>7</v>
      </c>
      <c r="DB20" s="875">
        <v>1</v>
      </c>
      <c r="DC20" s="873">
        <v>13</v>
      </c>
      <c r="DD20" s="873">
        <v>3</v>
      </c>
      <c r="DE20" s="873">
        <v>11</v>
      </c>
      <c r="DF20" s="873">
        <v>0</v>
      </c>
      <c r="DG20" s="873">
        <v>2</v>
      </c>
      <c r="DH20" s="873">
        <v>0</v>
      </c>
      <c r="DI20" s="873">
        <v>9</v>
      </c>
      <c r="DJ20" s="873">
        <v>7</v>
      </c>
      <c r="DK20" s="873">
        <v>1</v>
      </c>
      <c r="DL20" s="903"/>
      <c r="DM20" s="873">
        <v>16</v>
      </c>
      <c r="DN20" s="873">
        <v>6</v>
      </c>
      <c r="DO20" s="873">
        <v>0</v>
      </c>
      <c r="DP20" s="903"/>
      <c r="DQ20" s="873">
        <v>8</v>
      </c>
      <c r="DR20" s="873">
        <v>1</v>
      </c>
      <c r="DS20" s="873">
        <v>6</v>
      </c>
      <c r="DT20" s="873">
        <v>0</v>
      </c>
      <c r="DU20" s="875">
        <v>1</v>
      </c>
      <c r="DV20" s="873">
        <v>1</v>
      </c>
      <c r="DW20" s="873">
        <v>2</v>
      </c>
      <c r="DX20" s="895">
        <v>521</v>
      </c>
      <c r="DY20" s="873">
        <v>16</v>
      </c>
      <c r="DZ20" s="873">
        <v>0</v>
      </c>
      <c r="EA20" s="873">
        <v>6</v>
      </c>
      <c r="EB20" s="895">
        <v>20</v>
      </c>
      <c r="EC20" s="873">
        <v>6</v>
      </c>
      <c r="ED20" s="873">
        <v>0</v>
      </c>
      <c r="EE20" s="873">
        <v>16</v>
      </c>
      <c r="EF20" s="873">
        <v>12</v>
      </c>
      <c r="EG20" s="873">
        <v>0</v>
      </c>
      <c r="EH20" s="873">
        <v>3</v>
      </c>
      <c r="EI20" s="873">
        <v>0</v>
      </c>
      <c r="EJ20" s="873">
        <v>0</v>
      </c>
      <c r="EK20" s="873">
        <v>0</v>
      </c>
      <c r="EL20" s="873">
        <v>1</v>
      </c>
      <c r="EM20" s="873">
        <v>6</v>
      </c>
      <c r="EN20" s="873">
        <v>9</v>
      </c>
      <c r="EO20" s="873">
        <v>6</v>
      </c>
      <c r="EP20" s="873">
        <v>7</v>
      </c>
      <c r="EQ20" s="873">
        <v>2</v>
      </c>
      <c r="ER20" s="873">
        <v>9</v>
      </c>
      <c r="ES20" s="873">
        <v>0</v>
      </c>
      <c r="ET20" s="873">
        <v>13</v>
      </c>
    </row>
    <row r="21" spans="1:150" s="1" customFormat="1" ht="12" customHeight="1">
      <c r="A21" s="926"/>
      <c r="B21" s="942"/>
      <c r="C21" s="896"/>
      <c r="D21" s="872"/>
      <c r="E21" s="872"/>
      <c r="F21" s="924"/>
      <c r="G21" s="874"/>
      <c r="H21" s="874"/>
      <c r="I21" s="874"/>
      <c r="J21" s="874"/>
      <c r="K21" s="874"/>
      <c r="L21" s="924"/>
      <c r="M21" s="874"/>
      <c r="N21" s="874"/>
      <c r="O21" s="874"/>
      <c r="P21" s="874"/>
      <c r="Q21" s="874"/>
      <c r="R21" s="874"/>
      <c r="S21" s="922"/>
      <c r="T21" s="922"/>
      <c r="U21" s="916"/>
      <c r="V21" s="916"/>
      <c r="W21" s="876"/>
      <c r="X21" s="874"/>
      <c r="Y21" s="874"/>
      <c r="Z21" s="874"/>
      <c r="AA21" s="874"/>
      <c r="AB21" s="874"/>
      <c r="AC21" s="912"/>
      <c r="AD21" s="914"/>
      <c r="AE21" s="874"/>
      <c r="AF21" s="874"/>
      <c r="AG21" s="874"/>
      <c r="AH21" s="874"/>
      <c r="AI21" s="874"/>
      <c r="AJ21" s="874"/>
      <c r="AK21" s="874"/>
      <c r="AL21" s="896"/>
      <c r="AM21" s="952"/>
      <c r="AN21" s="952"/>
      <c r="AO21" s="887"/>
      <c r="AP21" s="874"/>
      <c r="AQ21" s="874"/>
      <c r="AR21" s="874"/>
      <c r="AS21" s="887"/>
      <c r="AT21" s="874"/>
      <c r="AU21" s="874"/>
      <c r="AV21" s="874"/>
      <c r="AW21" s="885"/>
      <c r="AX21" s="876"/>
      <c r="AY21" s="887"/>
      <c r="AZ21" s="887"/>
      <c r="BA21" s="887"/>
      <c r="BB21" s="887"/>
      <c r="BC21" s="876"/>
      <c r="BD21" s="876"/>
      <c r="BE21" s="874"/>
      <c r="BF21" s="874"/>
      <c r="BG21" s="874"/>
      <c r="BH21" s="874"/>
      <c r="BI21" s="874"/>
      <c r="BJ21" s="874"/>
      <c r="BK21" s="904"/>
      <c r="BL21" s="874"/>
      <c r="BM21" s="874"/>
      <c r="BN21" s="874"/>
      <c r="BO21" s="904"/>
      <c r="BP21" s="874"/>
      <c r="BQ21" s="874"/>
      <c r="BR21" s="874"/>
      <c r="BS21" s="876"/>
      <c r="BT21" s="874"/>
      <c r="BU21" s="874"/>
      <c r="BV21" s="874"/>
      <c r="BW21" s="874"/>
      <c r="BX21" s="874"/>
      <c r="BY21" s="874"/>
      <c r="BZ21" s="874"/>
      <c r="CA21" s="874"/>
      <c r="CB21" s="874"/>
      <c r="CC21" s="874"/>
      <c r="CD21" s="874"/>
      <c r="CE21" s="904"/>
      <c r="CF21" s="874"/>
      <c r="CG21" s="874"/>
      <c r="CH21" s="874"/>
      <c r="CI21" s="904"/>
      <c r="CJ21" s="874"/>
      <c r="CK21" s="874"/>
      <c r="CL21" s="874"/>
      <c r="CM21" s="874"/>
      <c r="CN21" s="876"/>
      <c r="CO21" s="896"/>
      <c r="CP21" s="896"/>
      <c r="CQ21" s="896"/>
      <c r="CR21" s="896"/>
      <c r="CS21" s="876"/>
      <c r="CT21" s="876"/>
      <c r="CU21" s="876"/>
      <c r="CV21" s="876"/>
      <c r="CW21" s="876"/>
      <c r="CX21" s="876"/>
      <c r="CY21" s="876"/>
      <c r="CZ21" s="876"/>
      <c r="DA21" s="876"/>
      <c r="DB21" s="876"/>
      <c r="DC21" s="874"/>
      <c r="DD21" s="874"/>
      <c r="DE21" s="874"/>
      <c r="DF21" s="874"/>
      <c r="DG21" s="874"/>
      <c r="DH21" s="874"/>
      <c r="DI21" s="874"/>
      <c r="DJ21" s="874"/>
      <c r="DK21" s="874"/>
      <c r="DL21" s="904"/>
      <c r="DM21" s="874"/>
      <c r="DN21" s="874"/>
      <c r="DO21" s="874"/>
      <c r="DP21" s="904"/>
      <c r="DQ21" s="874"/>
      <c r="DR21" s="874"/>
      <c r="DS21" s="874"/>
      <c r="DT21" s="874"/>
      <c r="DU21" s="876"/>
      <c r="DV21" s="874"/>
      <c r="DW21" s="874"/>
      <c r="DX21" s="896"/>
      <c r="DY21" s="874"/>
      <c r="DZ21" s="874"/>
      <c r="EA21" s="874"/>
      <c r="EB21" s="896"/>
      <c r="EC21" s="874"/>
      <c r="ED21" s="874"/>
      <c r="EE21" s="874"/>
      <c r="EF21" s="874"/>
      <c r="EG21" s="874"/>
      <c r="EH21" s="874"/>
      <c r="EI21" s="874"/>
      <c r="EJ21" s="874"/>
      <c r="EK21" s="874"/>
      <c r="EL21" s="874"/>
      <c r="EM21" s="874"/>
      <c r="EN21" s="874"/>
      <c r="EO21" s="874"/>
      <c r="EP21" s="874"/>
      <c r="EQ21" s="874"/>
      <c r="ER21" s="874"/>
      <c r="ES21" s="874"/>
      <c r="ET21" s="874"/>
    </row>
    <row r="22" spans="1:150" s="1" customFormat="1" ht="12" customHeight="1">
      <c r="A22" s="925" t="s">
        <v>193</v>
      </c>
      <c r="B22" s="941">
        <v>208</v>
      </c>
      <c r="C22" s="895">
        <v>4585</v>
      </c>
      <c r="D22" s="871">
        <v>1038.9344262295083</v>
      </c>
      <c r="E22" s="871">
        <v>943.7933884297521</v>
      </c>
      <c r="F22" s="923"/>
      <c r="G22" s="873">
        <v>24</v>
      </c>
      <c r="H22" s="873">
        <v>39</v>
      </c>
      <c r="I22" s="873">
        <v>122</v>
      </c>
      <c r="J22" s="873">
        <v>10</v>
      </c>
      <c r="K22" s="873">
        <v>13</v>
      </c>
      <c r="L22" s="923"/>
      <c r="M22" s="873">
        <v>10</v>
      </c>
      <c r="N22" s="873">
        <v>17</v>
      </c>
      <c r="O22" s="873">
        <v>47</v>
      </c>
      <c r="P22" s="873">
        <v>29</v>
      </c>
      <c r="Q22" s="873">
        <v>16</v>
      </c>
      <c r="R22" s="873">
        <v>89</v>
      </c>
      <c r="S22" s="921">
        <v>40.350523560209417</v>
      </c>
      <c r="T22" s="921">
        <v>24.842162162162158</v>
      </c>
      <c r="U22" s="915">
        <v>26.672631578947364</v>
      </c>
      <c r="V22" s="915">
        <v>10.346785714285716</v>
      </c>
      <c r="W22" s="875">
        <v>193</v>
      </c>
      <c r="X22" s="873">
        <v>73</v>
      </c>
      <c r="Y22" s="873">
        <v>26</v>
      </c>
      <c r="Z22" s="873">
        <v>26</v>
      </c>
      <c r="AA22" s="873">
        <v>19</v>
      </c>
      <c r="AB22" s="873">
        <v>5</v>
      </c>
      <c r="AC22" s="911">
        <v>44</v>
      </c>
      <c r="AD22" s="913">
        <v>12</v>
      </c>
      <c r="AE22" s="873">
        <v>3</v>
      </c>
      <c r="AF22" s="873">
        <v>7</v>
      </c>
      <c r="AG22" s="873">
        <v>18</v>
      </c>
      <c r="AH22" s="873">
        <v>51</v>
      </c>
      <c r="AI22" s="873">
        <v>8</v>
      </c>
      <c r="AJ22" s="873">
        <v>111</v>
      </c>
      <c r="AK22" s="873">
        <v>13</v>
      </c>
      <c r="AL22" s="895">
        <v>19.68148148148148</v>
      </c>
      <c r="AM22" s="953">
        <v>472</v>
      </c>
      <c r="AN22" s="953">
        <v>118.88888888888889</v>
      </c>
      <c r="AO22" s="886"/>
      <c r="AP22" s="873">
        <v>89</v>
      </c>
      <c r="AQ22" s="873">
        <v>82</v>
      </c>
      <c r="AR22" s="873">
        <v>37</v>
      </c>
      <c r="AS22" s="886"/>
      <c r="AT22" s="873">
        <v>150</v>
      </c>
      <c r="AU22" s="873">
        <v>55</v>
      </c>
      <c r="AV22" s="873">
        <v>3</v>
      </c>
      <c r="AW22" s="884">
        <v>61.662251655629142</v>
      </c>
      <c r="AX22" s="875">
        <v>141</v>
      </c>
      <c r="AY22" s="886">
        <v>64</v>
      </c>
      <c r="AZ22" s="886">
        <v>73</v>
      </c>
      <c r="BA22" s="886">
        <v>1</v>
      </c>
      <c r="BB22" s="886">
        <v>3</v>
      </c>
      <c r="BC22" s="875">
        <v>10</v>
      </c>
      <c r="BD22" s="875">
        <v>57</v>
      </c>
      <c r="BE22" s="873">
        <v>64</v>
      </c>
      <c r="BF22" s="873">
        <v>88</v>
      </c>
      <c r="BG22" s="873">
        <v>1</v>
      </c>
      <c r="BH22" s="873">
        <v>3</v>
      </c>
      <c r="BI22" s="873">
        <v>10</v>
      </c>
      <c r="BJ22" s="873">
        <v>57</v>
      </c>
      <c r="BK22" s="903"/>
      <c r="BL22" s="873">
        <v>163</v>
      </c>
      <c r="BM22" s="873">
        <v>36</v>
      </c>
      <c r="BN22" s="873">
        <v>9</v>
      </c>
      <c r="BO22" s="903"/>
      <c r="BP22" s="873">
        <v>16</v>
      </c>
      <c r="BQ22" s="873">
        <v>146</v>
      </c>
      <c r="BR22" s="873">
        <v>46</v>
      </c>
      <c r="BS22" s="875">
        <v>167</v>
      </c>
      <c r="BT22" s="873">
        <v>0</v>
      </c>
      <c r="BU22" s="873">
        <v>22</v>
      </c>
      <c r="BV22" s="873">
        <v>0</v>
      </c>
      <c r="BW22" s="873">
        <v>69</v>
      </c>
      <c r="BX22" s="873">
        <v>58</v>
      </c>
      <c r="BY22" s="873">
        <v>4</v>
      </c>
      <c r="BZ22" s="873">
        <v>2</v>
      </c>
      <c r="CA22" s="873">
        <v>11</v>
      </c>
      <c r="CB22" s="873">
        <v>1</v>
      </c>
      <c r="CC22" s="873">
        <v>36</v>
      </c>
      <c r="CD22" s="873">
        <v>5</v>
      </c>
      <c r="CE22" s="903"/>
      <c r="CF22" s="873">
        <v>119</v>
      </c>
      <c r="CG22" s="873">
        <v>83</v>
      </c>
      <c r="CH22" s="873">
        <v>6</v>
      </c>
      <c r="CI22" s="903"/>
      <c r="CJ22" s="873">
        <v>66</v>
      </c>
      <c r="CK22" s="873">
        <v>33</v>
      </c>
      <c r="CL22" s="873">
        <v>11</v>
      </c>
      <c r="CM22" s="873">
        <v>4</v>
      </c>
      <c r="CN22" s="875">
        <v>5</v>
      </c>
      <c r="CO22" s="895">
        <v>45</v>
      </c>
      <c r="CP22" s="895">
        <v>1</v>
      </c>
      <c r="CQ22" s="895">
        <v>26</v>
      </c>
      <c r="CR22" s="895">
        <v>23</v>
      </c>
      <c r="CS22" s="875">
        <v>82</v>
      </c>
      <c r="CT22" s="875">
        <v>61</v>
      </c>
      <c r="CU22" s="875">
        <v>5</v>
      </c>
      <c r="CV22" s="875">
        <v>0</v>
      </c>
      <c r="CW22" s="875">
        <v>1</v>
      </c>
      <c r="CX22" s="875">
        <v>4</v>
      </c>
      <c r="CY22" s="875">
        <v>0</v>
      </c>
      <c r="CZ22" s="875">
        <v>11</v>
      </c>
      <c r="DA22" s="875">
        <v>102</v>
      </c>
      <c r="DB22" s="875">
        <v>24</v>
      </c>
      <c r="DC22" s="873">
        <v>61</v>
      </c>
      <c r="DD22" s="873">
        <v>11</v>
      </c>
      <c r="DE22" s="873">
        <v>26</v>
      </c>
      <c r="DF22" s="873">
        <v>2</v>
      </c>
      <c r="DG22" s="873">
        <v>16</v>
      </c>
      <c r="DH22" s="873">
        <v>1</v>
      </c>
      <c r="DI22" s="873">
        <v>37</v>
      </c>
      <c r="DJ22" s="873">
        <v>102</v>
      </c>
      <c r="DK22" s="873">
        <v>24</v>
      </c>
      <c r="DL22" s="903"/>
      <c r="DM22" s="873">
        <v>96</v>
      </c>
      <c r="DN22" s="873">
        <v>108</v>
      </c>
      <c r="DO22" s="873">
        <v>4</v>
      </c>
      <c r="DP22" s="903"/>
      <c r="DQ22" s="873">
        <v>62</v>
      </c>
      <c r="DR22" s="873">
        <v>14</v>
      </c>
      <c r="DS22" s="873">
        <v>10</v>
      </c>
      <c r="DT22" s="873">
        <v>3</v>
      </c>
      <c r="DU22" s="875">
        <v>7</v>
      </c>
      <c r="DV22" s="873">
        <v>8</v>
      </c>
      <c r="DW22" s="873">
        <v>4</v>
      </c>
      <c r="DX22" s="895">
        <v>556</v>
      </c>
      <c r="DY22" s="873">
        <v>149</v>
      </c>
      <c r="DZ22" s="873">
        <v>0</v>
      </c>
      <c r="EA22" s="873">
        <v>59</v>
      </c>
      <c r="EB22" s="895">
        <v>117</v>
      </c>
      <c r="EC22" s="873">
        <v>76</v>
      </c>
      <c r="ED22" s="873">
        <v>0</v>
      </c>
      <c r="EE22" s="873">
        <v>132</v>
      </c>
      <c r="EF22" s="873">
        <v>81</v>
      </c>
      <c r="EG22" s="873">
        <v>3</v>
      </c>
      <c r="EH22" s="873">
        <v>8</v>
      </c>
      <c r="EI22" s="873">
        <v>5</v>
      </c>
      <c r="EJ22" s="873">
        <v>17</v>
      </c>
      <c r="EK22" s="873">
        <v>1</v>
      </c>
      <c r="EL22" s="873">
        <v>41</v>
      </c>
      <c r="EM22" s="873">
        <v>52</v>
      </c>
      <c r="EN22" s="873">
        <v>28</v>
      </c>
      <c r="EO22" s="873">
        <v>9</v>
      </c>
      <c r="EP22" s="873">
        <v>29</v>
      </c>
      <c r="EQ22" s="873">
        <v>18</v>
      </c>
      <c r="ER22" s="873">
        <v>142</v>
      </c>
      <c r="ES22" s="873">
        <v>12</v>
      </c>
      <c r="ET22" s="873">
        <v>54</v>
      </c>
    </row>
    <row r="23" spans="1:150" s="1" customFormat="1" ht="12" customHeight="1">
      <c r="A23" s="926"/>
      <c r="B23" s="942"/>
      <c r="C23" s="896"/>
      <c r="D23" s="872"/>
      <c r="E23" s="872"/>
      <c r="F23" s="924"/>
      <c r="G23" s="874"/>
      <c r="H23" s="874"/>
      <c r="I23" s="874"/>
      <c r="J23" s="874"/>
      <c r="K23" s="874"/>
      <c r="L23" s="924"/>
      <c r="M23" s="874"/>
      <c r="N23" s="874"/>
      <c r="O23" s="874"/>
      <c r="P23" s="874"/>
      <c r="Q23" s="874"/>
      <c r="R23" s="874"/>
      <c r="S23" s="922"/>
      <c r="T23" s="922"/>
      <c r="U23" s="916"/>
      <c r="V23" s="916"/>
      <c r="W23" s="876"/>
      <c r="X23" s="874"/>
      <c r="Y23" s="874"/>
      <c r="Z23" s="874"/>
      <c r="AA23" s="874"/>
      <c r="AB23" s="874"/>
      <c r="AC23" s="912"/>
      <c r="AD23" s="914"/>
      <c r="AE23" s="874"/>
      <c r="AF23" s="874"/>
      <c r="AG23" s="874"/>
      <c r="AH23" s="874"/>
      <c r="AI23" s="874"/>
      <c r="AJ23" s="874"/>
      <c r="AK23" s="874"/>
      <c r="AL23" s="896"/>
      <c r="AM23" s="952"/>
      <c r="AN23" s="952"/>
      <c r="AO23" s="887"/>
      <c r="AP23" s="874"/>
      <c r="AQ23" s="874"/>
      <c r="AR23" s="874"/>
      <c r="AS23" s="887"/>
      <c r="AT23" s="874"/>
      <c r="AU23" s="874"/>
      <c r="AV23" s="874"/>
      <c r="AW23" s="885"/>
      <c r="AX23" s="876"/>
      <c r="AY23" s="887"/>
      <c r="AZ23" s="887"/>
      <c r="BA23" s="887"/>
      <c r="BB23" s="887"/>
      <c r="BC23" s="876"/>
      <c r="BD23" s="876"/>
      <c r="BE23" s="874"/>
      <c r="BF23" s="874"/>
      <c r="BG23" s="874"/>
      <c r="BH23" s="874"/>
      <c r="BI23" s="874"/>
      <c r="BJ23" s="874"/>
      <c r="BK23" s="904"/>
      <c r="BL23" s="874"/>
      <c r="BM23" s="874"/>
      <c r="BN23" s="874"/>
      <c r="BO23" s="904"/>
      <c r="BP23" s="874"/>
      <c r="BQ23" s="874"/>
      <c r="BR23" s="874"/>
      <c r="BS23" s="876"/>
      <c r="BT23" s="874"/>
      <c r="BU23" s="874"/>
      <c r="BV23" s="874"/>
      <c r="BW23" s="874"/>
      <c r="BX23" s="874"/>
      <c r="BY23" s="874"/>
      <c r="BZ23" s="874"/>
      <c r="CA23" s="874"/>
      <c r="CB23" s="874"/>
      <c r="CC23" s="874"/>
      <c r="CD23" s="874"/>
      <c r="CE23" s="904"/>
      <c r="CF23" s="874"/>
      <c r="CG23" s="874"/>
      <c r="CH23" s="874"/>
      <c r="CI23" s="904"/>
      <c r="CJ23" s="874"/>
      <c r="CK23" s="874"/>
      <c r="CL23" s="874"/>
      <c r="CM23" s="874"/>
      <c r="CN23" s="876"/>
      <c r="CO23" s="896"/>
      <c r="CP23" s="896"/>
      <c r="CQ23" s="896"/>
      <c r="CR23" s="896"/>
      <c r="CS23" s="876"/>
      <c r="CT23" s="876"/>
      <c r="CU23" s="876"/>
      <c r="CV23" s="876"/>
      <c r="CW23" s="876"/>
      <c r="CX23" s="876"/>
      <c r="CY23" s="876"/>
      <c r="CZ23" s="876"/>
      <c r="DA23" s="876"/>
      <c r="DB23" s="876"/>
      <c r="DC23" s="874"/>
      <c r="DD23" s="874"/>
      <c r="DE23" s="874"/>
      <c r="DF23" s="874"/>
      <c r="DG23" s="874"/>
      <c r="DH23" s="874"/>
      <c r="DI23" s="874"/>
      <c r="DJ23" s="874"/>
      <c r="DK23" s="874"/>
      <c r="DL23" s="904"/>
      <c r="DM23" s="874"/>
      <c r="DN23" s="874"/>
      <c r="DO23" s="874"/>
      <c r="DP23" s="904"/>
      <c r="DQ23" s="874"/>
      <c r="DR23" s="874"/>
      <c r="DS23" s="874"/>
      <c r="DT23" s="874"/>
      <c r="DU23" s="876"/>
      <c r="DV23" s="874"/>
      <c r="DW23" s="874"/>
      <c r="DX23" s="896"/>
      <c r="DY23" s="874"/>
      <c r="DZ23" s="874"/>
      <c r="EA23" s="874"/>
      <c r="EB23" s="896"/>
      <c r="EC23" s="874"/>
      <c r="ED23" s="874"/>
      <c r="EE23" s="874"/>
      <c r="EF23" s="874"/>
      <c r="EG23" s="874"/>
      <c r="EH23" s="874"/>
      <c r="EI23" s="874"/>
      <c r="EJ23" s="874"/>
      <c r="EK23" s="874"/>
      <c r="EL23" s="874"/>
      <c r="EM23" s="874"/>
      <c r="EN23" s="874"/>
      <c r="EO23" s="874"/>
      <c r="EP23" s="874"/>
      <c r="EQ23" s="874"/>
      <c r="ER23" s="874"/>
      <c r="ES23" s="874"/>
      <c r="ET23" s="874"/>
    </row>
    <row r="24" spans="1:150" s="1" customFormat="1" ht="12" customHeight="1">
      <c r="A24" s="927" t="s">
        <v>512</v>
      </c>
      <c r="B24" s="935">
        <v>21</v>
      </c>
      <c r="C24" s="895">
        <v>1518</v>
      </c>
      <c r="D24" s="871">
        <v>1087.25</v>
      </c>
      <c r="E24" s="871">
        <v>873</v>
      </c>
      <c r="F24" s="923"/>
      <c r="G24" s="873">
        <v>1</v>
      </c>
      <c r="H24" s="873">
        <v>4</v>
      </c>
      <c r="I24" s="873">
        <v>14</v>
      </c>
      <c r="J24" s="873">
        <v>1</v>
      </c>
      <c r="K24" s="873">
        <v>1</v>
      </c>
      <c r="L24" s="923"/>
      <c r="M24" s="873">
        <v>1</v>
      </c>
      <c r="N24" s="873">
        <v>0</v>
      </c>
      <c r="O24" s="873">
        <v>3</v>
      </c>
      <c r="P24" s="873">
        <v>3</v>
      </c>
      <c r="Q24" s="873">
        <v>6</v>
      </c>
      <c r="R24" s="873">
        <v>8</v>
      </c>
      <c r="S24" s="921">
        <v>40.368421052631582</v>
      </c>
      <c r="T24" s="921">
        <v>26.76923076923077</v>
      </c>
      <c r="U24" s="915">
        <v>20.623749999999998</v>
      </c>
      <c r="V24" s="915">
        <v>5.5342857142857138</v>
      </c>
      <c r="W24" s="875">
        <v>18</v>
      </c>
      <c r="X24" s="873">
        <v>7</v>
      </c>
      <c r="Y24" s="873">
        <v>2</v>
      </c>
      <c r="Z24" s="873">
        <v>1</v>
      </c>
      <c r="AA24" s="873">
        <v>2</v>
      </c>
      <c r="AB24" s="873">
        <v>2</v>
      </c>
      <c r="AC24" s="911">
        <v>4</v>
      </c>
      <c r="AD24" s="913">
        <v>3</v>
      </c>
      <c r="AE24" s="873">
        <v>0</v>
      </c>
      <c r="AF24" s="873">
        <v>0</v>
      </c>
      <c r="AG24" s="873">
        <v>3</v>
      </c>
      <c r="AH24" s="873">
        <v>7</v>
      </c>
      <c r="AI24" s="873">
        <v>2</v>
      </c>
      <c r="AJ24" s="873">
        <v>7</v>
      </c>
      <c r="AK24" s="873">
        <v>2</v>
      </c>
      <c r="AL24" s="895">
        <v>73.230769230769226</v>
      </c>
      <c r="AM24" s="953">
        <v>2105.5384615384614</v>
      </c>
      <c r="AN24" s="953">
        <v>714.38461538461536</v>
      </c>
      <c r="AO24" s="886"/>
      <c r="AP24" s="873">
        <v>8</v>
      </c>
      <c r="AQ24" s="873">
        <v>9</v>
      </c>
      <c r="AR24" s="873">
        <v>4</v>
      </c>
      <c r="AS24" s="886"/>
      <c r="AT24" s="873">
        <v>14</v>
      </c>
      <c r="AU24" s="873">
        <v>6</v>
      </c>
      <c r="AV24" s="873">
        <v>1</v>
      </c>
      <c r="AW24" s="884">
        <v>63.466666666666669</v>
      </c>
      <c r="AX24" s="875">
        <v>15</v>
      </c>
      <c r="AY24" s="886">
        <v>3</v>
      </c>
      <c r="AZ24" s="886">
        <v>12</v>
      </c>
      <c r="BA24" s="886">
        <v>0</v>
      </c>
      <c r="BB24" s="886">
        <v>0</v>
      </c>
      <c r="BC24" s="875">
        <v>1</v>
      </c>
      <c r="BD24" s="875">
        <v>5</v>
      </c>
      <c r="BE24" s="873">
        <v>3</v>
      </c>
      <c r="BF24" s="873">
        <v>12</v>
      </c>
      <c r="BG24" s="873">
        <v>0</v>
      </c>
      <c r="BH24" s="873">
        <v>0</v>
      </c>
      <c r="BI24" s="873">
        <v>1</v>
      </c>
      <c r="BJ24" s="873">
        <v>5</v>
      </c>
      <c r="BK24" s="903"/>
      <c r="BL24" s="873">
        <v>15</v>
      </c>
      <c r="BM24" s="873">
        <v>6</v>
      </c>
      <c r="BN24" s="873">
        <v>0</v>
      </c>
      <c r="BO24" s="903"/>
      <c r="BP24" s="873">
        <v>1</v>
      </c>
      <c r="BQ24" s="873">
        <v>16</v>
      </c>
      <c r="BR24" s="873">
        <v>4</v>
      </c>
      <c r="BS24" s="875">
        <v>16</v>
      </c>
      <c r="BT24" s="873">
        <v>0</v>
      </c>
      <c r="BU24" s="873">
        <v>3</v>
      </c>
      <c r="BV24" s="873">
        <v>0</v>
      </c>
      <c r="BW24" s="873">
        <v>5</v>
      </c>
      <c r="BX24" s="873">
        <v>5</v>
      </c>
      <c r="BY24" s="873">
        <v>1</v>
      </c>
      <c r="BZ24" s="873">
        <v>1</v>
      </c>
      <c r="CA24" s="873">
        <v>1</v>
      </c>
      <c r="CB24" s="873">
        <v>0</v>
      </c>
      <c r="CC24" s="873">
        <v>4</v>
      </c>
      <c r="CD24" s="873">
        <v>1</v>
      </c>
      <c r="CE24" s="903"/>
      <c r="CF24" s="873">
        <v>11</v>
      </c>
      <c r="CG24" s="873">
        <v>10</v>
      </c>
      <c r="CH24" s="873">
        <v>0</v>
      </c>
      <c r="CI24" s="903"/>
      <c r="CJ24" s="873">
        <v>4</v>
      </c>
      <c r="CK24" s="873">
        <v>5</v>
      </c>
      <c r="CL24" s="873">
        <v>2</v>
      </c>
      <c r="CM24" s="873">
        <v>0</v>
      </c>
      <c r="CN24" s="875">
        <v>0</v>
      </c>
      <c r="CO24" s="895">
        <v>7</v>
      </c>
      <c r="CP24" s="895">
        <v>1</v>
      </c>
      <c r="CQ24" s="895">
        <v>4</v>
      </c>
      <c r="CR24" s="895">
        <v>4</v>
      </c>
      <c r="CS24" s="875">
        <v>12</v>
      </c>
      <c r="CT24" s="875">
        <v>10</v>
      </c>
      <c r="CU24" s="875">
        <v>0</v>
      </c>
      <c r="CV24" s="875">
        <v>1</v>
      </c>
      <c r="CW24" s="875">
        <v>0</v>
      </c>
      <c r="CX24" s="875">
        <v>0</v>
      </c>
      <c r="CY24" s="875">
        <v>0</v>
      </c>
      <c r="CZ24" s="875">
        <v>1</v>
      </c>
      <c r="DA24" s="875">
        <v>9</v>
      </c>
      <c r="DB24" s="875">
        <v>0</v>
      </c>
      <c r="DC24" s="873">
        <v>10</v>
      </c>
      <c r="DD24" s="873">
        <v>0</v>
      </c>
      <c r="DE24" s="873">
        <v>6</v>
      </c>
      <c r="DF24" s="873">
        <v>0</v>
      </c>
      <c r="DG24" s="873">
        <v>2</v>
      </c>
      <c r="DH24" s="873">
        <v>0</v>
      </c>
      <c r="DI24" s="873">
        <v>8</v>
      </c>
      <c r="DJ24" s="873">
        <v>9</v>
      </c>
      <c r="DK24" s="873">
        <v>0</v>
      </c>
      <c r="DL24" s="903"/>
      <c r="DM24" s="873">
        <v>11</v>
      </c>
      <c r="DN24" s="873">
        <v>10</v>
      </c>
      <c r="DO24" s="873">
        <v>0</v>
      </c>
      <c r="DP24" s="903"/>
      <c r="DQ24" s="873">
        <v>10</v>
      </c>
      <c r="DR24" s="873">
        <v>0</v>
      </c>
      <c r="DS24" s="873">
        <v>1</v>
      </c>
      <c r="DT24" s="873">
        <v>0</v>
      </c>
      <c r="DU24" s="875">
        <v>0</v>
      </c>
      <c r="DV24" s="873">
        <v>0</v>
      </c>
      <c r="DW24" s="873">
        <v>0</v>
      </c>
      <c r="DX24" s="895">
        <v>81</v>
      </c>
      <c r="DY24" s="873">
        <v>17</v>
      </c>
      <c r="DZ24" s="873">
        <v>0</v>
      </c>
      <c r="EA24" s="873">
        <v>4</v>
      </c>
      <c r="EB24" s="895">
        <v>4</v>
      </c>
      <c r="EC24" s="873">
        <v>4</v>
      </c>
      <c r="ED24" s="873">
        <v>0</v>
      </c>
      <c r="EE24" s="873">
        <v>17</v>
      </c>
      <c r="EF24" s="873">
        <v>15</v>
      </c>
      <c r="EG24" s="873">
        <v>0</v>
      </c>
      <c r="EH24" s="873">
        <v>0</v>
      </c>
      <c r="EI24" s="873">
        <v>1</v>
      </c>
      <c r="EJ24" s="873">
        <v>0</v>
      </c>
      <c r="EK24" s="873">
        <v>0</v>
      </c>
      <c r="EL24" s="873">
        <v>2</v>
      </c>
      <c r="EM24" s="873">
        <v>3</v>
      </c>
      <c r="EN24" s="873">
        <v>7</v>
      </c>
      <c r="EO24" s="873">
        <v>4</v>
      </c>
      <c r="EP24" s="873">
        <v>7</v>
      </c>
      <c r="EQ24" s="873">
        <v>2</v>
      </c>
      <c r="ER24" s="873">
        <v>13</v>
      </c>
      <c r="ES24" s="873">
        <v>0</v>
      </c>
      <c r="ET24" s="873">
        <v>8</v>
      </c>
    </row>
    <row r="25" spans="1:150" s="1" customFormat="1" ht="12" customHeight="1">
      <c r="A25" s="928"/>
      <c r="B25" s="936"/>
      <c r="C25" s="896"/>
      <c r="D25" s="872"/>
      <c r="E25" s="872"/>
      <c r="F25" s="924"/>
      <c r="G25" s="874"/>
      <c r="H25" s="874"/>
      <c r="I25" s="874"/>
      <c r="J25" s="874"/>
      <c r="K25" s="874"/>
      <c r="L25" s="924"/>
      <c r="M25" s="874"/>
      <c r="N25" s="874"/>
      <c r="O25" s="874"/>
      <c r="P25" s="874"/>
      <c r="Q25" s="874"/>
      <c r="R25" s="874"/>
      <c r="S25" s="922"/>
      <c r="T25" s="922"/>
      <c r="U25" s="916"/>
      <c r="V25" s="916"/>
      <c r="W25" s="876"/>
      <c r="X25" s="874"/>
      <c r="Y25" s="874"/>
      <c r="Z25" s="874"/>
      <c r="AA25" s="874"/>
      <c r="AB25" s="874"/>
      <c r="AC25" s="912"/>
      <c r="AD25" s="914"/>
      <c r="AE25" s="874"/>
      <c r="AF25" s="874"/>
      <c r="AG25" s="874"/>
      <c r="AH25" s="874"/>
      <c r="AI25" s="874"/>
      <c r="AJ25" s="874"/>
      <c r="AK25" s="874"/>
      <c r="AL25" s="896"/>
      <c r="AM25" s="952"/>
      <c r="AN25" s="952"/>
      <c r="AO25" s="887"/>
      <c r="AP25" s="874"/>
      <c r="AQ25" s="874"/>
      <c r="AR25" s="874"/>
      <c r="AS25" s="887"/>
      <c r="AT25" s="874"/>
      <c r="AU25" s="874"/>
      <c r="AV25" s="874"/>
      <c r="AW25" s="885"/>
      <c r="AX25" s="876"/>
      <c r="AY25" s="887"/>
      <c r="AZ25" s="887"/>
      <c r="BA25" s="887"/>
      <c r="BB25" s="887"/>
      <c r="BC25" s="876"/>
      <c r="BD25" s="876"/>
      <c r="BE25" s="874"/>
      <c r="BF25" s="874"/>
      <c r="BG25" s="874"/>
      <c r="BH25" s="874"/>
      <c r="BI25" s="874"/>
      <c r="BJ25" s="874"/>
      <c r="BK25" s="904"/>
      <c r="BL25" s="874"/>
      <c r="BM25" s="874"/>
      <c r="BN25" s="874"/>
      <c r="BO25" s="904"/>
      <c r="BP25" s="874"/>
      <c r="BQ25" s="874"/>
      <c r="BR25" s="874"/>
      <c r="BS25" s="876"/>
      <c r="BT25" s="874"/>
      <c r="BU25" s="874"/>
      <c r="BV25" s="874"/>
      <c r="BW25" s="874"/>
      <c r="BX25" s="874"/>
      <c r="BY25" s="874"/>
      <c r="BZ25" s="874"/>
      <c r="CA25" s="874"/>
      <c r="CB25" s="874"/>
      <c r="CC25" s="874"/>
      <c r="CD25" s="874"/>
      <c r="CE25" s="904"/>
      <c r="CF25" s="874"/>
      <c r="CG25" s="874"/>
      <c r="CH25" s="874"/>
      <c r="CI25" s="904"/>
      <c r="CJ25" s="874"/>
      <c r="CK25" s="874"/>
      <c r="CL25" s="874"/>
      <c r="CM25" s="874"/>
      <c r="CN25" s="876"/>
      <c r="CO25" s="896"/>
      <c r="CP25" s="896"/>
      <c r="CQ25" s="896"/>
      <c r="CR25" s="896"/>
      <c r="CS25" s="876"/>
      <c r="CT25" s="876"/>
      <c r="CU25" s="876"/>
      <c r="CV25" s="876"/>
      <c r="CW25" s="876"/>
      <c r="CX25" s="876"/>
      <c r="CY25" s="876"/>
      <c r="CZ25" s="876"/>
      <c r="DA25" s="876"/>
      <c r="DB25" s="876"/>
      <c r="DC25" s="874"/>
      <c r="DD25" s="874"/>
      <c r="DE25" s="874"/>
      <c r="DF25" s="874"/>
      <c r="DG25" s="874"/>
      <c r="DH25" s="874"/>
      <c r="DI25" s="874"/>
      <c r="DJ25" s="874"/>
      <c r="DK25" s="874"/>
      <c r="DL25" s="904"/>
      <c r="DM25" s="874"/>
      <c r="DN25" s="874"/>
      <c r="DO25" s="874"/>
      <c r="DP25" s="904"/>
      <c r="DQ25" s="874"/>
      <c r="DR25" s="874"/>
      <c r="DS25" s="874"/>
      <c r="DT25" s="874"/>
      <c r="DU25" s="876"/>
      <c r="DV25" s="874"/>
      <c r="DW25" s="874"/>
      <c r="DX25" s="896"/>
      <c r="DY25" s="874"/>
      <c r="DZ25" s="874"/>
      <c r="EA25" s="874"/>
      <c r="EB25" s="896"/>
      <c r="EC25" s="874"/>
      <c r="ED25" s="874"/>
      <c r="EE25" s="874"/>
      <c r="EF25" s="874"/>
      <c r="EG25" s="874"/>
      <c r="EH25" s="874"/>
      <c r="EI25" s="874"/>
      <c r="EJ25" s="874"/>
      <c r="EK25" s="874"/>
      <c r="EL25" s="874"/>
      <c r="EM25" s="874"/>
      <c r="EN25" s="874"/>
      <c r="EO25" s="874"/>
      <c r="EP25" s="874"/>
      <c r="EQ25" s="874"/>
      <c r="ER25" s="874"/>
      <c r="ES25" s="874"/>
      <c r="ET25" s="874"/>
    </row>
    <row r="26" spans="1:150" s="1" customFormat="1" ht="12" customHeight="1">
      <c r="A26" s="925" t="s">
        <v>197</v>
      </c>
      <c r="B26" s="935">
        <v>12</v>
      </c>
      <c r="C26" s="895">
        <v>630</v>
      </c>
      <c r="D26" s="871">
        <v>1328.5</v>
      </c>
      <c r="E26" s="871">
        <v>1064.5</v>
      </c>
      <c r="F26" s="923"/>
      <c r="G26" s="873">
        <v>1</v>
      </c>
      <c r="H26" s="873">
        <v>1</v>
      </c>
      <c r="I26" s="873">
        <v>9</v>
      </c>
      <c r="J26" s="873">
        <v>0</v>
      </c>
      <c r="K26" s="873">
        <v>1</v>
      </c>
      <c r="L26" s="923"/>
      <c r="M26" s="873">
        <v>1</v>
      </c>
      <c r="N26" s="873">
        <v>1</v>
      </c>
      <c r="O26" s="873">
        <v>1</v>
      </c>
      <c r="P26" s="873">
        <v>0</v>
      </c>
      <c r="Q26" s="873">
        <v>3</v>
      </c>
      <c r="R26" s="873">
        <v>6</v>
      </c>
      <c r="S26" s="921">
        <v>39.159090909090907</v>
      </c>
      <c r="T26" s="921">
        <v>28.166666666666668</v>
      </c>
      <c r="U26" s="915">
        <v>26.741818181818179</v>
      </c>
      <c r="V26" s="915">
        <v>10.5</v>
      </c>
      <c r="W26" s="875">
        <v>11</v>
      </c>
      <c r="X26" s="873">
        <v>7</v>
      </c>
      <c r="Y26" s="873">
        <v>0</v>
      </c>
      <c r="Z26" s="873">
        <v>1</v>
      </c>
      <c r="AA26" s="873">
        <v>0</v>
      </c>
      <c r="AB26" s="873">
        <v>0</v>
      </c>
      <c r="AC26" s="911">
        <v>3</v>
      </c>
      <c r="AD26" s="913">
        <v>0</v>
      </c>
      <c r="AE26" s="873">
        <v>1</v>
      </c>
      <c r="AF26" s="873">
        <v>1</v>
      </c>
      <c r="AG26" s="873">
        <v>1</v>
      </c>
      <c r="AH26" s="873">
        <v>1</v>
      </c>
      <c r="AI26" s="873">
        <v>2</v>
      </c>
      <c r="AJ26" s="873">
        <v>6</v>
      </c>
      <c r="AK26" s="873">
        <v>1</v>
      </c>
      <c r="AL26" s="895">
        <v>50.571428571428569</v>
      </c>
      <c r="AM26" s="953">
        <v>773.14285714285711</v>
      </c>
      <c r="AN26" s="953">
        <v>339.42857142857144</v>
      </c>
      <c r="AO26" s="886"/>
      <c r="AP26" s="873">
        <v>6</v>
      </c>
      <c r="AQ26" s="873">
        <v>5</v>
      </c>
      <c r="AR26" s="873">
        <v>1</v>
      </c>
      <c r="AS26" s="886"/>
      <c r="AT26" s="873">
        <v>9</v>
      </c>
      <c r="AU26" s="873">
        <v>3</v>
      </c>
      <c r="AV26" s="873">
        <v>0</v>
      </c>
      <c r="AW26" s="884">
        <v>61.111111111111114</v>
      </c>
      <c r="AX26" s="875">
        <v>9</v>
      </c>
      <c r="AY26" s="886">
        <v>2</v>
      </c>
      <c r="AZ26" s="886">
        <v>5</v>
      </c>
      <c r="BA26" s="886">
        <v>0</v>
      </c>
      <c r="BB26" s="886">
        <v>2</v>
      </c>
      <c r="BC26" s="875">
        <v>0</v>
      </c>
      <c r="BD26" s="875">
        <v>3</v>
      </c>
      <c r="BE26" s="873">
        <v>2</v>
      </c>
      <c r="BF26" s="873">
        <v>6</v>
      </c>
      <c r="BG26" s="873">
        <v>0</v>
      </c>
      <c r="BH26" s="873">
        <v>2</v>
      </c>
      <c r="BI26" s="873">
        <v>0</v>
      </c>
      <c r="BJ26" s="873">
        <v>3</v>
      </c>
      <c r="BK26" s="903"/>
      <c r="BL26" s="873">
        <v>9</v>
      </c>
      <c r="BM26" s="873">
        <v>3</v>
      </c>
      <c r="BN26" s="873">
        <v>0</v>
      </c>
      <c r="BO26" s="903"/>
      <c r="BP26" s="873">
        <v>0</v>
      </c>
      <c r="BQ26" s="873">
        <v>11</v>
      </c>
      <c r="BR26" s="873">
        <v>1</v>
      </c>
      <c r="BS26" s="875">
        <v>12</v>
      </c>
      <c r="BT26" s="873">
        <v>0</v>
      </c>
      <c r="BU26" s="873">
        <v>2</v>
      </c>
      <c r="BV26" s="873">
        <v>0</v>
      </c>
      <c r="BW26" s="873">
        <v>5</v>
      </c>
      <c r="BX26" s="873">
        <v>3</v>
      </c>
      <c r="BY26" s="873">
        <v>2</v>
      </c>
      <c r="BZ26" s="873">
        <v>0</v>
      </c>
      <c r="CA26" s="873">
        <v>0</v>
      </c>
      <c r="CB26" s="873">
        <v>0</v>
      </c>
      <c r="CC26" s="873">
        <v>0</v>
      </c>
      <c r="CD26" s="873">
        <v>0</v>
      </c>
      <c r="CE26" s="903"/>
      <c r="CF26" s="873">
        <v>9</v>
      </c>
      <c r="CG26" s="873">
        <v>3</v>
      </c>
      <c r="CH26" s="873">
        <v>0</v>
      </c>
      <c r="CI26" s="903"/>
      <c r="CJ26" s="873">
        <v>4</v>
      </c>
      <c r="CK26" s="873">
        <v>3</v>
      </c>
      <c r="CL26" s="873">
        <v>1</v>
      </c>
      <c r="CM26" s="873">
        <v>0</v>
      </c>
      <c r="CN26" s="875">
        <v>1</v>
      </c>
      <c r="CO26" s="895">
        <v>9</v>
      </c>
      <c r="CP26" s="895">
        <v>0</v>
      </c>
      <c r="CQ26" s="895">
        <v>4</v>
      </c>
      <c r="CR26" s="895">
        <v>4</v>
      </c>
      <c r="CS26" s="875">
        <v>8</v>
      </c>
      <c r="CT26" s="875">
        <v>7</v>
      </c>
      <c r="CU26" s="875">
        <v>0</v>
      </c>
      <c r="CV26" s="875">
        <v>0</v>
      </c>
      <c r="CW26" s="875">
        <v>0</v>
      </c>
      <c r="CX26" s="875">
        <v>1</v>
      </c>
      <c r="CY26" s="875">
        <v>0</v>
      </c>
      <c r="CZ26" s="875">
        <v>0</v>
      </c>
      <c r="DA26" s="875">
        <v>4</v>
      </c>
      <c r="DB26" s="875">
        <v>0</v>
      </c>
      <c r="DC26" s="873">
        <v>7</v>
      </c>
      <c r="DD26" s="873">
        <v>1</v>
      </c>
      <c r="DE26" s="873">
        <v>3</v>
      </c>
      <c r="DF26" s="873">
        <v>0</v>
      </c>
      <c r="DG26" s="873">
        <v>2</v>
      </c>
      <c r="DH26" s="873">
        <v>0</v>
      </c>
      <c r="DI26" s="873">
        <v>5</v>
      </c>
      <c r="DJ26" s="873">
        <v>4</v>
      </c>
      <c r="DK26" s="873">
        <v>0</v>
      </c>
      <c r="DL26" s="903"/>
      <c r="DM26" s="873">
        <v>8</v>
      </c>
      <c r="DN26" s="873">
        <v>4</v>
      </c>
      <c r="DO26" s="873">
        <v>0</v>
      </c>
      <c r="DP26" s="903"/>
      <c r="DQ26" s="873">
        <v>7</v>
      </c>
      <c r="DR26" s="873">
        <v>0</v>
      </c>
      <c r="DS26" s="873">
        <v>0</v>
      </c>
      <c r="DT26" s="873">
        <v>0</v>
      </c>
      <c r="DU26" s="875">
        <v>1</v>
      </c>
      <c r="DV26" s="873">
        <v>2</v>
      </c>
      <c r="DW26" s="873">
        <v>0</v>
      </c>
      <c r="DX26" s="895">
        <v>80</v>
      </c>
      <c r="DY26" s="873">
        <v>10</v>
      </c>
      <c r="DZ26" s="873">
        <v>0</v>
      </c>
      <c r="EA26" s="873">
        <v>2</v>
      </c>
      <c r="EB26" s="895">
        <v>5</v>
      </c>
      <c r="EC26" s="873">
        <v>3</v>
      </c>
      <c r="ED26" s="873">
        <v>0</v>
      </c>
      <c r="EE26" s="873">
        <v>9</v>
      </c>
      <c r="EF26" s="873">
        <v>7</v>
      </c>
      <c r="EG26" s="873">
        <v>2</v>
      </c>
      <c r="EH26" s="873">
        <v>0</v>
      </c>
      <c r="EI26" s="873">
        <v>1</v>
      </c>
      <c r="EJ26" s="873">
        <v>0</v>
      </c>
      <c r="EK26" s="873">
        <v>0</v>
      </c>
      <c r="EL26" s="873">
        <v>0</v>
      </c>
      <c r="EM26" s="873">
        <v>2</v>
      </c>
      <c r="EN26" s="873">
        <v>3</v>
      </c>
      <c r="EO26" s="873">
        <v>1</v>
      </c>
      <c r="EP26" s="873">
        <v>4</v>
      </c>
      <c r="EQ26" s="873">
        <v>1</v>
      </c>
      <c r="ER26" s="873">
        <v>5</v>
      </c>
      <c r="ES26" s="873">
        <v>1</v>
      </c>
      <c r="ET26" s="873">
        <v>6</v>
      </c>
    </row>
    <row r="27" spans="1:150" s="1" customFormat="1" ht="12" customHeight="1">
      <c r="A27" s="926"/>
      <c r="B27" s="936"/>
      <c r="C27" s="896"/>
      <c r="D27" s="872"/>
      <c r="E27" s="872"/>
      <c r="F27" s="924"/>
      <c r="G27" s="874"/>
      <c r="H27" s="874"/>
      <c r="I27" s="874"/>
      <c r="J27" s="874"/>
      <c r="K27" s="874"/>
      <c r="L27" s="924"/>
      <c r="M27" s="874"/>
      <c r="N27" s="874"/>
      <c r="O27" s="874"/>
      <c r="P27" s="874"/>
      <c r="Q27" s="874"/>
      <c r="R27" s="874"/>
      <c r="S27" s="922"/>
      <c r="T27" s="922"/>
      <c r="U27" s="916"/>
      <c r="V27" s="916"/>
      <c r="W27" s="876"/>
      <c r="X27" s="874"/>
      <c r="Y27" s="874"/>
      <c r="Z27" s="874"/>
      <c r="AA27" s="874"/>
      <c r="AB27" s="874"/>
      <c r="AC27" s="912"/>
      <c r="AD27" s="914"/>
      <c r="AE27" s="874"/>
      <c r="AF27" s="874"/>
      <c r="AG27" s="874"/>
      <c r="AH27" s="874"/>
      <c r="AI27" s="874"/>
      <c r="AJ27" s="874"/>
      <c r="AK27" s="874"/>
      <c r="AL27" s="896"/>
      <c r="AM27" s="952"/>
      <c r="AN27" s="952"/>
      <c r="AO27" s="887"/>
      <c r="AP27" s="874"/>
      <c r="AQ27" s="874"/>
      <c r="AR27" s="874"/>
      <c r="AS27" s="887"/>
      <c r="AT27" s="874"/>
      <c r="AU27" s="874"/>
      <c r="AV27" s="874"/>
      <c r="AW27" s="885"/>
      <c r="AX27" s="876"/>
      <c r="AY27" s="887"/>
      <c r="AZ27" s="887"/>
      <c r="BA27" s="887"/>
      <c r="BB27" s="887"/>
      <c r="BC27" s="876"/>
      <c r="BD27" s="876"/>
      <c r="BE27" s="874"/>
      <c r="BF27" s="874"/>
      <c r="BG27" s="874"/>
      <c r="BH27" s="874"/>
      <c r="BI27" s="874"/>
      <c r="BJ27" s="874"/>
      <c r="BK27" s="904"/>
      <c r="BL27" s="874"/>
      <c r="BM27" s="874"/>
      <c r="BN27" s="874"/>
      <c r="BO27" s="904"/>
      <c r="BP27" s="874"/>
      <c r="BQ27" s="874"/>
      <c r="BR27" s="874"/>
      <c r="BS27" s="876"/>
      <c r="BT27" s="874"/>
      <c r="BU27" s="874"/>
      <c r="BV27" s="874"/>
      <c r="BW27" s="874"/>
      <c r="BX27" s="874"/>
      <c r="BY27" s="874"/>
      <c r="BZ27" s="874"/>
      <c r="CA27" s="874"/>
      <c r="CB27" s="874"/>
      <c r="CC27" s="874"/>
      <c r="CD27" s="874"/>
      <c r="CE27" s="904"/>
      <c r="CF27" s="874"/>
      <c r="CG27" s="874"/>
      <c r="CH27" s="874"/>
      <c r="CI27" s="904"/>
      <c r="CJ27" s="874"/>
      <c r="CK27" s="874"/>
      <c r="CL27" s="874"/>
      <c r="CM27" s="874"/>
      <c r="CN27" s="876"/>
      <c r="CO27" s="896"/>
      <c r="CP27" s="896"/>
      <c r="CQ27" s="896"/>
      <c r="CR27" s="896"/>
      <c r="CS27" s="876"/>
      <c r="CT27" s="876"/>
      <c r="CU27" s="876"/>
      <c r="CV27" s="876"/>
      <c r="CW27" s="876"/>
      <c r="CX27" s="876"/>
      <c r="CY27" s="876"/>
      <c r="CZ27" s="876"/>
      <c r="DA27" s="876"/>
      <c r="DB27" s="876"/>
      <c r="DC27" s="874"/>
      <c r="DD27" s="874"/>
      <c r="DE27" s="874"/>
      <c r="DF27" s="874"/>
      <c r="DG27" s="874"/>
      <c r="DH27" s="874"/>
      <c r="DI27" s="874"/>
      <c r="DJ27" s="874"/>
      <c r="DK27" s="874"/>
      <c r="DL27" s="904"/>
      <c r="DM27" s="874"/>
      <c r="DN27" s="874"/>
      <c r="DO27" s="874"/>
      <c r="DP27" s="904"/>
      <c r="DQ27" s="874"/>
      <c r="DR27" s="874"/>
      <c r="DS27" s="874"/>
      <c r="DT27" s="874"/>
      <c r="DU27" s="876"/>
      <c r="DV27" s="874"/>
      <c r="DW27" s="874"/>
      <c r="DX27" s="896"/>
      <c r="DY27" s="874"/>
      <c r="DZ27" s="874"/>
      <c r="EA27" s="874"/>
      <c r="EB27" s="896"/>
      <c r="EC27" s="874"/>
      <c r="ED27" s="874"/>
      <c r="EE27" s="874"/>
      <c r="EF27" s="874"/>
      <c r="EG27" s="874"/>
      <c r="EH27" s="874"/>
      <c r="EI27" s="874"/>
      <c r="EJ27" s="874"/>
      <c r="EK27" s="874"/>
      <c r="EL27" s="874"/>
      <c r="EM27" s="874"/>
      <c r="EN27" s="874"/>
      <c r="EO27" s="874"/>
      <c r="EP27" s="874"/>
      <c r="EQ27" s="874"/>
      <c r="ER27" s="874"/>
      <c r="ES27" s="874"/>
      <c r="ET27" s="874"/>
    </row>
    <row r="28" spans="1:150" s="1" customFormat="1" ht="12" customHeight="1">
      <c r="A28" s="927" t="s">
        <v>521</v>
      </c>
      <c r="B28" s="935">
        <v>132</v>
      </c>
      <c r="C28" s="895">
        <v>3472</v>
      </c>
      <c r="D28" s="871">
        <v>970.07017543859649</v>
      </c>
      <c r="E28" s="871">
        <v>897.70238095238096</v>
      </c>
      <c r="F28" s="923"/>
      <c r="G28" s="873">
        <v>11</v>
      </c>
      <c r="H28" s="873">
        <v>36</v>
      </c>
      <c r="I28" s="873">
        <v>77</v>
      </c>
      <c r="J28" s="873">
        <v>5</v>
      </c>
      <c r="K28" s="873">
        <v>3</v>
      </c>
      <c r="L28" s="923"/>
      <c r="M28" s="873">
        <v>5</v>
      </c>
      <c r="N28" s="873">
        <v>7</v>
      </c>
      <c r="O28" s="873">
        <v>32</v>
      </c>
      <c r="P28" s="873">
        <v>17</v>
      </c>
      <c r="Q28" s="873">
        <v>27</v>
      </c>
      <c r="R28" s="873">
        <v>44</v>
      </c>
      <c r="S28" s="921">
        <v>39.537903225806453</v>
      </c>
      <c r="T28" s="921">
        <v>28.087931034482754</v>
      </c>
      <c r="U28" s="915">
        <v>25.57022222222222</v>
      </c>
      <c r="V28" s="915">
        <v>8.3085714285714296</v>
      </c>
      <c r="W28" s="875">
        <v>122</v>
      </c>
      <c r="X28" s="873">
        <v>45</v>
      </c>
      <c r="Y28" s="873">
        <v>14</v>
      </c>
      <c r="Z28" s="873">
        <v>16</v>
      </c>
      <c r="AA28" s="873">
        <v>9</v>
      </c>
      <c r="AB28" s="873">
        <v>3</v>
      </c>
      <c r="AC28" s="911">
        <v>35</v>
      </c>
      <c r="AD28" s="913">
        <v>10</v>
      </c>
      <c r="AE28" s="873">
        <v>0</v>
      </c>
      <c r="AF28" s="873">
        <v>6</v>
      </c>
      <c r="AG28" s="873">
        <v>7</v>
      </c>
      <c r="AH28" s="873">
        <v>47</v>
      </c>
      <c r="AI28" s="873">
        <v>3</v>
      </c>
      <c r="AJ28" s="873">
        <v>60</v>
      </c>
      <c r="AK28" s="873">
        <v>9</v>
      </c>
      <c r="AL28" s="895">
        <v>21.920454545454547</v>
      </c>
      <c r="AM28" s="953">
        <v>465.05681818181819</v>
      </c>
      <c r="AN28" s="953">
        <v>166.27272727272728</v>
      </c>
      <c r="AO28" s="886"/>
      <c r="AP28" s="873">
        <v>54</v>
      </c>
      <c r="AQ28" s="873">
        <v>56</v>
      </c>
      <c r="AR28" s="873">
        <v>22</v>
      </c>
      <c r="AS28" s="886"/>
      <c r="AT28" s="873">
        <v>97</v>
      </c>
      <c r="AU28" s="873">
        <v>35</v>
      </c>
      <c r="AV28" s="873">
        <v>0</v>
      </c>
      <c r="AW28" s="884">
        <v>62.670103092783506</v>
      </c>
      <c r="AX28" s="875">
        <v>89</v>
      </c>
      <c r="AY28" s="886">
        <v>40</v>
      </c>
      <c r="AZ28" s="886">
        <v>49</v>
      </c>
      <c r="BA28" s="886">
        <v>0</v>
      </c>
      <c r="BB28" s="886">
        <v>0</v>
      </c>
      <c r="BC28" s="875">
        <v>8</v>
      </c>
      <c r="BD28" s="875">
        <v>35</v>
      </c>
      <c r="BE28" s="873">
        <v>40</v>
      </c>
      <c r="BF28" s="873">
        <v>59</v>
      </c>
      <c r="BG28" s="873">
        <v>0</v>
      </c>
      <c r="BH28" s="873">
        <v>0</v>
      </c>
      <c r="BI28" s="873">
        <v>8</v>
      </c>
      <c r="BJ28" s="873">
        <v>35</v>
      </c>
      <c r="BK28" s="903"/>
      <c r="BL28" s="873">
        <v>98</v>
      </c>
      <c r="BM28" s="873">
        <v>32</v>
      </c>
      <c r="BN28" s="873">
        <v>2</v>
      </c>
      <c r="BO28" s="903"/>
      <c r="BP28" s="873">
        <v>9</v>
      </c>
      <c r="BQ28" s="873">
        <v>99</v>
      </c>
      <c r="BR28" s="873">
        <v>24</v>
      </c>
      <c r="BS28" s="875">
        <v>114</v>
      </c>
      <c r="BT28" s="873">
        <v>0</v>
      </c>
      <c r="BU28" s="873">
        <v>5</v>
      </c>
      <c r="BV28" s="873">
        <v>1</v>
      </c>
      <c r="BW28" s="873">
        <v>71</v>
      </c>
      <c r="BX28" s="873">
        <v>21</v>
      </c>
      <c r="BY28" s="873">
        <v>3</v>
      </c>
      <c r="BZ28" s="873">
        <v>1</v>
      </c>
      <c r="CA28" s="873">
        <v>10</v>
      </c>
      <c r="CB28" s="873">
        <v>2</v>
      </c>
      <c r="CC28" s="873">
        <v>17</v>
      </c>
      <c r="CD28" s="873">
        <v>1</v>
      </c>
      <c r="CE28" s="903"/>
      <c r="CF28" s="873">
        <v>72</v>
      </c>
      <c r="CG28" s="873">
        <v>59</v>
      </c>
      <c r="CH28" s="873">
        <v>1</v>
      </c>
      <c r="CI28" s="903"/>
      <c r="CJ28" s="873">
        <v>41</v>
      </c>
      <c r="CK28" s="873">
        <v>19</v>
      </c>
      <c r="CL28" s="873">
        <v>5</v>
      </c>
      <c r="CM28" s="873">
        <v>1</v>
      </c>
      <c r="CN28" s="875">
        <v>6</v>
      </c>
      <c r="CO28" s="895">
        <v>26</v>
      </c>
      <c r="CP28" s="895">
        <v>1</v>
      </c>
      <c r="CQ28" s="895">
        <v>17</v>
      </c>
      <c r="CR28" s="895">
        <v>17</v>
      </c>
      <c r="CS28" s="875">
        <v>54</v>
      </c>
      <c r="CT28" s="875">
        <v>43</v>
      </c>
      <c r="CU28" s="875">
        <v>1</v>
      </c>
      <c r="CV28" s="875">
        <v>1</v>
      </c>
      <c r="CW28" s="875">
        <v>1</v>
      </c>
      <c r="CX28" s="875">
        <v>5</v>
      </c>
      <c r="CY28" s="875">
        <v>1</v>
      </c>
      <c r="CZ28" s="875">
        <v>2</v>
      </c>
      <c r="DA28" s="875">
        <v>69</v>
      </c>
      <c r="DB28" s="875">
        <v>9</v>
      </c>
      <c r="DC28" s="873">
        <v>45</v>
      </c>
      <c r="DD28" s="873">
        <v>5</v>
      </c>
      <c r="DE28" s="873">
        <v>15</v>
      </c>
      <c r="DF28" s="873">
        <v>1</v>
      </c>
      <c r="DG28" s="873">
        <v>10</v>
      </c>
      <c r="DH28" s="873">
        <v>1</v>
      </c>
      <c r="DI28" s="873">
        <v>29</v>
      </c>
      <c r="DJ28" s="873">
        <v>69</v>
      </c>
      <c r="DK28" s="873">
        <v>9</v>
      </c>
      <c r="DL28" s="903"/>
      <c r="DM28" s="873">
        <v>59</v>
      </c>
      <c r="DN28" s="873">
        <v>69</v>
      </c>
      <c r="DO28" s="873">
        <v>4</v>
      </c>
      <c r="DP28" s="903"/>
      <c r="DQ28" s="873">
        <v>38</v>
      </c>
      <c r="DR28" s="873">
        <v>11</v>
      </c>
      <c r="DS28" s="873">
        <v>4</v>
      </c>
      <c r="DT28" s="873">
        <v>3</v>
      </c>
      <c r="DU28" s="875">
        <v>3</v>
      </c>
      <c r="DV28" s="873">
        <v>0</v>
      </c>
      <c r="DW28" s="873">
        <v>1</v>
      </c>
      <c r="DX28" s="895">
        <v>377</v>
      </c>
      <c r="DY28" s="873">
        <v>94</v>
      </c>
      <c r="DZ28" s="873">
        <v>0</v>
      </c>
      <c r="EA28" s="873">
        <v>38</v>
      </c>
      <c r="EB28" s="895">
        <v>60</v>
      </c>
      <c r="EC28" s="873">
        <v>40</v>
      </c>
      <c r="ED28" s="873">
        <v>0</v>
      </c>
      <c r="EE28" s="873">
        <v>92</v>
      </c>
      <c r="EF28" s="873">
        <v>58</v>
      </c>
      <c r="EG28" s="873">
        <v>0</v>
      </c>
      <c r="EH28" s="873">
        <v>5</v>
      </c>
      <c r="EI28" s="873">
        <v>9</v>
      </c>
      <c r="EJ28" s="873">
        <v>6</v>
      </c>
      <c r="EK28" s="873">
        <v>2</v>
      </c>
      <c r="EL28" s="873">
        <v>18</v>
      </c>
      <c r="EM28" s="873">
        <v>34</v>
      </c>
      <c r="EN28" s="873">
        <v>13</v>
      </c>
      <c r="EO28" s="873">
        <v>8</v>
      </c>
      <c r="EP28" s="873">
        <v>24</v>
      </c>
      <c r="EQ28" s="873">
        <v>12</v>
      </c>
      <c r="ER28" s="873">
        <v>89</v>
      </c>
      <c r="ES28" s="873">
        <v>7</v>
      </c>
      <c r="ET28" s="873">
        <v>36</v>
      </c>
    </row>
    <row r="29" spans="1:150" s="1" customFormat="1" ht="12" customHeight="1">
      <c r="A29" s="928"/>
      <c r="B29" s="936"/>
      <c r="C29" s="896"/>
      <c r="D29" s="872"/>
      <c r="E29" s="872"/>
      <c r="F29" s="924"/>
      <c r="G29" s="874"/>
      <c r="H29" s="874"/>
      <c r="I29" s="874"/>
      <c r="J29" s="874"/>
      <c r="K29" s="874"/>
      <c r="L29" s="924"/>
      <c r="M29" s="874"/>
      <c r="N29" s="874"/>
      <c r="O29" s="874"/>
      <c r="P29" s="874"/>
      <c r="Q29" s="874"/>
      <c r="R29" s="874"/>
      <c r="S29" s="922"/>
      <c r="T29" s="922"/>
      <c r="U29" s="916"/>
      <c r="V29" s="916"/>
      <c r="W29" s="876"/>
      <c r="X29" s="874"/>
      <c r="Y29" s="874"/>
      <c r="Z29" s="874"/>
      <c r="AA29" s="874"/>
      <c r="AB29" s="874"/>
      <c r="AC29" s="912"/>
      <c r="AD29" s="914"/>
      <c r="AE29" s="874"/>
      <c r="AF29" s="874"/>
      <c r="AG29" s="874"/>
      <c r="AH29" s="874"/>
      <c r="AI29" s="874"/>
      <c r="AJ29" s="874"/>
      <c r="AK29" s="874"/>
      <c r="AL29" s="896"/>
      <c r="AM29" s="952"/>
      <c r="AN29" s="952"/>
      <c r="AO29" s="887"/>
      <c r="AP29" s="874"/>
      <c r="AQ29" s="874"/>
      <c r="AR29" s="874"/>
      <c r="AS29" s="887"/>
      <c r="AT29" s="874"/>
      <c r="AU29" s="874"/>
      <c r="AV29" s="874"/>
      <c r="AW29" s="885"/>
      <c r="AX29" s="876"/>
      <c r="AY29" s="887"/>
      <c r="AZ29" s="887"/>
      <c r="BA29" s="887"/>
      <c r="BB29" s="887"/>
      <c r="BC29" s="876"/>
      <c r="BD29" s="876"/>
      <c r="BE29" s="874"/>
      <c r="BF29" s="874"/>
      <c r="BG29" s="874"/>
      <c r="BH29" s="874"/>
      <c r="BI29" s="874"/>
      <c r="BJ29" s="874"/>
      <c r="BK29" s="904"/>
      <c r="BL29" s="874"/>
      <c r="BM29" s="874"/>
      <c r="BN29" s="874"/>
      <c r="BO29" s="904"/>
      <c r="BP29" s="874"/>
      <c r="BQ29" s="874"/>
      <c r="BR29" s="874"/>
      <c r="BS29" s="876"/>
      <c r="BT29" s="874"/>
      <c r="BU29" s="874"/>
      <c r="BV29" s="874"/>
      <c r="BW29" s="874"/>
      <c r="BX29" s="874"/>
      <c r="BY29" s="874"/>
      <c r="BZ29" s="874"/>
      <c r="CA29" s="874"/>
      <c r="CB29" s="874"/>
      <c r="CC29" s="874"/>
      <c r="CD29" s="874"/>
      <c r="CE29" s="904"/>
      <c r="CF29" s="874"/>
      <c r="CG29" s="874"/>
      <c r="CH29" s="874"/>
      <c r="CI29" s="904"/>
      <c r="CJ29" s="874"/>
      <c r="CK29" s="874"/>
      <c r="CL29" s="874"/>
      <c r="CM29" s="874"/>
      <c r="CN29" s="876"/>
      <c r="CO29" s="896"/>
      <c r="CP29" s="896"/>
      <c r="CQ29" s="896"/>
      <c r="CR29" s="896"/>
      <c r="CS29" s="876"/>
      <c r="CT29" s="876"/>
      <c r="CU29" s="876"/>
      <c r="CV29" s="876"/>
      <c r="CW29" s="876"/>
      <c r="CX29" s="876"/>
      <c r="CY29" s="876"/>
      <c r="CZ29" s="876"/>
      <c r="DA29" s="876"/>
      <c r="DB29" s="876"/>
      <c r="DC29" s="874"/>
      <c r="DD29" s="874"/>
      <c r="DE29" s="874"/>
      <c r="DF29" s="874"/>
      <c r="DG29" s="874"/>
      <c r="DH29" s="874"/>
      <c r="DI29" s="874"/>
      <c r="DJ29" s="874"/>
      <c r="DK29" s="874"/>
      <c r="DL29" s="904"/>
      <c r="DM29" s="874"/>
      <c r="DN29" s="874"/>
      <c r="DO29" s="874"/>
      <c r="DP29" s="904"/>
      <c r="DQ29" s="874"/>
      <c r="DR29" s="874"/>
      <c r="DS29" s="874"/>
      <c r="DT29" s="874"/>
      <c r="DU29" s="876"/>
      <c r="DV29" s="874"/>
      <c r="DW29" s="874"/>
      <c r="DX29" s="896"/>
      <c r="DY29" s="874"/>
      <c r="DZ29" s="874"/>
      <c r="EA29" s="874"/>
      <c r="EB29" s="896"/>
      <c r="EC29" s="874"/>
      <c r="ED29" s="874"/>
      <c r="EE29" s="874"/>
      <c r="EF29" s="874"/>
      <c r="EG29" s="874"/>
      <c r="EH29" s="874"/>
      <c r="EI29" s="874"/>
      <c r="EJ29" s="874"/>
      <c r="EK29" s="874"/>
      <c r="EL29" s="874"/>
      <c r="EM29" s="874"/>
      <c r="EN29" s="874"/>
      <c r="EO29" s="874"/>
      <c r="EP29" s="874"/>
      <c r="EQ29" s="874"/>
      <c r="ER29" s="874"/>
      <c r="ES29" s="874"/>
      <c r="ET29" s="874"/>
    </row>
    <row r="30" spans="1:150" s="1" customFormat="1" ht="12" customHeight="1">
      <c r="A30" s="927" t="s">
        <v>522</v>
      </c>
      <c r="B30" s="935">
        <v>159</v>
      </c>
      <c r="C30" s="895">
        <v>3168</v>
      </c>
      <c r="D30" s="871">
        <v>1009.6666666666666</v>
      </c>
      <c r="E30" s="871">
        <v>1014.0338983050848</v>
      </c>
      <c r="F30" s="923"/>
      <c r="G30" s="873">
        <v>15</v>
      </c>
      <c r="H30" s="873">
        <v>45</v>
      </c>
      <c r="I30" s="873">
        <v>93</v>
      </c>
      <c r="J30" s="873">
        <v>4</v>
      </c>
      <c r="K30" s="873">
        <v>2</v>
      </c>
      <c r="L30" s="923"/>
      <c r="M30" s="873">
        <v>8</v>
      </c>
      <c r="N30" s="873">
        <v>13</v>
      </c>
      <c r="O30" s="873">
        <v>16</v>
      </c>
      <c r="P30" s="873">
        <v>13</v>
      </c>
      <c r="Q30" s="873">
        <v>15</v>
      </c>
      <c r="R30" s="873">
        <v>94</v>
      </c>
      <c r="S30" s="921">
        <v>41.618039215686274</v>
      </c>
      <c r="T30" s="921">
        <v>23.697000000000003</v>
      </c>
      <c r="U30" s="915">
        <v>17.45385416666667</v>
      </c>
      <c r="V30" s="915">
        <v>26.561250000000001</v>
      </c>
      <c r="W30" s="875">
        <v>128</v>
      </c>
      <c r="X30" s="873">
        <v>28</v>
      </c>
      <c r="Y30" s="873">
        <v>5</v>
      </c>
      <c r="Z30" s="873">
        <v>28</v>
      </c>
      <c r="AA30" s="873">
        <v>25</v>
      </c>
      <c r="AB30" s="873">
        <v>11</v>
      </c>
      <c r="AC30" s="911">
        <v>31</v>
      </c>
      <c r="AD30" s="913">
        <v>21</v>
      </c>
      <c r="AE30" s="873">
        <v>10</v>
      </c>
      <c r="AF30" s="873">
        <v>3</v>
      </c>
      <c r="AG30" s="873">
        <v>5</v>
      </c>
      <c r="AH30" s="873">
        <v>58</v>
      </c>
      <c r="AI30" s="873">
        <v>1</v>
      </c>
      <c r="AJ30" s="873">
        <v>77</v>
      </c>
      <c r="AK30" s="873">
        <v>15</v>
      </c>
      <c r="AL30" s="895">
        <v>23.053191489361701</v>
      </c>
      <c r="AM30" s="953">
        <v>523.44680851063833</v>
      </c>
      <c r="AN30" s="953">
        <v>131.61702127659575</v>
      </c>
      <c r="AO30" s="886"/>
      <c r="AP30" s="873">
        <v>32</v>
      </c>
      <c r="AQ30" s="873">
        <v>78</v>
      </c>
      <c r="AR30" s="873">
        <v>49</v>
      </c>
      <c r="AS30" s="886"/>
      <c r="AT30" s="873">
        <v>109</v>
      </c>
      <c r="AU30" s="873">
        <v>48</v>
      </c>
      <c r="AV30" s="873">
        <v>2</v>
      </c>
      <c r="AW30" s="884">
        <v>62.22429906542056</v>
      </c>
      <c r="AX30" s="875">
        <v>104</v>
      </c>
      <c r="AY30" s="886">
        <v>54</v>
      </c>
      <c r="AZ30" s="886">
        <v>49</v>
      </c>
      <c r="BA30" s="886">
        <v>0</v>
      </c>
      <c r="BB30" s="886">
        <v>1</v>
      </c>
      <c r="BC30" s="875">
        <v>6</v>
      </c>
      <c r="BD30" s="875">
        <v>49</v>
      </c>
      <c r="BE30" s="873">
        <v>54</v>
      </c>
      <c r="BF30" s="873">
        <v>61</v>
      </c>
      <c r="BG30" s="873">
        <v>0</v>
      </c>
      <c r="BH30" s="873">
        <v>1</v>
      </c>
      <c r="BI30" s="873">
        <v>6</v>
      </c>
      <c r="BJ30" s="873">
        <v>49</v>
      </c>
      <c r="BK30" s="903"/>
      <c r="BL30" s="873">
        <v>130</v>
      </c>
      <c r="BM30" s="873">
        <v>24</v>
      </c>
      <c r="BN30" s="873">
        <v>5</v>
      </c>
      <c r="BO30" s="903"/>
      <c r="BP30" s="873">
        <v>13</v>
      </c>
      <c r="BQ30" s="873">
        <v>84</v>
      </c>
      <c r="BR30" s="873">
        <v>62</v>
      </c>
      <c r="BS30" s="875">
        <v>146</v>
      </c>
      <c r="BT30" s="873">
        <v>1</v>
      </c>
      <c r="BU30" s="873">
        <v>26</v>
      </c>
      <c r="BV30" s="873">
        <v>2</v>
      </c>
      <c r="BW30" s="873">
        <v>83</v>
      </c>
      <c r="BX30" s="873">
        <v>30</v>
      </c>
      <c r="BY30" s="873">
        <v>3</v>
      </c>
      <c r="BZ30" s="873">
        <v>0</v>
      </c>
      <c r="CA30" s="873">
        <v>0</v>
      </c>
      <c r="CB30" s="873">
        <v>1</v>
      </c>
      <c r="CC30" s="873">
        <v>11</v>
      </c>
      <c r="CD30" s="873">
        <v>2</v>
      </c>
      <c r="CE30" s="903"/>
      <c r="CF30" s="873">
        <v>80</v>
      </c>
      <c r="CG30" s="873">
        <v>75</v>
      </c>
      <c r="CH30" s="873">
        <v>4</v>
      </c>
      <c r="CI30" s="903"/>
      <c r="CJ30" s="873">
        <v>39</v>
      </c>
      <c r="CK30" s="873">
        <v>22</v>
      </c>
      <c r="CL30" s="873">
        <v>13</v>
      </c>
      <c r="CM30" s="873">
        <v>2</v>
      </c>
      <c r="CN30" s="875">
        <v>4</v>
      </c>
      <c r="CO30" s="895">
        <v>36</v>
      </c>
      <c r="CP30" s="895">
        <v>6</v>
      </c>
      <c r="CQ30" s="895">
        <v>4</v>
      </c>
      <c r="CR30" s="895">
        <v>4</v>
      </c>
      <c r="CS30" s="875">
        <v>63</v>
      </c>
      <c r="CT30" s="875">
        <v>41</v>
      </c>
      <c r="CU30" s="875">
        <v>2</v>
      </c>
      <c r="CV30" s="875">
        <v>6</v>
      </c>
      <c r="CW30" s="875">
        <v>0</v>
      </c>
      <c r="CX30" s="875">
        <v>6</v>
      </c>
      <c r="CY30" s="875">
        <v>1</v>
      </c>
      <c r="CZ30" s="875">
        <v>7</v>
      </c>
      <c r="DA30" s="875">
        <v>77</v>
      </c>
      <c r="DB30" s="875">
        <v>19</v>
      </c>
      <c r="DC30" s="873">
        <v>41</v>
      </c>
      <c r="DD30" s="873">
        <v>2</v>
      </c>
      <c r="DE30" s="873">
        <v>23</v>
      </c>
      <c r="DF30" s="873">
        <v>1</v>
      </c>
      <c r="DG30" s="873">
        <v>14</v>
      </c>
      <c r="DH30" s="873">
        <v>2</v>
      </c>
      <c r="DI30" s="873">
        <v>27</v>
      </c>
      <c r="DJ30" s="873">
        <v>77</v>
      </c>
      <c r="DK30" s="873">
        <v>19</v>
      </c>
      <c r="DL30" s="903"/>
      <c r="DM30" s="873">
        <v>63</v>
      </c>
      <c r="DN30" s="873">
        <v>92</v>
      </c>
      <c r="DO30" s="873">
        <v>4</v>
      </c>
      <c r="DP30" s="903"/>
      <c r="DQ30" s="873">
        <v>42</v>
      </c>
      <c r="DR30" s="873">
        <v>9</v>
      </c>
      <c r="DS30" s="873">
        <v>4</v>
      </c>
      <c r="DT30" s="873">
        <v>1</v>
      </c>
      <c r="DU30" s="875">
        <v>7</v>
      </c>
      <c r="DV30" s="873">
        <v>1</v>
      </c>
      <c r="DW30" s="873">
        <v>1</v>
      </c>
      <c r="DX30" s="895">
        <v>571</v>
      </c>
      <c r="DY30" s="873">
        <v>130</v>
      </c>
      <c r="DZ30" s="873">
        <v>0</v>
      </c>
      <c r="EA30" s="873">
        <v>29</v>
      </c>
      <c r="EB30" s="895">
        <v>76</v>
      </c>
      <c r="EC30" s="873">
        <v>63</v>
      </c>
      <c r="ED30" s="873">
        <v>0</v>
      </c>
      <c r="EE30" s="873">
        <v>96</v>
      </c>
      <c r="EF30" s="873">
        <v>71</v>
      </c>
      <c r="EG30" s="873">
        <v>1</v>
      </c>
      <c r="EH30" s="873">
        <v>5</v>
      </c>
      <c r="EI30" s="873">
        <v>8</v>
      </c>
      <c r="EJ30" s="873">
        <v>15</v>
      </c>
      <c r="EK30" s="873">
        <v>2</v>
      </c>
      <c r="EL30" s="873">
        <v>31</v>
      </c>
      <c r="EM30" s="873">
        <v>26</v>
      </c>
      <c r="EN30" s="873">
        <v>12</v>
      </c>
      <c r="EO30" s="873">
        <v>5</v>
      </c>
      <c r="EP30" s="873">
        <v>21</v>
      </c>
      <c r="EQ30" s="873">
        <v>13</v>
      </c>
      <c r="ER30" s="873">
        <v>110</v>
      </c>
      <c r="ES30" s="873">
        <v>11</v>
      </c>
      <c r="ET30" s="873">
        <v>38</v>
      </c>
    </row>
    <row r="31" spans="1:150" s="1" customFormat="1" ht="12" customHeight="1">
      <c r="A31" s="928"/>
      <c r="B31" s="936"/>
      <c r="C31" s="896"/>
      <c r="D31" s="872"/>
      <c r="E31" s="872"/>
      <c r="F31" s="924"/>
      <c r="G31" s="874"/>
      <c r="H31" s="874"/>
      <c r="I31" s="874"/>
      <c r="J31" s="874"/>
      <c r="K31" s="874"/>
      <c r="L31" s="924"/>
      <c r="M31" s="874"/>
      <c r="N31" s="874"/>
      <c r="O31" s="874"/>
      <c r="P31" s="874"/>
      <c r="Q31" s="874"/>
      <c r="R31" s="874"/>
      <c r="S31" s="922"/>
      <c r="T31" s="922"/>
      <c r="U31" s="916"/>
      <c r="V31" s="916"/>
      <c r="W31" s="876"/>
      <c r="X31" s="874"/>
      <c r="Y31" s="874"/>
      <c r="Z31" s="874"/>
      <c r="AA31" s="874"/>
      <c r="AB31" s="874"/>
      <c r="AC31" s="912"/>
      <c r="AD31" s="914"/>
      <c r="AE31" s="874"/>
      <c r="AF31" s="874"/>
      <c r="AG31" s="874"/>
      <c r="AH31" s="874"/>
      <c r="AI31" s="874"/>
      <c r="AJ31" s="874"/>
      <c r="AK31" s="874"/>
      <c r="AL31" s="896"/>
      <c r="AM31" s="952"/>
      <c r="AN31" s="952"/>
      <c r="AO31" s="887"/>
      <c r="AP31" s="874"/>
      <c r="AQ31" s="874"/>
      <c r="AR31" s="874"/>
      <c r="AS31" s="887"/>
      <c r="AT31" s="874"/>
      <c r="AU31" s="874"/>
      <c r="AV31" s="874"/>
      <c r="AW31" s="885"/>
      <c r="AX31" s="876"/>
      <c r="AY31" s="887"/>
      <c r="AZ31" s="887"/>
      <c r="BA31" s="887"/>
      <c r="BB31" s="887"/>
      <c r="BC31" s="876"/>
      <c r="BD31" s="876"/>
      <c r="BE31" s="874"/>
      <c r="BF31" s="874"/>
      <c r="BG31" s="874"/>
      <c r="BH31" s="874"/>
      <c r="BI31" s="874"/>
      <c r="BJ31" s="874"/>
      <c r="BK31" s="904"/>
      <c r="BL31" s="874"/>
      <c r="BM31" s="874"/>
      <c r="BN31" s="874"/>
      <c r="BO31" s="904"/>
      <c r="BP31" s="874"/>
      <c r="BQ31" s="874"/>
      <c r="BR31" s="874"/>
      <c r="BS31" s="876"/>
      <c r="BT31" s="874"/>
      <c r="BU31" s="874"/>
      <c r="BV31" s="874"/>
      <c r="BW31" s="874"/>
      <c r="BX31" s="874"/>
      <c r="BY31" s="874"/>
      <c r="BZ31" s="874"/>
      <c r="CA31" s="874"/>
      <c r="CB31" s="874"/>
      <c r="CC31" s="874"/>
      <c r="CD31" s="874"/>
      <c r="CE31" s="904"/>
      <c r="CF31" s="874"/>
      <c r="CG31" s="874"/>
      <c r="CH31" s="874"/>
      <c r="CI31" s="904"/>
      <c r="CJ31" s="874"/>
      <c r="CK31" s="874"/>
      <c r="CL31" s="874"/>
      <c r="CM31" s="874"/>
      <c r="CN31" s="876"/>
      <c r="CO31" s="896"/>
      <c r="CP31" s="896"/>
      <c r="CQ31" s="896"/>
      <c r="CR31" s="896"/>
      <c r="CS31" s="876"/>
      <c r="CT31" s="876"/>
      <c r="CU31" s="876"/>
      <c r="CV31" s="876"/>
      <c r="CW31" s="876"/>
      <c r="CX31" s="876"/>
      <c r="CY31" s="876"/>
      <c r="CZ31" s="876"/>
      <c r="DA31" s="876"/>
      <c r="DB31" s="876"/>
      <c r="DC31" s="874"/>
      <c r="DD31" s="874"/>
      <c r="DE31" s="874"/>
      <c r="DF31" s="874"/>
      <c r="DG31" s="874"/>
      <c r="DH31" s="874"/>
      <c r="DI31" s="874"/>
      <c r="DJ31" s="874"/>
      <c r="DK31" s="874"/>
      <c r="DL31" s="904"/>
      <c r="DM31" s="874"/>
      <c r="DN31" s="874"/>
      <c r="DO31" s="874"/>
      <c r="DP31" s="904"/>
      <c r="DQ31" s="874"/>
      <c r="DR31" s="874"/>
      <c r="DS31" s="874"/>
      <c r="DT31" s="874"/>
      <c r="DU31" s="876"/>
      <c r="DV31" s="874"/>
      <c r="DW31" s="874"/>
      <c r="DX31" s="896"/>
      <c r="DY31" s="874"/>
      <c r="DZ31" s="874"/>
      <c r="EA31" s="874"/>
      <c r="EB31" s="896"/>
      <c r="EC31" s="874"/>
      <c r="ED31" s="874"/>
      <c r="EE31" s="874"/>
      <c r="EF31" s="874"/>
      <c r="EG31" s="874"/>
      <c r="EH31" s="874"/>
      <c r="EI31" s="874"/>
      <c r="EJ31" s="874"/>
      <c r="EK31" s="874"/>
      <c r="EL31" s="874"/>
      <c r="EM31" s="874"/>
      <c r="EN31" s="874"/>
      <c r="EO31" s="874"/>
      <c r="EP31" s="874"/>
      <c r="EQ31" s="874"/>
      <c r="ER31" s="874"/>
      <c r="ES31" s="874"/>
      <c r="ET31" s="874"/>
    </row>
    <row r="32" spans="1:150" s="1" customFormat="1" ht="12" customHeight="1">
      <c r="A32" s="933" t="s">
        <v>528</v>
      </c>
      <c r="B32" s="937">
        <v>941</v>
      </c>
      <c r="C32" s="895">
        <v>30639</v>
      </c>
      <c r="D32" s="871">
        <v>1044.0273037542663</v>
      </c>
      <c r="E32" s="871">
        <v>993.63874345549743</v>
      </c>
      <c r="F32" s="923"/>
      <c r="G32" s="873">
        <v>105</v>
      </c>
      <c r="H32" s="873">
        <v>195</v>
      </c>
      <c r="I32" s="873">
        <v>564</v>
      </c>
      <c r="J32" s="873">
        <v>37</v>
      </c>
      <c r="K32" s="873">
        <v>40</v>
      </c>
      <c r="L32" s="923"/>
      <c r="M32" s="873">
        <v>62</v>
      </c>
      <c r="N32" s="873">
        <v>94</v>
      </c>
      <c r="O32" s="873">
        <v>173</v>
      </c>
      <c r="P32" s="873">
        <v>103</v>
      </c>
      <c r="Q32" s="873">
        <v>124</v>
      </c>
      <c r="R32" s="873">
        <v>385</v>
      </c>
      <c r="S32" s="921">
        <v>40.031358447488628</v>
      </c>
      <c r="T32" s="921">
        <v>25.132956685499057</v>
      </c>
      <c r="U32" s="915">
        <v>21.636998254799281</v>
      </c>
      <c r="V32" s="915">
        <v>10.284596273291923</v>
      </c>
      <c r="W32" s="875">
        <v>830</v>
      </c>
      <c r="X32" s="873">
        <v>359</v>
      </c>
      <c r="Y32" s="873">
        <v>65</v>
      </c>
      <c r="Z32" s="873">
        <v>106</v>
      </c>
      <c r="AA32" s="873">
        <v>77</v>
      </c>
      <c r="AB32" s="873">
        <v>34</v>
      </c>
      <c r="AC32" s="911">
        <v>189</v>
      </c>
      <c r="AD32" s="913">
        <v>87</v>
      </c>
      <c r="AE32" s="873">
        <v>24</v>
      </c>
      <c r="AF32" s="873">
        <v>40</v>
      </c>
      <c r="AG32" s="873">
        <v>103</v>
      </c>
      <c r="AH32" s="873">
        <v>226</v>
      </c>
      <c r="AI32" s="873">
        <v>27</v>
      </c>
      <c r="AJ32" s="873">
        <v>480</v>
      </c>
      <c r="AK32" s="873">
        <v>65</v>
      </c>
      <c r="AL32" s="895">
        <v>27.582930756843801</v>
      </c>
      <c r="AM32" s="953">
        <v>670.51207729468604</v>
      </c>
      <c r="AN32" s="953">
        <v>216.92512077294685</v>
      </c>
      <c r="AO32" s="886"/>
      <c r="AP32" s="873">
        <v>387</v>
      </c>
      <c r="AQ32" s="873">
        <v>397</v>
      </c>
      <c r="AR32" s="873">
        <v>157</v>
      </c>
      <c r="AS32" s="886"/>
      <c r="AT32" s="873">
        <v>646</v>
      </c>
      <c r="AU32" s="873">
        <v>284</v>
      </c>
      <c r="AV32" s="873">
        <v>11</v>
      </c>
      <c r="AW32" s="884">
        <v>61.919629057187016</v>
      </c>
      <c r="AX32" s="873">
        <v>609</v>
      </c>
      <c r="AY32" s="886">
        <v>262</v>
      </c>
      <c r="AZ32" s="886">
        <v>334</v>
      </c>
      <c r="BA32" s="886">
        <v>3</v>
      </c>
      <c r="BB32" s="886">
        <v>10</v>
      </c>
      <c r="BC32" s="873">
        <v>41</v>
      </c>
      <c r="BD32" s="873">
        <v>291</v>
      </c>
      <c r="BE32" s="873">
        <v>262</v>
      </c>
      <c r="BF32" s="873">
        <v>398</v>
      </c>
      <c r="BG32" s="873">
        <v>4</v>
      </c>
      <c r="BH32" s="873">
        <v>10</v>
      </c>
      <c r="BI32" s="888">
        <v>41</v>
      </c>
      <c r="BJ32" s="873">
        <v>291</v>
      </c>
      <c r="BK32" s="903"/>
      <c r="BL32" s="873">
        <v>701</v>
      </c>
      <c r="BM32" s="873">
        <v>211</v>
      </c>
      <c r="BN32" s="873">
        <v>29</v>
      </c>
      <c r="BO32" s="903"/>
      <c r="BP32" s="873">
        <v>77</v>
      </c>
      <c r="BQ32" s="873">
        <v>681</v>
      </c>
      <c r="BR32" s="873">
        <v>183</v>
      </c>
      <c r="BS32" s="875">
        <v>798</v>
      </c>
      <c r="BT32" s="873">
        <v>2</v>
      </c>
      <c r="BU32" s="873">
        <v>108</v>
      </c>
      <c r="BV32" s="873">
        <v>14</v>
      </c>
      <c r="BW32" s="873">
        <v>409</v>
      </c>
      <c r="BX32" s="873">
        <v>179</v>
      </c>
      <c r="BY32" s="873">
        <v>26</v>
      </c>
      <c r="BZ32" s="873">
        <v>5</v>
      </c>
      <c r="CA32" s="873">
        <v>47</v>
      </c>
      <c r="CB32" s="873">
        <v>8</v>
      </c>
      <c r="CC32" s="873">
        <v>125</v>
      </c>
      <c r="CD32" s="873">
        <v>18</v>
      </c>
      <c r="CE32" s="903"/>
      <c r="CF32" s="873">
        <v>544</v>
      </c>
      <c r="CG32" s="873">
        <v>376</v>
      </c>
      <c r="CH32" s="873">
        <v>21</v>
      </c>
      <c r="CI32" s="903"/>
      <c r="CJ32" s="873">
        <v>270</v>
      </c>
      <c r="CK32" s="873">
        <v>174</v>
      </c>
      <c r="CL32" s="873">
        <v>64</v>
      </c>
      <c r="CM32" s="873">
        <v>9</v>
      </c>
      <c r="CN32" s="873">
        <v>27</v>
      </c>
      <c r="CO32" s="895">
        <v>273</v>
      </c>
      <c r="CP32" s="895">
        <v>26</v>
      </c>
      <c r="CQ32" s="895">
        <v>258</v>
      </c>
      <c r="CR32" s="895">
        <v>249</v>
      </c>
      <c r="CS32" s="873">
        <v>417</v>
      </c>
      <c r="CT32" s="875">
        <v>329</v>
      </c>
      <c r="CU32" s="875">
        <v>19</v>
      </c>
      <c r="CV32" s="875">
        <v>14</v>
      </c>
      <c r="CW32" s="875">
        <v>2</v>
      </c>
      <c r="CX32" s="875">
        <v>18</v>
      </c>
      <c r="CY32" s="875">
        <v>9</v>
      </c>
      <c r="CZ32" s="875">
        <v>26</v>
      </c>
      <c r="DA32" s="873">
        <v>431</v>
      </c>
      <c r="DB32" s="873">
        <v>93</v>
      </c>
      <c r="DC32" s="877">
        <v>331</v>
      </c>
      <c r="DD32" s="873">
        <v>44</v>
      </c>
      <c r="DE32" s="877">
        <v>156</v>
      </c>
      <c r="DF32" s="873">
        <v>20</v>
      </c>
      <c r="DG32" s="873">
        <v>81</v>
      </c>
      <c r="DH32" s="873">
        <v>15</v>
      </c>
      <c r="DI32" s="877">
        <v>197</v>
      </c>
      <c r="DJ32" s="873">
        <v>431</v>
      </c>
      <c r="DK32" s="873">
        <v>93</v>
      </c>
      <c r="DL32" s="903"/>
      <c r="DM32" s="873">
        <v>447</v>
      </c>
      <c r="DN32" s="873">
        <v>469</v>
      </c>
      <c r="DO32" s="873">
        <v>25</v>
      </c>
      <c r="DP32" s="903"/>
      <c r="DQ32" s="873">
        <v>291</v>
      </c>
      <c r="DR32" s="873">
        <v>75</v>
      </c>
      <c r="DS32" s="873">
        <v>39</v>
      </c>
      <c r="DT32" s="873">
        <v>13</v>
      </c>
      <c r="DU32" s="873">
        <v>29</v>
      </c>
      <c r="DV32" s="873">
        <v>16</v>
      </c>
      <c r="DW32" s="873">
        <v>15</v>
      </c>
      <c r="DX32" s="895">
        <v>3132</v>
      </c>
      <c r="DY32" s="873">
        <v>651</v>
      </c>
      <c r="DZ32" s="873">
        <v>0</v>
      </c>
      <c r="EA32" s="873">
        <v>290</v>
      </c>
      <c r="EB32" s="895">
        <v>681</v>
      </c>
      <c r="EC32" s="873">
        <v>364</v>
      </c>
      <c r="ED32" s="873">
        <v>0</v>
      </c>
      <c r="EE32" s="873">
        <v>577</v>
      </c>
      <c r="EF32" s="873">
        <v>351</v>
      </c>
      <c r="EG32" s="873">
        <v>8</v>
      </c>
      <c r="EH32" s="873">
        <v>27</v>
      </c>
      <c r="EI32" s="873">
        <v>40</v>
      </c>
      <c r="EJ32" s="873">
        <v>57</v>
      </c>
      <c r="EK32" s="873">
        <v>18</v>
      </c>
      <c r="EL32" s="873">
        <v>209</v>
      </c>
      <c r="EM32" s="873">
        <v>231</v>
      </c>
      <c r="EN32" s="873">
        <v>129</v>
      </c>
      <c r="EO32" s="873">
        <v>70</v>
      </c>
      <c r="EP32" s="873">
        <v>204</v>
      </c>
      <c r="EQ32" s="873">
        <v>79</v>
      </c>
      <c r="ER32" s="873">
        <v>574</v>
      </c>
      <c r="ES32" s="873">
        <v>59</v>
      </c>
      <c r="ET32" s="873">
        <v>308</v>
      </c>
    </row>
    <row r="33" spans="1:150" s="1" customFormat="1" ht="12" customHeight="1">
      <c r="A33" s="934"/>
      <c r="B33" s="938"/>
      <c r="C33" s="896"/>
      <c r="D33" s="872"/>
      <c r="E33" s="872"/>
      <c r="F33" s="924"/>
      <c r="G33" s="874"/>
      <c r="H33" s="874"/>
      <c r="I33" s="874"/>
      <c r="J33" s="874"/>
      <c r="K33" s="874"/>
      <c r="L33" s="924"/>
      <c r="M33" s="874"/>
      <c r="N33" s="874"/>
      <c r="O33" s="874"/>
      <c r="P33" s="874"/>
      <c r="Q33" s="874"/>
      <c r="R33" s="874"/>
      <c r="S33" s="922"/>
      <c r="T33" s="922"/>
      <c r="U33" s="916"/>
      <c r="V33" s="916"/>
      <c r="W33" s="876"/>
      <c r="X33" s="874"/>
      <c r="Y33" s="874"/>
      <c r="Z33" s="874"/>
      <c r="AA33" s="874"/>
      <c r="AB33" s="874"/>
      <c r="AC33" s="912"/>
      <c r="AD33" s="914"/>
      <c r="AE33" s="874"/>
      <c r="AF33" s="874"/>
      <c r="AG33" s="874"/>
      <c r="AH33" s="874"/>
      <c r="AI33" s="874"/>
      <c r="AJ33" s="874"/>
      <c r="AK33" s="874"/>
      <c r="AL33" s="896"/>
      <c r="AM33" s="952"/>
      <c r="AN33" s="952"/>
      <c r="AO33" s="887"/>
      <c r="AP33" s="874"/>
      <c r="AQ33" s="874"/>
      <c r="AR33" s="874"/>
      <c r="AS33" s="887"/>
      <c r="AT33" s="874"/>
      <c r="AU33" s="874"/>
      <c r="AV33" s="874"/>
      <c r="AW33" s="885"/>
      <c r="AX33" s="874"/>
      <c r="AY33" s="887"/>
      <c r="AZ33" s="887"/>
      <c r="BA33" s="887"/>
      <c r="BB33" s="887"/>
      <c r="BC33" s="874"/>
      <c r="BD33" s="874"/>
      <c r="BE33" s="874"/>
      <c r="BF33" s="874"/>
      <c r="BG33" s="874"/>
      <c r="BH33" s="874"/>
      <c r="BI33" s="889"/>
      <c r="BJ33" s="874"/>
      <c r="BK33" s="904"/>
      <c r="BL33" s="874"/>
      <c r="BM33" s="874"/>
      <c r="BN33" s="874"/>
      <c r="BO33" s="904"/>
      <c r="BP33" s="874"/>
      <c r="BQ33" s="874"/>
      <c r="BR33" s="874"/>
      <c r="BS33" s="876"/>
      <c r="BT33" s="874"/>
      <c r="BU33" s="874"/>
      <c r="BV33" s="874"/>
      <c r="BW33" s="874"/>
      <c r="BX33" s="874"/>
      <c r="BY33" s="874"/>
      <c r="BZ33" s="874"/>
      <c r="CA33" s="874"/>
      <c r="CB33" s="874"/>
      <c r="CC33" s="874"/>
      <c r="CD33" s="874"/>
      <c r="CE33" s="904"/>
      <c r="CF33" s="874"/>
      <c r="CG33" s="874"/>
      <c r="CH33" s="874"/>
      <c r="CI33" s="904"/>
      <c r="CJ33" s="874"/>
      <c r="CK33" s="874"/>
      <c r="CL33" s="874"/>
      <c r="CM33" s="874"/>
      <c r="CN33" s="874"/>
      <c r="CO33" s="896"/>
      <c r="CP33" s="896"/>
      <c r="CQ33" s="896"/>
      <c r="CR33" s="896"/>
      <c r="CS33" s="874"/>
      <c r="CT33" s="876"/>
      <c r="CU33" s="876"/>
      <c r="CV33" s="876"/>
      <c r="CW33" s="876"/>
      <c r="CX33" s="876"/>
      <c r="CY33" s="876"/>
      <c r="CZ33" s="876"/>
      <c r="DA33" s="874"/>
      <c r="DB33" s="874"/>
      <c r="DC33" s="878"/>
      <c r="DD33" s="874"/>
      <c r="DE33" s="878"/>
      <c r="DF33" s="874"/>
      <c r="DG33" s="874"/>
      <c r="DH33" s="874"/>
      <c r="DI33" s="878"/>
      <c r="DJ33" s="874"/>
      <c r="DK33" s="874"/>
      <c r="DL33" s="904"/>
      <c r="DM33" s="874"/>
      <c r="DN33" s="874"/>
      <c r="DO33" s="874"/>
      <c r="DP33" s="904"/>
      <c r="DQ33" s="874"/>
      <c r="DR33" s="874"/>
      <c r="DS33" s="874"/>
      <c r="DT33" s="874"/>
      <c r="DU33" s="874"/>
      <c r="DV33" s="874"/>
      <c r="DW33" s="874"/>
      <c r="DX33" s="896"/>
      <c r="DY33" s="874"/>
      <c r="DZ33" s="874"/>
      <c r="EA33" s="874"/>
      <c r="EB33" s="896"/>
      <c r="EC33" s="874"/>
      <c r="ED33" s="874"/>
      <c r="EE33" s="874"/>
      <c r="EF33" s="874"/>
      <c r="EG33" s="874"/>
      <c r="EH33" s="874"/>
      <c r="EI33" s="874"/>
      <c r="EJ33" s="874"/>
      <c r="EK33" s="874"/>
      <c r="EL33" s="874"/>
      <c r="EM33" s="874"/>
      <c r="EN33" s="874"/>
      <c r="EO33" s="874"/>
      <c r="EP33" s="874"/>
      <c r="EQ33" s="874"/>
      <c r="ER33" s="874"/>
      <c r="ES33" s="874"/>
      <c r="ET33" s="874"/>
    </row>
    <row r="34" spans="1:150" s="4" customFormat="1" ht="12" customHeight="1">
      <c r="A34" s="18"/>
      <c r="B34" s="24"/>
      <c r="C34" s="10"/>
      <c r="D34" s="10"/>
      <c r="E34" s="10"/>
      <c r="F34" s="16"/>
      <c r="G34" s="16"/>
      <c r="H34" s="16"/>
      <c r="I34" s="16"/>
      <c r="J34" s="16"/>
      <c r="K34" s="16"/>
      <c r="L34" s="16"/>
      <c r="M34" s="16"/>
      <c r="N34" s="16"/>
      <c r="O34" s="16"/>
      <c r="P34" s="16"/>
      <c r="Q34" s="16"/>
      <c r="R34" s="16"/>
      <c r="S34" s="16"/>
      <c r="T34" s="16"/>
      <c r="U34" s="16"/>
      <c r="V34" s="16"/>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536"/>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536"/>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536"/>
      <c r="EN34" s="10"/>
      <c r="EO34" s="10"/>
      <c r="EP34" s="10"/>
      <c r="EQ34" s="10"/>
      <c r="ER34" s="10"/>
      <c r="ES34" s="10"/>
      <c r="ET34" s="10"/>
    </row>
    <row r="35" spans="1:150" s="434" customFormat="1" ht="12.75" customHeight="1">
      <c r="A35" s="636"/>
      <c r="B35" s="637"/>
      <c r="C35" s="635"/>
      <c r="D35" s="606" t="s">
        <v>423</v>
      </c>
      <c r="E35" s="607"/>
      <c r="F35" s="638" t="s">
        <v>353</v>
      </c>
      <c r="G35" s="639"/>
      <c r="H35" s="639"/>
      <c r="I35" s="640"/>
      <c r="J35" s="641"/>
      <c r="K35" s="641"/>
      <c r="L35" s="641"/>
      <c r="M35" s="641"/>
      <c r="N35" s="641"/>
      <c r="O35" s="641"/>
      <c r="P35" s="641"/>
      <c r="Q35" s="641"/>
      <c r="R35" s="641"/>
      <c r="S35" s="641"/>
      <c r="T35" s="641"/>
      <c r="U35" s="642" t="s">
        <v>416</v>
      </c>
      <c r="V35" s="643"/>
      <c r="W35" s="606" t="s">
        <v>364</v>
      </c>
      <c r="X35" s="615"/>
      <c r="Y35" s="615"/>
      <c r="Z35" s="615"/>
      <c r="AA35" s="607"/>
      <c r="AB35" s="616"/>
      <c r="AC35" s="635"/>
      <c r="AD35" s="635"/>
      <c r="AE35" s="635"/>
      <c r="AF35" s="606" t="s">
        <v>9</v>
      </c>
      <c r="AG35" s="615"/>
      <c r="AH35" s="615"/>
      <c r="AI35" s="615"/>
      <c r="AJ35" s="607"/>
      <c r="AK35" s="616"/>
      <c r="AL35" s="606" t="s">
        <v>417</v>
      </c>
      <c r="AM35" s="615"/>
      <c r="AN35" s="615"/>
      <c r="AO35" s="606" t="s">
        <v>161</v>
      </c>
      <c r="AP35" s="615"/>
      <c r="AQ35" s="615"/>
      <c r="AR35" s="607"/>
      <c r="AS35" s="606" t="s">
        <v>368</v>
      </c>
      <c r="AT35" s="615"/>
      <c r="AU35" s="615"/>
      <c r="AV35" s="607"/>
      <c r="AW35" s="616"/>
      <c r="AX35" s="616"/>
      <c r="AY35" s="616"/>
      <c r="AZ35" s="616"/>
      <c r="BA35" s="616"/>
      <c r="BB35" s="616"/>
      <c r="BC35" s="616"/>
      <c r="BD35" s="616"/>
      <c r="BE35" s="606" t="s">
        <v>368</v>
      </c>
      <c r="BF35" s="615"/>
      <c r="BG35" s="615"/>
      <c r="BH35" s="607"/>
      <c r="BI35" s="616"/>
      <c r="BJ35" s="644"/>
      <c r="BK35" s="606" t="s">
        <v>418</v>
      </c>
      <c r="BL35" s="615"/>
      <c r="BM35" s="615"/>
      <c r="BN35" s="615"/>
      <c r="BO35" s="607"/>
      <c r="BP35" s="616"/>
      <c r="BQ35" s="635"/>
      <c r="BR35" s="635"/>
      <c r="BS35" s="606" t="s">
        <v>51</v>
      </c>
      <c r="BT35" s="615"/>
      <c r="BU35" s="615"/>
      <c r="BV35" s="607"/>
      <c r="BW35" s="635"/>
      <c r="BX35" s="635"/>
      <c r="BY35" s="635"/>
      <c r="BZ35" s="635"/>
      <c r="CA35" s="635"/>
      <c r="CB35" s="635"/>
      <c r="CC35" s="635"/>
      <c r="CD35" s="635"/>
      <c r="CE35" s="606" t="s">
        <v>509</v>
      </c>
      <c r="CF35" s="615"/>
      <c r="CG35" s="615"/>
      <c r="CH35" s="615"/>
      <c r="CI35" s="607"/>
      <c r="CJ35" s="616"/>
      <c r="CK35" s="645"/>
      <c r="CL35" s="645"/>
      <c r="CM35" s="604"/>
      <c r="CN35" s="604"/>
      <c r="CO35" s="645"/>
      <c r="CP35" s="645"/>
      <c r="CQ35" s="645"/>
      <c r="CR35" s="635"/>
      <c r="CS35" s="606" t="s">
        <v>23</v>
      </c>
      <c r="CT35" s="615"/>
      <c r="CU35" s="615"/>
      <c r="CV35" s="615"/>
      <c r="CW35" s="607"/>
      <c r="CX35" s="616"/>
      <c r="CY35" s="616"/>
      <c r="CZ35" s="616"/>
      <c r="DA35" s="635"/>
      <c r="DB35" s="646"/>
      <c r="DC35" s="606" t="s">
        <v>23</v>
      </c>
      <c r="DD35" s="615"/>
      <c r="DE35" s="615"/>
      <c r="DF35" s="615"/>
      <c r="DG35" s="607"/>
      <c r="DH35" s="635"/>
      <c r="DI35" s="635"/>
      <c r="DJ35" s="635"/>
      <c r="DK35" s="635"/>
      <c r="DL35" s="606" t="s">
        <v>322</v>
      </c>
      <c r="DM35" s="615"/>
      <c r="DN35" s="615"/>
      <c r="DO35" s="607"/>
      <c r="DP35" s="616"/>
      <c r="DQ35" s="616"/>
      <c r="DR35" s="645"/>
      <c r="DS35" s="645"/>
      <c r="DT35" s="604"/>
      <c r="DU35" s="604"/>
      <c r="DV35" s="604"/>
      <c r="DW35" s="635"/>
      <c r="DX35" s="606" t="s">
        <v>636</v>
      </c>
      <c r="DY35" s="615"/>
      <c r="DZ35" s="615"/>
      <c r="EA35" s="615"/>
      <c r="EB35" s="607"/>
      <c r="EC35" s="635"/>
      <c r="ED35" s="635"/>
      <c r="EE35" s="635"/>
      <c r="EF35" s="635"/>
      <c r="EG35" s="635"/>
      <c r="EH35" s="635"/>
      <c r="EI35" s="635"/>
      <c r="EJ35" s="635"/>
      <c r="EK35" s="635"/>
      <c r="EL35" s="635"/>
      <c r="EM35" s="635"/>
      <c r="EN35" s="606" t="s">
        <v>634</v>
      </c>
      <c r="EO35" s="615"/>
      <c r="EP35" s="615"/>
      <c r="EQ35" s="615"/>
      <c r="ER35" s="615"/>
      <c r="ES35" s="615"/>
      <c r="ET35" s="607"/>
    </row>
    <row r="36" spans="1:150" s="434" customFormat="1" ht="13.5" customHeight="1">
      <c r="A36" s="636"/>
      <c r="B36" s="637"/>
      <c r="C36" s="635"/>
      <c r="D36" s="864" t="s">
        <v>460</v>
      </c>
      <c r="E36" s="865"/>
      <c r="F36" s="647" t="s">
        <v>351</v>
      </c>
      <c r="G36" s="648"/>
      <c r="H36" s="648"/>
      <c r="I36" s="649"/>
      <c r="J36" s="641"/>
      <c r="K36" s="641"/>
      <c r="L36" s="641"/>
      <c r="M36" s="641"/>
      <c r="N36" s="641"/>
      <c r="O36" s="641"/>
      <c r="P36" s="641"/>
      <c r="Q36" s="641"/>
      <c r="R36" s="641"/>
      <c r="S36" s="641"/>
      <c r="T36" s="641"/>
      <c r="U36" s="917" t="s">
        <v>354</v>
      </c>
      <c r="V36" s="918"/>
      <c r="W36" s="621" t="s">
        <v>308</v>
      </c>
      <c r="X36" s="622"/>
      <c r="Y36" s="622"/>
      <c r="Z36" s="622"/>
      <c r="AA36" s="623"/>
      <c r="AB36" s="616"/>
      <c r="AC36" s="635"/>
      <c r="AD36" s="635"/>
      <c r="AE36" s="635"/>
      <c r="AF36" s="621" t="s">
        <v>366</v>
      </c>
      <c r="AG36" s="622"/>
      <c r="AH36" s="622"/>
      <c r="AI36" s="622"/>
      <c r="AJ36" s="623"/>
      <c r="AK36" s="616"/>
      <c r="AL36" s="621" t="s">
        <v>313</v>
      </c>
      <c r="AM36" s="622"/>
      <c r="AN36" s="622"/>
      <c r="AO36" s="621" t="s">
        <v>314</v>
      </c>
      <c r="AP36" s="622"/>
      <c r="AQ36" s="622"/>
      <c r="AR36" s="623"/>
      <c r="AS36" s="621" t="s">
        <v>171</v>
      </c>
      <c r="AT36" s="622"/>
      <c r="AU36" s="622"/>
      <c r="AV36" s="623"/>
      <c r="AW36" s="616"/>
      <c r="AX36" s="616"/>
      <c r="AY36" s="616"/>
      <c r="AZ36" s="616"/>
      <c r="BA36" s="616"/>
      <c r="BB36" s="616"/>
      <c r="BC36" s="616"/>
      <c r="BD36" s="616"/>
      <c r="BE36" s="621" t="s">
        <v>172</v>
      </c>
      <c r="BF36" s="622"/>
      <c r="BG36" s="622"/>
      <c r="BH36" s="623"/>
      <c r="BI36" s="616"/>
      <c r="BJ36" s="616"/>
      <c r="BK36" s="621" t="s">
        <v>370</v>
      </c>
      <c r="BL36" s="622"/>
      <c r="BM36" s="622"/>
      <c r="BN36" s="622"/>
      <c r="BO36" s="623"/>
      <c r="BP36" s="616"/>
      <c r="BQ36" s="635"/>
      <c r="BR36" s="635"/>
      <c r="BS36" s="621" t="s">
        <v>372</v>
      </c>
      <c r="BT36" s="622"/>
      <c r="BU36" s="622"/>
      <c r="BV36" s="623"/>
      <c r="BW36" s="635"/>
      <c r="BX36" s="635"/>
      <c r="BY36" s="635"/>
      <c r="BZ36" s="635"/>
      <c r="CA36" s="635"/>
      <c r="CB36" s="635"/>
      <c r="CC36" s="635"/>
      <c r="CD36" s="635"/>
      <c r="CE36" s="621" t="s">
        <v>53</v>
      </c>
      <c r="CF36" s="622"/>
      <c r="CG36" s="622"/>
      <c r="CH36" s="622"/>
      <c r="CI36" s="623"/>
      <c r="CJ36" s="616"/>
      <c r="CK36" s="645"/>
      <c r="CL36" s="645"/>
      <c r="CM36" s="604"/>
      <c r="CN36" s="604"/>
      <c r="CO36" s="645"/>
      <c r="CP36" s="645"/>
      <c r="CQ36" s="645"/>
      <c r="CR36" s="635"/>
      <c r="CS36" s="621" t="s">
        <v>137</v>
      </c>
      <c r="CT36" s="622"/>
      <c r="CU36" s="622"/>
      <c r="CV36" s="622"/>
      <c r="CW36" s="623"/>
      <c r="CX36" s="616"/>
      <c r="CY36" s="616"/>
      <c r="CZ36" s="616"/>
      <c r="DA36" s="635"/>
      <c r="DB36" s="635"/>
      <c r="DC36" s="621" t="s">
        <v>140</v>
      </c>
      <c r="DD36" s="622"/>
      <c r="DE36" s="622"/>
      <c r="DF36" s="622"/>
      <c r="DG36" s="623"/>
      <c r="DH36" s="635"/>
      <c r="DI36" s="635"/>
      <c r="DJ36" s="635"/>
      <c r="DK36" s="635"/>
      <c r="DL36" s="621" t="s">
        <v>199</v>
      </c>
      <c r="DM36" s="622"/>
      <c r="DN36" s="622"/>
      <c r="DO36" s="623"/>
      <c r="DP36" s="616"/>
      <c r="DQ36" s="616"/>
      <c r="DR36" s="645"/>
      <c r="DS36" s="645"/>
      <c r="DT36" s="604"/>
      <c r="DU36" s="604"/>
      <c r="DV36" s="604"/>
      <c r="DW36" s="635"/>
      <c r="DX36" s="621" t="s">
        <v>129</v>
      </c>
      <c r="DY36" s="622"/>
      <c r="DZ36" s="622"/>
      <c r="EA36" s="622"/>
      <c r="EB36" s="623"/>
      <c r="EC36" s="635"/>
      <c r="ED36" s="635"/>
      <c r="EE36" s="635"/>
      <c r="EF36" s="635"/>
      <c r="EG36" s="635"/>
      <c r="EH36" s="635"/>
      <c r="EI36" s="635"/>
      <c r="EJ36" s="635"/>
      <c r="EK36" s="635"/>
      <c r="EL36" s="635"/>
      <c r="EM36" s="635"/>
      <c r="EN36" s="621" t="s">
        <v>159</v>
      </c>
      <c r="EO36" s="622"/>
      <c r="EP36" s="622"/>
      <c r="EQ36" s="622" t="s">
        <v>652</v>
      </c>
      <c r="ER36" s="622"/>
      <c r="ES36" s="622"/>
      <c r="ET36" s="623"/>
    </row>
    <row r="37" spans="1:150" s="1" customFormat="1" ht="12" customHeight="1">
      <c r="A37" s="5"/>
      <c r="B37" s="5"/>
      <c r="C37" s="5"/>
      <c r="D37" s="5"/>
      <c r="E37" s="5"/>
      <c r="F37" s="15"/>
      <c r="G37" s="15"/>
      <c r="H37" s="15"/>
      <c r="I37" s="15"/>
      <c r="J37" s="15"/>
      <c r="K37" s="15"/>
      <c r="L37" s="15"/>
      <c r="M37" s="15"/>
      <c r="N37" s="15"/>
      <c r="O37" s="15"/>
      <c r="P37" s="15"/>
      <c r="Q37" s="15"/>
      <c r="R37" s="15"/>
      <c r="S37" s="15"/>
      <c r="T37" s="15"/>
      <c r="U37" s="15"/>
      <c r="V37" s="15"/>
      <c r="W37" s="5"/>
      <c r="X37" s="5"/>
      <c r="Y37" s="5"/>
      <c r="Z37" s="5"/>
      <c r="AA37" s="5"/>
      <c r="AB37" s="5"/>
      <c r="AC37" s="5"/>
      <c r="AD37" s="5"/>
      <c r="AE37" s="5"/>
      <c r="AF37" s="5"/>
      <c r="AG37" s="5"/>
      <c r="AH37" s="5"/>
      <c r="AI37" s="5"/>
      <c r="AJ37" s="5"/>
      <c r="AK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row>
    <row r="38" spans="1:150" s="1" customFormat="1" ht="26.25" customHeight="1" thickBot="1">
      <c r="A38" s="931" t="s">
        <v>0</v>
      </c>
      <c r="B38" s="890" t="s">
        <v>534</v>
      </c>
      <c r="C38" s="943" t="s">
        <v>530</v>
      </c>
      <c r="D38" s="882" t="s">
        <v>348</v>
      </c>
      <c r="E38" s="883"/>
      <c r="F38" s="945" t="s">
        <v>537</v>
      </c>
      <c r="G38" s="946"/>
      <c r="H38" s="946"/>
      <c r="I38" s="946"/>
      <c r="J38" s="946"/>
      <c r="K38" s="947"/>
      <c r="L38" s="945" t="s">
        <v>586</v>
      </c>
      <c r="M38" s="946"/>
      <c r="N38" s="946"/>
      <c r="O38" s="946"/>
      <c r="P38" s="946"/>
      <c r="Q38" s="946"/>
      <c r="R38" s="947"/>
      <c r="S38" s="882" t="s">
        <v>349</v>
      </c>
      <c r="T38" s="883"/>
      <c r="U38" s="919" t="s">
        <v>354</v>
      </c>
      <c r="V38" s="920"/>
      <c r="W38" s="879" t="s">
        <v>362</v>
      </c>
      <c r="X38" s="880"/>
      <c r="Y38" s="880"/>
      <c r="Z38" s="880"/>
      <c r="AA38" s="880"/>
      <c r="AB38" s="880"/>
      <c r="AC38" s="880"/>
      <c r="AD38" s="880"/>
      <c r="AE38" s="881"/>
      <c r="AF38" s="879" t="s">
        <v>550</v>
      </c>
      <c r="AG38" s="880"/>
      <c r="AH38" s="880"/>
      <c r="AI38" s="880"/>
      <c r="AJ38" s="880"/>
      <c r="AK38" s="881"/>
      <c r="AL38" s="954" t="s">
        <v>699</v>
      </c>
      <c r="AM38" s="955"/>
      <c r="AN38" s="956"/>
      <c r="AO38" s="882" t="s">
        <v>222</v>
      </c>
      <c r="AP38" s="908"/>
      <c r="AQ38" s="908"/>
      <c r="AR38" s="883"/>
      <c r="AS38" s="879" t="s">
        <v>164</v>
      </c>
      <c r="AT38" s="880"/>
      <c r="AU38" s="880"/>
      <c r="AV38" s="881"/>
      <c r="AW38" s="890" t="s">
        <v>165</v>
      </c>
      <c r="AX38" s="879" t="s">
        <v>166</v>
      </c>
      <c r="AY38" s="880"/>
      <c r="AZ38" s="880"/>
      <c r="BA38" s="880"/>
      <c r="BB38" s="880"/>
      <c r="BC38" s="880"/>
      <c r="BD38" s="881"/>
      <c r="BE38" s="879" t="s">
        <v>174</v>
      </c>
      <c r="BF38" s="880"/>
      <c r="BG38" s="880"/>
      <c r="BH38" s="880"/>
      <c r="BI38" s="880"/>
      <c r="BJ38" s="881"/>
      <c r="BK38" s="879" t="s">
        <v>413</v>
      </c>
      <c r="BL38" s="880"/>
      <c r="BM38" s="880"/>
      <c r="BN38" s="881"/>
      <c r="BO38" s="879" t="s">
        <v>414</v>
      </c>
      <c r="BP38" s="880"/>
      <c r="BQ38" s="880"/>
      <c r="BR38" s="881"/>
      <c r="BS38" s="879" t="s">
        <v>580</v>
      </c>
      <c r="BT38" s="880"/>
      <c r="BU38" s="880"/>
      <c r="BV38" s="880"/>
      <c r="BW38" s="880"/>
      <c r="BX38" s="880"/>
      <c r="BY38" s="880"/>
      <c r="BZ38" s="880"/>
      <c r="CA38" s="880"/>
      <c r="CB38" s="880"/>
      <c r="CC38" s="880"/>
      <c r="CD38" s="881"/>
      <c r="CE38" s="905" t="s">
        <v>333</v>
      </c>
      <c r="CF38" s="906"/>
      <c r="CG38" s="906"/>
      <c r="CH38" s="907"/>
      <c r="CI38" s="879" t="s">
        <v>61</v>
      </c>
      <c r="CJ38" s="880"/>
      <c r="CK38" s="880"/>
      <c r="CL38" s="880"/>
      <c r="CM38" s="880"/>
      <c r="CN38" s="881"/>
      <c r="CO38" s="879" t="s">
        <v>338</v>
      </c>
      <c r="CP38" s="880"/>
      <c r="CQ38" s="880"/>
      <c r="CR38" s="881"/>
      <c r="CS38" s="957" t="s">
        <v>320</v>
      </c>
      <c r="CT38" s="958"/>
      <c r="CU38" s="958"/>
      <c r="CV38" s="958"/>
      <c r="CW38" s="958"/>
      <c r="CX38" s="958"/>
      <c r="CY38" s="958"/>
      <c r="CZ38" s="958"/>
      <c r="DA38" s="958"/>
      <c r="DB38" s="959"/>
      <c r="DC38" s="957" t="s">
        <v>651</v>
      </c>
      <c r="DD38" s="958"/>
      <c r="DE38" s="958"/>
      <c r="DF38" s="958"/>
      <c r="DG38" s="958"/>
      <c r="DH38" s="958"/>
      <c r="DI38" s="958"/>
      <c r="DJ38" s="958"/>
      <c r="DK38" s="959"/>
      <c r="DL38" s="882" t="s">
        <v>341</v>
      </c>
      <c r="DM38" s="908"/>
      <c r="DN38" s="908"/>
      <c r="DO38" s="883"/>
      <c r="DP38" s="879" t="s">
        <v>24</v>
      </c>
      <c r="DQ38" s="880"/>
      <c r="DR38" s="880"/>
      <c r="DS38" s="880"/>
      <c r="DT38" s="880"/>
      <c r="DU38" s="881"/>
      <c r="DV38" s="879" t="s">
        <v>28</v>
      </c>
      <c r="DW38" s="881"/>
      <c r="DX38" s="897" t="s">
        <v>122</v>
      </c>
      <c r="DY38" s="898"/>
      <c r="DZ38" s="898"/>
      <c r="EA38" s="899"/>
      <c r="EB38" s="900" t="s">
        <v>123</v>
      </c>
      <c r="EC38" s="901"/>
      <c r="ED38" s="901"/>
      <c r="EE38" s="902"/>
      <c r="EF38" s="879" t="s">
        <v>126</v>
      </c>
      <c r="EG38" s="880"/>
      <c r="EH38" s="880"/>
      <c r="EI38" s="880"/>
      <c r="EJ38" s="880"/>
      <c r="EK38" s="880"/>
      <c r="EL38" s="880"/>
      <c r="EM38" s="881"/>
      <c r="EN38" s="879" t="s">
        <v>706</v>
      </c>
      <c r="EO38" s="880"/>
      <c r="EP38" s="880"/>
      <c r="EQ38" s="880"/>
      <c r="ER38" s="880"/>
      <c r="ES38" s="880"/>
      <c r="ET38" s="881"/>
    </row>
    <row r="39" spans="1:150" s="1" customFormat="1" ht="29.25" customHeight="1">
      <c r="A39" s="932"/>
      <c r="B39" s="891"/>
      <c r="C39" s="944"/>
      <c r="D39" s="780" t="s">
        <v>526</v>
      </c>
      <c r="E39" s="781" t="s">
        <v>527</v>
      </c>
      <c r="F39" s="625"/>
      <c r="G39" s="626" t="s">
        <v>300</v>
      </c>
      <c r="H39" s="626" t="s">
        <v>301</v>
      </c>
      <c r="I39" s="778" t="s">
        <v>402</v>
      </c>
      <c r="J39" s="626" t="s">
        <v>297</v>
      </c>
      <c r="K39" s="778" t="s">
        <v>531</v>
      </c>
      <c r="L39" s="625"/>
      <c r="M39" s="626" t="s">
        <v>198</v>
      </c>
      <c r="N39" s="626" t="s">
        <v>605</v>
      </c>
      <c r="O39" s="626" t="s">
        <v>606</v>
      </c>
      <c r="P39" s="626" t="s">
        <v>607</v>
      </c>
      <c r="Q39" s="626" t="s">
        <v>298</v>
      </c>
      <c r="R39" s="778" t="s">
        <v>531</v>
      </c>
      <c r="S39" s="777" t="s">
        <v>350</v>
      </c>
      <c r="T39" s="777" t="s">
        <v>461</v>
      </c>
      <c r="U39" s="779" t="s">
        <v>350</v>
      </c>
      <c r="V39" s="651" t="s">
        <v>461</v>
      </c>
      <c r="W39" s="776" t="s">
        <v>1</v>
      </c>
      <c r="X39" s="776" t="s">
        <v>325</v>
      </c>
      <c r="Y39" s="776" t="s">
        <v>326</v>
      </c>
      <c r="Z39" s="776" t="s">
        <v>327</v>
      </c>
      <c r="AA39" s="776" t="s">
        <v>328</v>
      </c>
      <c r="AB39" s="776" t="s">
        <v>329</v>
      </c>
      <c r="AC39" s="776" t="s">
        <v>330</v>
      </c>
      <c r="AD39" s="776" t="s">
        <v>319</v>
      </c>
      <c r="AE39" s="777" t="s">
        <v>531</v>
      </c>
      <c r="AF39" s="776" t="s">
        <v>309</v>
      </c>
      <c r="AG39" s="776" t="s">
        <v>310</v>
      </c>
      <c r="AH39" s="776" t="s">
        <v>311</v>
      </c>
      <c r="AI39" s="776" t="s">
        <v>541</v>
      </c>
      <c r="AJ39" s="776" t="s">
        <v>312</v>
      </c>
      <c r="AK39" s="777" t="s">
        <v>531</v>
      </c>
      <c r="AL39" s="776" t="s">
        <v>220</v>
      </c>
      <c r="AM39" s="776" t="s">
        <v>219</v>
      </c>
      <c r="AN39" s="776" t="s">
        <v>221</v>
      </c>
      <c r="AO39" s="782"/>
      <c r="AP39" s="777" t="s">
        <v>542</v>
      </c>
      <c r="AQ39" s="777" t="s">
        <v>543</v>
      </c>
      <c r="AR39" s="777" t="s">
        <v>531</v>
      </c>
      <c r="AS39" s="782"/>
      <c r="AT39" s="777" t="s">
        <v>225</v>
      </c>
      <c r="AU39" s="777" t="s">
        <v>226</v>
      </c>
      <c r="AV39" s="777" t="s">
        <v>531</v>
      </c>
      <c r="AW39" s="891"/>
      <c r="AX39" s="777" t="s">
        <v>167</v>
      </c>
      <c r="AY39" s="892" t="s">
        <v>168</v>
      </c>
      <c r="AZ39" s="893"/>
      <c r="BA39" s="893"/>
      <c r="BB39" s="894"/>
      <c r="BC39" s="777" t="s">
        <v>544</v>
      </c>
      <c r="BD39" s="777" t="s">
        <v>531</v>
      </c>
      <c r="BE39" s="777" t="s">
        <v>169</v>
      </c>
      <c r="BF39" s="777" t="s">
        <v>170</v>
      </c>
      <c r="BG39" s="776" t="s">
        <v>425</v>
      </c>
      <c r="BH39" s="777" t="s">
        <v>518</v>
      </c>
      <c r="BI39" s="777" t="s">
        <v>462</v>
      </c>
      <c r="BJ39" s="777" t="s">
        <v>531</v>
      </c>
      <c r="BK39" s="624"/>
      <c r="BL39" s="777" t="s">
        <v>225</v>
      </c>
      <c r="BM39" s="777" t="s">
        <v>226</v>
      </c>
      <c r="BN39" s="777" t="s">
        <v>531</v>
      </c>
      <c r="BO39" s="624"/>
      <c r="BP39" s="777" t="s">
        <v>225</v>
      </c>
      <c r="BQ39" s="777" t="s">
        <v>226</v>
      </c>
      <c r="BR39" s="777" t="s">
        <v>531</v>
      </c>
      <c r="BS39" s="782"/>
      <c r="BT39" s="777" t="s">
        <v>427</v>
      </c>
      <c r="BU39" s="776" t="s">
        <v>428</v>
      </c>
      <c r="BV39" s="776" t="s">
        <v>429</v>
      </c>
      <c r="BW39" s="776" t="s">
        <v>431</v>
      </c>
      <c r="BX39" s="777" t="s">
        <v>432</v>
      </c>
      <c r="BY39" s="776" t="s">
        <v>433</v>
      </c>
      <c r="BZ39" s="776" t="s">
        <v>434</v>
      </c>
      <c r="CA39" s="776" t="s">
        <v>435</v>
      </c>
      <c r="CB39" s="777" t="s">
        <v>518</v>
      </c>
      <c r="CC39" s="627" t="s">
        <v>315</v>
      </c>
      <c r="CD39" s="628" t="s">
        <v>531</v>
      </c>
      <c r="CE39" s="624"/>
      <c r="CF39" s="776" t="s">
        <v>331</v>
      </c>
      <c r="CG39" s="776" t="s">
        <v>332</v>
      </c>
      <c r="CH39" s="777" t="s">
        <v>531</v>
      </c>
      <c r="CI39" s="624"/>
      <c r="CJ39" s="776" t="s">
        <v>334</v>
      </c>
      <c r="CK39" s="776" t="s">
        <v>335</v>
      </c>
      <c r="CL39" s="776" t="s">
        <v>336</v>
      </c>
      <c r="CM39" s="776" t="s">
        <v>337</v>
      </c>
      <c r="CN39" s="777" t="s">
        <v>531</v>
      </c>
      <c r="CO39" s="629" t="s">
        <v>339</v>
      </c>
      <c r="CP39" s="629" t="s">
        <v>340</v>
      </c>
      <c r="CQ39" s="630" t="s">
        <v>650</v>
      </c>
      <c r="CR39" s="630" t="s">
        <v>340</v>
      </c>
      <c r="CS39" s="776" t="s">
        <v>436</v>
      </c>
      <c r="CT39" s="776" t="s">
        <v>316</v>
      </c>
      <c r="CU39" s="776" t="s">
        <v>545</v>
      </c>
      <c r="CV39" s="777" t="s">
        <v>317</v>
      </c>
      <c r="CW39" s="776" t="s">
        <v>318</v>
      </c>
      <c r="CX39" s="776" t="s">
        <v>132</v>
      </c>
      <c r="CY39" s="776" t="s">
        <v>468</v>
      </c>
      <c r="CZ39" s="776" t="s">
        <v>613</v>
      </c>
      <c r="DA39" s="776" t="s">
        <v>319</v>
      </c>
      <c r="DB39" s="628" t="s">
        <v>531</v>
      </c>
      <c r="DC39" s="776" t="s">
        <v>316</v>
      </c>
      <c r="DD39" s="776" t="s">
        <v>545</v>
      </c>
      <c r="DE39" s="777" t="s">
        <v>317</v>
      </c>
      <c r="DF39" s="776" t="s">
        <v>318</v>
      </c>
      <c r="DG39" s="776" t="s">
        <v>132</v>
      </c>
      <c r="DH39" s="776" t="s">
        <v>468</v>
      </c>
      <c r="DI39" s="776" t="s">
        <v>613</v>
      </c>
      <c r="DJ39" s="776" t="s">
        <v>319</v>
      </c>
      <c r="DK39" s="628" t="s">
        <v>531</v>
      </c>
      <c r="DL39" s="624"/>
      <c r="DM39" s="776" t="s">
        <v>331</v>
      </c>
      <c r="DN39" s="776" t="s">
        <v>332</v>
      </c>
      <c r="DO39" s="777" t="s">
        <v>531</v>
      </c>
      <c r="DP39" s="624"/>
      <c r="DQ39" s="777" t="s">
        <v>25</v>
      </c>
      <c r="DR39" s="776" t="s">
        <v>342</v>
      </c>
      <c r="DS39" s="777" t="s">
        <v>26</v>
      </c>
      <c r="DT39" s="777" t="s">
        <v>27</v>
      </c>
      <c r="DU39" s="777" t="s">
        <v>531</v>
      </c>
      <c r="DV39" s="780" t="s">
        <v>526</v>
      </c>
      <c r="DW39" s="781" t="s">
        <v>527</v>
      </c>
      <c r="DX39" s="780" t="s">
        <v>124</v>
      </c>
      <c r="DY39" s="780" t="s">
        <v>463</v>
      </c>
      <c r="DZ39" s="780" t="s">
        <v>464</v>
      </c>
      <c r="EA39" s="780" t="s">
        <v>531</v>
      </c>
      <c r="EB39" s="781" t="s">
        <v>124</v>
      </c>
      <c r="EC39" s="781" t="s">
        <v>463</v>
      </c>
      <c r="ED39" s="781" t="s">
        <v>464</v>
      </c>
      <c r="EE39" s="781" t="s">
        <v>531</v>
      </c>
      <c r="EF39" s="631" t="s">
        <v>125</v>
      </c>
      <c r="EG39" s="632" t="s">
        <v>608</v>
      </c>
      <c r="EH39" s="632" t="s">
        <v>609</v>
      </c>
      <c r="EI39" s="632" t="s">
        <v>610</v>
      </c>
      <c r="EJ39" s="632" t="s">
        <v>611</v>
      </c>
      <c r="EK39" s="632" t="s">
        <v>612</v>
      </c>
      <c r="EL39" s="632" t="s">
        <v>324</v>
      </c>
      <c r="EM39" s="777" t="s">
        <v>531</v>
      </c>
      <c r="EN39" s="776" t="s">
        <v>705</v>
      </c>
      <c r="EO39" s="777" t="s">
        <v>160</v>
      </c>
      <c r="EP39" s="776" t="s">
        <v>347</v>
      </c>
      <c r="EQ39" s="776" t="s">
        <v>615</v>
      </c>
      <c r="ER39" s="776" t="s">
        <v>201</v>
      </c>
      <c r="ES39" s="777" t="s">
        <v>531</v>
      </c>
      <c r="ET39" s="776" t="s">
        <v>439</v>
      </c>
    </row>
    <row r="40" spans="1:150" s="1" customFormat="1" ht="12" customHeight="1">
      <c r="A40" s="929" t="s">
        <v>529</v>
      </c>
      <c r="B40" s="873">
        <v>53</v>
      </c>
      <c r="C40" s="895">
        <v>15370</v>
      </c>
      <c r="D40" s="871">
        <v>1032.0454545454545</v>
      </c>
      <c r="E40" s="871">
        <v>1001.0612244897959</v>
      </c>
      <c r="F40" s="923"/>
      <c r="G40" s="873">
        <v>4</v>
      </c>
      <c r="H40" s="873">
        <v>14</v>
      </c>
      <c r="I40" s="873">
        <v>34</v>
      </c>
      <c r="J40" s="873">
        <v>0</v>
      </c>
      <c r="K40" s="873">
        <v>1</v>
      </c>
      <c r="L40" s="923"/>
      <c r="M40" s="873">
        <v>2</v>
      </c>
      <c r="N40" s="873">
        <v>7</v>
      </c>
      <c r="O40" s="873">
        <v>15</v>
      </c>
      <c r="P40" s="873">
        <v>4</v>
      </c>
      <c r="Q40" s="873">
        <v>10</v>
      </c>
      <c r="R40" s="873">
        <v>15</v>
      </c>
      <c r="S40" s="921">
        <v>38.924423076923077</v>
      </c>
      <c r="T40" s="921">
        <v>27.25205128205128</v>
      </c>
      <c r="U40" s="915">
        <v>13.123191489361703</v>
      </c>
      <c r="V40" s="915">
        <v>3.278571428571428</v>
      </c>
      <c r="W40" s="875">
        <v>51</v>
      </c>
      <c r="X40" s="873">
        <v>34</v>
      </c>
      <c r="Y40" s="873">
        <v>2</v>
      </c>
      <c r="Z40" s="873">
        <v>3</v>
      </c>
      <c r="AA40" s="873">
        <v>1</v>
      </c>
      <c r="AB40" s="873">
        <v>0</v>
      </c>
      <c r="AC40" s="873">
        <v>11</v>
      </c>
      <c r="AD40" s="873">
        <v>2</v>
      </c>
      <c r="AE40" s="873">
        <v>0</v>
      </c>
      <c r="AF40" s="873">
        <v>1</v>
      </c>
      <c r="AG40" s="873">
        <v>20</v>
      </c>
      <c r="AH40" s="873">
        <v>12</v>
      </c>
      <c r="AI40" s="873">
        <v>2</v>
      </c>
      <c r="AJ40" s="873">
        <v>18</v>
      </c>
      <c r="AK40" s="873">
        <v>0</v>
      </c>
      <c r="AL40" s="895">
        <v>192.14</v>
      </c>
      <c r="AM40" s="953">
        <v>4807.08</v>
      </c>
      <c r="AN40" s="953">
        <v>1656.8</v>
      </c>
      <c r="AO40" s="886"/>
      <c r="AP40" s="873">
        <v>49</v>
      </c>
      <c r="AQ40" s="873">
        <v>3</v>
      </c>
      <c r="AR40" s="873">
        <v>1</v>
      </c>
      <c r="AS40" s="886"/>
      <c r="AT40" s="873">
        <v>52</v>
      </c>
      <c r="AU40" s="873">
        <v>0</v>
      </c>
      <c r="AV40" s="873">
        <v>1</v>
      </c>
      <c r="AW40" s="884">
        <v>60.924528301886795</v>
      </c>
      <c r="AX40" s="875">
        <v>52</v>
      </c>
      <c r="AY40" s="886">
        <v>15</v>
      </c>
      <c r="AZ40" s="886">
        <v>36</v>
      </c>
      <c r="BA40" s="886">
        <v>0</v>
      </c>
      <c r="BB40" s="886">
        <v>1</v>
      </c>
      <c r="BC40" s="875">
        <v>1</v>
      </c>
      <c r="BD40" s="875">
        <v>0</v>
      </c>
      <c r="BE40" s="873">
        <v>15</v>
      </c>
      <c r="BF40" s="873">
        <v>41</v>
      </c>
      <c r="BG40" s="873">
        <v>0</v>
      </c>
      <c r="BH40" s="873">
        <v>1</v>
      </c>
      <c r="BI40" s="873">
        <v>1</v>
      </c>
      <c r="BJ40" s="873">
        <v>0</v>
      </c>
      <c r="BK40" s="903"/>
      <c r="BL40" s="873">
        <v>49</v>
      </c>
      <c r="BM40" s="873">
        <v>4</v>
      </c>
      <c r="BN40" s="873">
        <v>0</v>
      </c>
      <c r="BO40" s="903"/>
      <c r="BP40" s="873">
        <v>4</v>
      </c>
      <c r="BQ40" s="873">
        <v>48</v>
      </c>
      <c r="BR40" s="873">
        <v>1</v>
      </c>
      <c r="BS40" s="886"/>
      <c r="BT40" s="873">
        <v>0</v>
      </c>
      <c r="BU40" s="873">
        <v>5</v>
      </c>
      <c r="BV40" s="873">
        <v>0</v>
      </c>
      <c r="BW40" s="873">
        <v>27</v>
      </c>
      <c r="BX40" s="873">
        <v>9</v>
      </c>
      <c r="BY40" s="873">
        <v>6</v>
      </c>
      <c r="BZ40" s="873">
        <v>0</v>
      </c>
      <c r="CA40" s="873">
        <v>3</v>
      </c>
      <c r="CB40" s="873">
        <v>0</v>
      </c>
      <c r="CC40" s="873">
        <v>2</v>
      </c>
      <c r="CD40" s="873">
        <v>1</v>
      </c>
      <c r="CE40" s="903"/>
      <c r="CF40" s="873">
        <v>52</v>
      </c>
      <c r="CG40" s="873">
        <v>1</v>
      </c>
      <c r="CH40" s="873">
        <v>0</v>
      </c>
      <c r="CI40" s="903"/>
      <c r="CJ40" s="873">
        <v>17</v>
      </c>
      <c r="CK40" s="873">
        <v>31</v>
      </c>
      <c r="CL40" s="873">
        <v>3</v>
      </c>
      <c r="CM40" s="873">
        <v>0</v>
      </c>
      <c r="CN40" s="875">
        <v>1</v>
      </c>
      <c r="CO40" s="895">
        <v>161</v>
      </c>
      <c r="CP40" s="895">
        <v>13</v>
      </c>
      <c r="CQ40" s="895">
        <v>167</v>
      </c>
      <c r="CR40" s="895">
        <v>163</v>
      </c>
      <c r="CS40" s="875">
        <v>48</v>
      </c>
      <c r="CT40" s="875">
        <v>46</v>
      </c>
      <c r="CU40" s="875">
        <v>0</v>
      </c>
      <c r="CV40" s="875">
        <v>0</v>
      </c>
      <c r="CW40" s="875">
        <v>0</v>
      </c>
      <c r="CX40" s="875">
        <v>1</v>
      </c>
      <c r="CY40" s="875">
        <v>0</v>
      </c>
      <c r="CZ40" s="875">
        <v>1</v>
      </c>
      <c r="DA40" s="875">
        <v>4</v>
      </c>
      <c r="DB40" s="875">
        <v>1</v>
      </c>
      <c r="DC40" s="873">
        <v>46</v>
      </c>
      <c r="DD40" s="873">
        <v>2</v>
      </c>
      <c r="DE40" s="873">
        <v>35</v>
      </c>
      <c r="DF40" s="873">
        <v>8</v>
      </c>
      <c r="DG40" s="873">
        <v>11</v>
      </c>
      <c r="DH40" s="873">
        <v>1</v>
      </c>
      <c r="DI40" s="873">
        <v>35</v>
      </c>
      <c r="DJ40" s="873">
        <v>4</v>
      </c>
      <c r="DK40" s="873">
        <v>1</v>
      </c>
      <c r="DL40" s="903"/>
      <c r="DM40" s="873">
        <v>52</v>
      </c>
      <c r="DN40" s="873">
        <v>1</v>
      </c>
      <c r="DO40" s="873">
        <v>0</v>
      </c>
      <c r="DP40" s="903"/>
      <c r="DQ40" s="873">
        <v>36</v>
      </c>
      <c r="DR40" s="873">
        <v>9</v>
      </c>
      <c r="DS40" s="873">
        <v>5</v>
      </c>
      <c r="DT40" s="873">
        <v>0</v>
      </c>
      <c r="DU40" s="875">
        <v>2</v>
      </c>
      <c r="DV40" s="873">
        <v>3</v>
      </c>
      <c r="DW40" s="873">
        <v>4</v>
      </c>
      <c r="DX40" s="895">
        <v>1429</v>
      </c>
      <c r="DY40" s="873">
        <v>52</v>
      </c>
      <c r="DZ40" s="873">
        <v>0</v>
      </c>
      <c r="EA40" s="873">
        <v>1</v>
      </c>
      <c r="EB40" s="895">
        <v>180</v>
      </c>
      <c r="EC40" s="873">
        <v>32</v>
      </c>
      <c r="ED40" s="873">
        <v>0</v>
      </c>
      <c r="EE40" s="873">
        <v>21</v>
      </c>
      <c r="EF40" s="873">
        <v>24</v>
      </c>
      <c r="EG40" s="873">
        <v>4</v>
      </c>
      <c r="EH40" s="873">
        <v>4</v>
      </c>
      <c r="EI40" s="873">
        <v>6</v>
      </c>
      <c r="EJ40" s="873">
        <v>4</v>
      </c>
      <c r="EK40" s="873">
        <v>6</v>
      </c>
      <c r="EL40" s="873">
        <v>4</v>
      </c>
      <c r="EM40" s="873">
        <v>1</v>
      </c>
      <c r="EN40" s="873">
        <v>25</v>
      </c>
      <c r="EO40" s="873">
        <v>21</v>
      </c>
      <c r="EP40" s="873">
        <v>40</v>
      </c>
      <c r="EQ40" s="873">
        <v>15</v>
      </c>
      <c r="ER40" s="873">
        <v>4</v>
      </c>
      <c r="ES40" s="873">
        <v>0</v>
      </c>
      <c r="ET40" s="873">
        <v>49</v>
      </c>
    </row>
    <row r="41" spans="1:150" s="1" customFormat="1" ht="12" customHeight="1">
      <c r="A41" s="930"/>
      <c r="B41" s="874"/>
      <c r="C41" s="896"/>
      <c r="D41" s="872"/>
      <c r="E41" s="872"/>
      <c r="F41" s="924"/>
      <c r="G41" s="874"/>
      <c r="H41" s="874"/>
      <c r="I41" s="874"/>
      <c r="J41" s="874"/>
      <c r="K41" s="874"/>
      <c r="L41" s="924"/>
      <c r="M41" s="874"/>
      <c r="N41" s="874"/>
      <c r="O41" s="874"/>
      <c r="P41" s="874"/>
      <c r="Q41" s="874"/>
      <c r="R41" s="874"/>
      <c r="S41" s="922"/>
      <c r="T41" s="922"/>
      <c r="U41" s="916"/>
      <c r="V41" s="916"/>
      <c r="W41" s="876"/>
      <c r="X41" s="874"/>
      <c r="Y41" s="874"/>
      <c r="Z41" s="874"/>
      <c r="AA41" s="874"/>
      <c r="AB41" s="874"/>
      <c r="AC41" s="874"/>
      <c r="AD41" s="874"/>
      <c r="AE41" s="874"/>
      <c r="AF41" s="874"/>
      <c r="AG41" s="874"/>
      <c r="AH41" s="874"/>
      <c r="AI41" s="874"/>
      <c r="AJ41" s="874"/>
      <c r="AK41" s="874"/>
      <c r="AL41" s="896"/>
      <c r="AM41" s="952"/>
      <c r="AN41" s="952"/>
      <c r="AO41" s="887"/>
      <c r="AP41" s="874"/>
      <c r="AQ41" s="874"/>
      <c r="AR41" s="874"/>
      <c r="AS41" s="887"/>
      <c r="AT41" s="874"/>
      <c r="AU41" s="874"/>
      <c r="AV41" s="874"/>
      <c r="AW41" s="885"/>
      <c r="AX41" s="876"/>
      <c r="AY41" s="887"/>
      <c r="AZ41" s="887"/>
      <c r="BA41" s="887"/>
      <c r="BB41" s="887"/>
      <c r="BC41" s="876"/>
      <c r="BD41" s="876"/>
      <c r="BE41" s="874"/>
      <c r="BF41" s="874"/>
      <c r="BG41" s="874"/>
      <c r="BH41" s="874"/>
      <c r="BI41" s="874"/>
      <c r="BJ41" s="874"/>
      <c r="BK41" s="904"/>
      <c r="BL41" s="874"/>
      <c r="BM41" s="874"/>
      <c r="BN41" s="874"/>
      <c r="BO41" s="904"/>
      <c r="BP41" s="874"/>
      <c r="BQ41" s="874"/>
      <c r="BR41" s="874"/>
      <c r="BS41" s="887"/>
      <c r="BT41" s="874"/>
      <c r="BU41" s="874"/>
      <c r="BV41" s="874"/>
      <c r="BW41" s="874"/>
      <c r="BX41" s="874"/>
      <c r="BY41" s="874"/>
      <c r="BZ41" s="874"/>
      <c r="CA41" s="874"/>
      <c r="CB41" s="874"/>
      <c r="CC41" s="874"/>
      <c r="CD41" s="874"/>
      <c r="CE41" s="904"/>
      <c r="CF41" s="874"/>
      <c r="CG41" s="874"/>
      <c r="CH41" s="874"/>
      <c r="CI41" s="904"/>
      <c r="CJ41" s="874"/>
      <c r="CK41" s="874"/>
      <c r="CL41" s="874"/>
      <c r="CM41" s="874"/>
      <c r="CN41" s="876"/>
      <c r="CO41" s="896"/>
      <c r="CP41" s="896"/>
      <c r="CQ41" s="896"/>
      <c r="CR41" s="896"/>
      <c r="CS41" s="876"/>
      <c r="CT41" s="876"/>
      <c r="CU41" s="876"/>
      <c r="CV41" s="876"/>
      <c r="CW41" s="876"/>
      <c r="CX41" s="876"/>
      <c r="CY41" s="876"/>
      <c r="CZ41" s="876"/>
      <c r="DA41" s="876"/>
      <c r="DB41" s="876"/>
      <c r="DC41" s="874"/>
      <c r="DD41" s="874"/>
      <c r="DE41" s="874"/>
      <c r="DF41" s="874"/>
      <c r="DG41" s="874"/>
      <c r="DH41" s="874"/>
      <c r="DI41" s="874"/>
      <c r="DJ41" s="874"/>
      <c r="DK41" s="874"/>
      <c r="DL41" s="904"/>
      <c r="DM41" s="874"/>
      <c r="DN41" s="874"/>
      <c r="DO41" s="874"/>
      <c r="DP41" s="904"/>
      <c r="DQ41" s="874"/>
      <c r="DR41" s="874"/>
      <c r="DS41" s="874"/>
      <c r="DT41" s="874"/>
      <c r="DU41" s="876"/>
      <c r="DV41" s="874"/>
      <c r="DW41" s="874"/>
      <c r="DX41" s="896"/>
      <c r="DY41" s="874"/>
      <c r="DZ41" s="874"/>
      <c r="EA41" s="874"/>
      <c r="EB41" s="896"/>
      <c r="EC41" s="874"/>
      <c r="ED41" s="874"/>
      <c r="EE41" s="874"/>
      <c r="EF41" s="874"/>
      <c r="EG41" s="874"/>
      <c r="EH41" s="874"/>
      <c r="EI41" s="874"/>
      <c r="EJ41" s="874"/>
      <c r="EK41" s="874"/>
      <c r="EL41" s="874"/>
      <c r="EM41" s="874"/>
      <c r="EN41" s="874"/>
      <c r="EO41" s="874"/>
      <c r="EP41" s="874"/>
      <c r="EQ41" s="874"/>
      <c r="ER41" s="874"/>
      <c r="ES41" s="874"/>
      <c r="ET41" s="874"/>
    </row>
    <row r="42" spans="1:150" s="1" customFormat="1" ht="12" customHeight="1">
      <c r="A42" s="929" t="s">
        <v>408</v>
      </c>
      <c r="B42" s="873">
        <v>63</v>
      </c>
      <c r="C42" s="895">
        <v>4414</v>
      </c>
      <c r="D42" s="871">
        <v>1039.9230769230769</v>
      </c>
      <c r="E42" s="871">
        <v>978.66666666666663</v>
      </c>
      <c r="F42" s="923"/>
      <c r="G42" s="873">
        <v>6</v>
      </c>
      <c r="H42" s="873">
        <v>10</v>
      </c>
      <c r="I42" s="873">
        <v>46</v>
      </c>
      <c r="J42" s="873">
        <v>1</v>
      </c>
      <c r="K42" s="873">
        <v>0</v>
      </c>
      <c r="L42" s="923"/>
      <c r="M42" s="873">
        <v>1</v>
      </c>
      <c r="N42" s="873">
        <v>7</v>
      </c>
      <c r="O42" s="873">
        <v>19</v>
      </c>
      <c r="P42" s="873">
        <v>4</v>
      </c>
      <c r="Q42" s="873">
        <v>16</v>
      </c>
      <c r="R42" s="873">
        <v>16</v>
      </c>
      <c r="S42" s="921">
        <v>39.839838709677423</v>
      </c>
      <c r="T42" s="921">
        <v>27.253555555555558</v>
      </c>
      <c r="U42" s="915">
        <v>22.888909090909088</v>
      </c>
      <c r="V42" s="915">
        <v>4.8990909090909085</v>
      </c>
      <c r="W42" s="875">
        <v>59</v>
      </c>
      <c r="X42" s="873">
        <v>28</v>
      </c>
      <c r="Y42" s="873">
        <v>6</v>
      </c>
      <c r="Z42" s="873">
        <v>2</v>
      </c>
      <c r="AA42" s="873">
        <v>3</v>
      </c>
      <c r="AB42" s="873">
        <v>1</v>
      </c>
      <c r="AC42" s="873">
        <v>19</v>
      </c>
      <c r="AD42" s="873">
        <v>3</v>
      </c>
      <c r="AE42" s="873">
        <v>1</v>
      </c>
      <c r="AF42" s="873">
        <v>1</v>
      </c>
      <c r="AG42" s="873">
        <v>15</v>
      </c>
      <c r="AH42" s="873">
        <v>30</v>
      </c>
      <c r="AI42" s="873">
        <v>3</v>
      </c>
      <c r="AJ42" s="873">
        <v>14</v>
      </c>
      <c r="AK42" s="873">
        <v>0</v>
      </c>
      <c r="AL42" s="895">
        <v>46.981132075471699</v>
      </c>
      <c r="AM42" s="953">
        <v>1244.7735849056603</v>
      </c>
      <c r="AN42" s="953">
        <v>312.93396226415092</v>
      </c>
      <c r="AO42" s="886"/>
      <c r="AP42" s="873">
        <v>48</v>
      </c>
      <c r="AQ42" s="873">
        <v>9</v>
      </c>
      <c r="AR42" s="873">
        <v>6</v>
      </c>
      <c r="AS42" s="886"/>
      <c r="AT42" s="873">
        <v>63</v>
      </c>
      <c r="AU42" s="873">
        <v>0</v>
      </c>
      <c r="AV42" s="873">
        <v>0</v>
      </c>
      <c r="AW42" s="884">
        <v>61.269841269841272</v>
      </c>
      <c r="AX42" s="875">
        <v>62</v>
      </c>
      <c r="AY42" s="886">
        <v>19</v>
      </c>
      <c r="AZ42" s="886">
        <v>43</v>
      </c>
      <c r="BA42" s="886">
        <v>0</v>
      </c>
      <c r="BB42" s="886">
        <v>0</v>
      </c>
      <c r="BC42" s="875">
        <v>1</v>
      </c>
      <c r="BD42" s="875">
        <v>0</v>
      </c>
      <c r="BE42" s="873">
        <v>19</v>
      </c>
      <c r="BF42" s="873">
        <v>52</v>
      </c>
      <c r="BG42" s="873">
        <v>0</v>
      </c>
      <c r="BH42" s="873">
        <v>0</v>
      </c>
      <c r="BI42" s="873">
        <v>1</v>
      </c>
      <c r="BJ42" s="873">
        <v>0</v>
      </c>
      <c r="BK42" s="903"/>
      <c r="BL42" s="873">
        <v>57</v>
      </c>
      <c r="BM42" s="873">
        <v>6</v>
      </c>
      <c r="BN42" s="873">
        <v>0</v>
      </c>
      <c r="BO42" s="903"/>
      <c r="BP42" s="873">
        <v>3</v>
      </c>
      <c r="BQ42" s="873">
        <v>56</v>
      </c>
      <c r="BR42" s="873">
        <v>4</v>
      </c>
      <c r="BS42" s="886"/>
      <c r="BT42" s="873">
        <v>1</v>
      </c>
      <c r="BU42" s="873">
        <v>12</v>
      </c>
      <c r="BV42" s="873">
        <v>0</v>
      </c>
      <c r="BW42" s="873">
        <v>34</v>
      </c>
      <c r="BX42" s="873">
        <v>9</v>
      </c>
      <c r="BY42" s="873">
        <v>3</v>
      </c>
      <c r="BZ42" s="873">
        <v>0</v>
      </c>
      <c r="CA42" s="873">
        <v>0</v>
      </c>
      <c r="CB42" s="873">
        <v>0</v>
      </c>
      <c r="CC42" s="873">
        <v>4</v>
      </c>
      <c r="CD42" s="873">
        <v>0</v>
      </c>
      <c r="CE42" s="903"/>
      <c r="CF42" s="873">
        <v>60</v>
      </c>
      <c r="CG42" s="873">
        <v>3</v>
      </c>
      <c r="CH42" s="873">
        <v>0</v>
      </c>
      <c r="CI42" s="903"/>
      <c r="CJ42" s="873">
        <v>25</v>
      </c>
      <c r="CK42" s="873">
        <v>26</v>
      </c>
      <c r="CL42" s="873">
        <v>7</v>
      </c>
      <c r="CM42" s="873">
        <v>2</v>
      </c>
      <c r="CN42" s="875">
        <v>0</v>
      </c>
      <c r="CO42" s="895">
        <v>38</v>
      </c>
      <c r="CP42" s="895">
        <v>4</v>
      </c>
      <c r="CQ42" s="895">
        <v>29</v>
      </c>
      <c r="CR42" s="895">
        <v>29</v>
      </c>
      <c r="CS42" s="875">
        <v>48</v>
      </c>
      <c r="CT42" s="875">
        <v>42</v>
      </c>
      <c r="CU42" s="875">
        <v>0</v>
      </c>
      <c r="CV42" s="875">
        <v>1</v>
      </c>
      <c r="CW42" s="875">
        <v>0</v>
      </c>
      <c r="CX42" s="875">
        <v>1</v>
      </c>
      <c r="CY42" s="875">
        <v>1</v>
      </c>
      <c r="CZ42" s="875">
        <v>3</v>
      </c>
      <c r="DA42" s="875">
        <v>14</v>
      </c>
      <c r="DB42" s="875">
        <v>1</v>
      </c>
      <c r="DC42" s="873">
        <v>42</v>
      </c>
      <c r="DD42" s="873">
        <v>2</v>
      </c>
      <c r="DE42" s="873">
        <v>17</v>
      </c>
      <c r="DF42" s="873">
        <v>3</v>
      </c>
      <c r="DG42" s="873">
        <v>2</v>
      </c>
      <c r="DH42" s="873">
        <v>2</v>
      </c>
      <c r="DI42" s="873">
        <v>32</v>
      </c>
      <c r="DJ42" s="873">
        <v>14</v>
      </c>
      <c r="DK42" s="873">
        <v>1</v>
      </c>
      <c r="DL42" s="903"/>
      <c r="DM42" s="873">
        <v>60</v>
      </c>
      <c r="DN42" s="873">
        <v>3</v>
      </c>
      <c r="DO42" s="873">
        <v>0</v>
      </c>
      <c r="DP42" s="903"/>
      <c r="DQ42" s="873">
        <v>43</v>
      </c>
      <c r="DR42" s="873">
        <v>10</v>
      </c>
      <c r="DS42" s="873">
        <v>4</v>
      </c>
      <c r="DT42" s="873">
        <v>1</v>
      </c>
      <c r="DU42" s="875">
        <v>2</v>
      </c>
      <c r="DV42" s="873">
        <v>1</v>
      </c>
      <c r="DW42" s="873">
        <v>1</v>
      </c>
      <c r="DX42" s="895">
        <v>407</v>
      </c>
      <c r="DY42" s="873">
        <v>56</v>
      </c>
      <c r="DZ42" s="873">
        <v>0</v>
      </c>
      <c r="EA42" s="873">
        <v>7</v>
      </c>
      <c r="EB42" s="895">
        <v>83</v>
      </c>
      <c r="EC42" s="873">
        <v>31</v>
      </c>
      <c r="ED42" s="873">
        <v>0</v>
      </c>
      <c r="EE42" s="873">
        <v>32</v>
      </c>
      <c r="EF42" s="873">
        <v>28</v>
      </c>
      <c r="EG42" s="873">
        <v>3</v>
      </c>
      <c r="EH42" s="873">
        <v>9</v>
      </c>
      <c r="EI42" s="873">
        <v>2</v>
      </c>
      <c r="EJ42" s="873">
        <v>2</v>
      </c>
      <c r="EK42" s="873">
        <v>4</v>
      </c>
      <c r="EL42" s="873">
        <v>10</v>
      </c>
      <c r="EM42" s="873">
        <v>5</v>
      </c>
      <c r="EN42" s="873">
        <v>27</v>
      </c>
      <c r="EO42" s="873">
        <v>7</v>
      </c>
      <c r="EP42" s="873">
        <v>39</v>
      </c>
      <c r="EQ42" s="873">
        <v>18</v>
      </c>
      <c r="ER42" s="873">
        <v>13</v>
      </c>
      <c r="ES42" s="873">
        <v>1</v>
      </c>
      <c r="ET42" s="873">
        <v>49</v>
      </c>
    </row>
    <row r="43" spans="1:150" s="1" customFormat="1" ht="12" customHeight="1">
      <c r="A43" s="930"/>
      <c r="B43" s="874"/>
      <c r="C43" s="896"/>
      <c r="D43" s="872"/>
      <c r="E43" s="872"/>
      <c r="F43" s="924"/>
      <c r="G43" s="874"/>
      <c r="H43" s="874"/>
      <c r="I43" s="874"/>
      <c r="J43" s="874"/>
      <c r="K43" s="874"/>
      <c r="L43" s="924"/>
      <c r="M43" s="874"/>
      <c r="N43" s="874"/>
      <c r="O43" s="874"/>
      <c r="P43" s="874"/>
      <c r="Q43" s="874"/>
      <c r="R43" s="874"/>
      <c r="S43" s="922"/>
      <c r="T43" s="922"/>
      <c r="U43" s="916"/>
      <c r="V43" s="916"/>
      <c r="W43" s="876"/>
      <c r="X43" s="874"/>
      <c r="Y43" s="874"/>
      <c r="Z43" s="874"/>
      <c r="AA43" s="874"/>
      <c r="AB43" s="874"/>
      <c r="AC43" s="874"/>
      <c r="AD43" s="874"/>
      <c r="AE43" s="874"/>
      <c r="AF43" s="874"/>
      <c r="AG43" s="874"/>
      <c r="AH43" s="874"/>
      <c r="AI43" s="874"/>
      <c r="AJ43" s="874"/>
      <c r="AK43" s="874"/>
      <c r="AL43" s="896"/>
      <c r="AM43" s="952"/>
      <c r="AN43" s="952"/>
      <c r="AO43" s="887"/>
      <c r="AP43" s="874"/>
      <c r="AQ43" s="874"/>
      <c r="AR43" s="874"/>
      <c r="AS43" s="887"/>
      <c r="AT43" s="874"/>
      <c r="AU43" s="874"/>
      <c r="AV43" s="874"/>
      <c r="AW43" s="885"/>
      <c r="AX43" s="876"/>
      <c r="AY43" s="887"/>
      <c r="AZ43" s="887"/>
      <c r="BA43" s="887"/>
      <c r="BB43" s="887"/>
      <c r="BC43" s="876"/>
      <c r="BD43" s="876"/>
      <c r="BE43" s="874"/>
      <c r="BF43" s="874"/>
      <c r="BG43" s="874"/>
      <c r="BH43" s="874"/>
      <c r="BI43" s="874"/>
      <c r="BJ43" s="874"/>
      <c r="BK43" s="904"/>
      <c r="BL43" s="874"/>
      <c r="BM43" s="874"/>
      <c r="BN43" s="874"/>
      <c r="BO43" s="904"/>
      <c r="BP43" s="874"/>
      <c r="BQ43" s="874"/>
      <c r="BR43" s="874"/>
      <c r="BS43" s="887"/>
      <c r="BT43" s="874"/>
      <c r="BU43" s="874"/>
      <c r="BV43" s="874"/>
      <c r="BW43" s="874"/>
      <c r="BX43" s="874"/>
      <c r="BY43" s="874"/>
      <c r="BZ43" s="874"/>
      <c r="CA43" s="874"/>
      <c r="CB43" s="874"/>
      <c r="CC43" s="874"/>
      <c r="CD43" s="874"/>
      <c r="CE43" s="904"/>
      <c r="CF43" s="874"/>
      <c r="CG43" s="874"/>
      <c r="CH43" s="874"/>
      <c r="CI43" s="904"/>
      <c r="CJ43" s="874"/>
      <c r="CK43" s="874"/>
      <c r="CL43" s="874"/>
      <c r="CM43" s="874"/>
      <c r="CN43" s="876"/>
      <c r="CO43" s="896"/>
      <c r="CP43" s="896"/>
      <c r="CQ43" s="896"/>
      <c r="CR43" s="896"/>
      <c r="CS43" s="876"/>
      <c r="CT43" s="876"/>
      <c r="CU43" s="876"/>
      <c r="CV43" s="876"/>
      <c r="CW43" s="876"/>
      <c r="CX43" s="876"/>
      <c r="CY43" s="876"/>
      <c r="CZ43" s="876"/>
      <c r="DA43" s="876"/>
      <c r="DB43" s="876"/>
      <c r="DC43" s="874"/>
      <c r="DD43" s="874"/>
      <c r="DE43" s="874"/>
      <c r="DF43" s="874"/>
      <c r="DG43" s="874"/>
      <c r="DH43" s="874"/>
      <c r="DI43" s="874"/>
      <c r="DJ43" s="874"/>
      <c r="DK43" s="874"/>
      <c r="DL43" s="904"/>
      <c r="DM43" s="874"/>
      <c r="DN43" s="874"/>
      <c r="DO43" s="874"/>
      <c r="DP43" s="904"/>
      <c r="DQ43" s="874"/>
      <c r="DR43" s="874"/>
      <c r="DS43" s="874"/>
      <c r="DT43" s="874"/>
      <c r="DU43" s="876"/>
      <c r="DV43" s="874"/>
      <c r="DW43" s="874"/>
      <c r="DX43" s="896"/>
      <c r="DY43" s="874"/>
      <c r="DZ43" s="874"/>
      <c r="EA43" s="874"/>
      <c r="EB43" s="896"/>
      <c r="EC43" s="874"/>
      <c r="ED43" s="874"/>
      <c r="EE43" s="874"/>
      <c r="EF43" s="874"/>
      <c r="EG43" s="874"/>
      <c r="EH43" s="874"/>
      <c r="EI43" s="874"/>
      <c r="EJ43" s="874"/>
      <c r="EK43" s="874"/>
      <c r="EL43" s="874"/>
      <c r="EM43" s="874"/>
      <c r="EN43" s="874"/>
      <c r="EO43" s="874"/>
      <c r="EP43" s="874"/>
      <c r="EQ43" s="874"/>
      <c r="ER43" s="874"/>
      <c r="ES43" s="874"/>
      <c r="ET43" s="874"/>
    </row>
    <row r="44" spans="1:150" s="1" customFormat="1" ht="12" customHeight="1">
      <c r="A44" s="929" t="s">
        <v>409</v>
      </c>
      <c r="B44" s="939">
        <v>95</v>
      </c>
      <c r="C44" s="895">
        <v>3658</v>
      </c>
      <c r="D44" s="871">
        <v>1010.02</v>
      </c>
      <c r="E44" s="871">
        <v>986.05479452054794</v>
      </c>
      <c r="F44" s="923"/>
      <c r="G44" s="873">
        <v>3</v>
      </c>
      <c r="H44" s="873">
        <v>23</v>
      </c>
      <c r="I44" s="873">
        <v>66</v>
      </c>
      <c r="J44" s="873">
        <v>1</v>
      </c>
      <c r="K44" s="873">
        <v>2</v>
      </c>
      <c r="L44" s="923"/>
      <c r="M44" s="873">
        <v>2</v>
      </c>
      <c r="N44" s="873">
        <v>8</v>
      </c>
      <c r="O44" s="873">
        <v>20</v>
      </c>
      <c r="P44" s="873">
        <v>13</v>
      </c>
      <c r="Q44" s="873">
        <v>24</v>
      </c>
      <c r="R44" s="873">
        <v>28</v>
      </c>
      <c r="S44" s="921">
        <v>39.959239130434774</v>
      </c>
      <c r="T44" s="921">
        <v>29.668955223880594</v>
      </c>
      <c r="U44" s="915">
        <v>15.215616438356165</v>
      </c>
      <c r="V44" s="915">
        <v>5.2521739130434772</v>
      </c>
      <c r="W44" s="875">
        <v>91</v>
      </c>
      <c r="X44" s="873">
        <v>37</v>
      </c>
      <c r="Y44" s="873">
        <v>10</v>
      </c>
      <c r="Z44" s="873">
        <v>11</v>
      </c>
      <c r="AA44" s="873">
        <v>7</v>
      </c>
      <c r="AB44" s="873">
        <v>1</v>
      </c>
      <c r="AC44" s="873">
        <v>25</v>
      </c>
      <c r="AD44" s="873">
        <v>2</v>
      </c>
      <c r="AE44" s="873">
        <v>2</v>
      </c>
      <c r="AF44" s="873">
        <v>4</v>
      </c>
      <c r="AG44" s="873">
        <v>8</v>
      </c>
      <c r="AH44" s="873">
        <v>43</v>
      </c>
      <c r="AI44" s="873">
        <v>7</v>
      </c>
      <c r="AJ44" s="873">
        <v>33</v>
      </c>
      <c r="AK44" s="873">
        <v>0</v>
      </c>
      <c r="AL44" s="895">
        <v>25.833333333333332</v>
      </c>
      <c r="AM44" s="953">
        <v>572.29166666666663</v>
      </c>
      <c r="AN44" s="953">
        <v>172.30555555555554</v>
      </c>
      <c r="AO44" s="886"/>
      <c r="AP44" s="873">
        <v>62</v>
      </c>
      <c r="AQ44" s="873">
        <v>24</v>
      </c>
      <c r="AR44" s="873">
        <v>9</v>
      </c>
      <c r="AS44" s="886"/>
      <c r="AT44" s="873">
        <v>91</v>
      </c>
      <c r="AU44" s="873">
        <v>3</v>
      </c>
      <c r="AV44" s="873">
        <v>1</v>
      </c>
      <c r="AW44" s="884">
        <v>61.771739130434781</v>
      </c>
      <c r="AX44" s="875">
        <v>90</v>
      </c>
      <c r="AY44" s="886">
        <v>32</v>
      </c>
      <c r="AZ44" s="886">
        <v>56</v>
      </c>
      <c r="BA44" s="886">
        <v>1</v>
      </c>
      <c r="BB44" s="886">
        <v>1</v>
      </c>
      <c r="BC44" s="875">
        <v>2</v>
      </c>
      <c r="BD44" s="875">
        <v>3</v>
      </c>
      <c r="BE44" s="873">
        <v>32</v>
      </c>
      <c r="BF44" s="873">
        <v>64</v>
      </c>
      <c r="BG44" s="873">
        <v>2</v>
      </c>
      <c r="BH44" s="873">
        <v>1</v>
      </c>
      <c r="BI44" s="873">
        <v>2</v>
      </c>
      <c r="BJ44" s="873">
        <v>3</v>
      </c>
      <c r="BK44" s="903"/>
      <c r="BL44" s="873">
        <v>83</v>
      </c>
      <c r="BM44" s="873">
        <v>12</v>
      </c>
      <c r="BN44" s="873">
        <v>0</v>
      </c>
      <c r="BO44" s="903"/>
      <c r="BP44" s="873">
        <v>7</v>
      </c>
      <c r="BQ44" s="873">
        <v>78</v>
      </c>
      <c r="BR44" s="873">
        <v>10</v>
      </c>
      <c r="BS44" s="886"/>
      <c r="BT44" s="873">
        <v>0</v>
      </c>
      <c r="BU44" s="873">
        <v>7</v>
      </c>
      <c r="BV44" s="873">
        <v>3</v>
      </c>
      <c r="BW44" s="873">
        <v>57</v>
      </c>
      <c r="BX44" s="873">
        <v>16</v>
      </c>
      <c r="BY44" s="873">
        <v>4</v>
      </c>
      <c r="BZ44" s="873">
        <v>1</v>
      </c>
      <c r="CA44" s="873">
        <v>2</v>
      </c>
      <c r="CB44" s="873">
        <v>1</v>
      </c>
      <c r="CC44" s="873">
        <v>4</v>
      </c>
      <c r="CD44" s="873">
        <v>0</v>
      </c>
      <c r="CE44" s="903"/>
      <c r="CF44" s="873">
        <v>83</v>
      </c>
      <c r="CG44" s="873">
        <v>12</v>
      </c>
      <c r="CH44" s="873">
        <v>0</v>
      </c>
      <c r="CI44" s="903"/>
      <c r="CJ44" s="873">
        <v>39</v>
      </c>
      <c r="CK44" s="873">
        <v>35</v>
      </c>
      <c r="CL44" s="873">
        <v>3</v>
      </c>
      <c r="CM44" s="873">
        <v>0</v>
      </c>
      <c r="CN44" s="875">
        <v>6</v>
      </c>
      <c r="CO44" s="895">
        <v>34</v>
      </c>
      <c r="CP44" s="895">
        <v>3</v>
      </c>
      <c r="CQ44" s="895">
        <v>27</v>
      </c>
      <c r="CR44" s="895">
        <v>26</v>
      </c>
      <c r="CS44" s="875">
        <v>65</v>
      </c>
      <c r="CT44" s="875">
        <v>54</v>
      </c>
      <c r="CU44" s="875">
        <v>2</v>
      </c>
      <c r="CV44" s="875">
        <v>3</v>
      </c>
      <c r="CW44" s="875">
        <v>0</v>
      </c>
      <c r="CX44" s="875">
        <v>2</v>
      </c>
      <c r="CY44" s="875">
        <v>3</v>
      </c>
      <c r="CZ44" s="875">
        <v>1</v>
      </c>
      <c r="DA44" s="875">
        <v>29</v>
      </c>
      <c r="DB44" s="875">
        <v>1</v>
      </c>
      <c r="DC44" s="873">
        <v>54</v>
      </c>
      <c r="DD44" s="873">
        <v>6</v>
      </c>
      <c r="DE44" s="873">
        <v>34</v>
      </c>
      <c r="DF44" s="873">
        <v>4</v>
      </c>
      <c r="DG44" s="873">
        <v>11</v>
      </c>
      <c r="DH44" s="873">
        <v>4</v>
      </c>
      <c r="DI44" s="873">
        <v>36</v>
      </c>
      <c r="DJ44" s="873">
        <v>29</v>
      </c>
      <c r="DK44" s="873">
        <v>1</v>
      </c>
      <c r="DL44" s="903"/>
      <c r="DM44" s="873">
        <v>74</v>
      </c>
      <c r="DN44" s="873">
        <v>21</v>
      </c>
      <c r="DO44" s="873">
        <v>0</v>
      </c>
      <c r="DP44" s="903"/>
      <c r="DQ44" s="873">
        <v>53</v>
      </c>
      <c r="DR44" s="873">
        <v>7</v>
      </c>
      <c r="DS44" s="873">
        <v>6</v>
      </c>
      <c r="DT44" s="873">
        <v>2</v>
      </c>
      <c r="DU44" s="875">
        <v>6</v>
      </c>
      <c r="DV44" s="873">
        <v>1</v>
      </c>
      <c r="DW44" s="873">
        <v>2</v>
      </c>
      <c r="DX44" s="895">
        <v>415</v>
      </c>
      <c r="DY44" s="873">
        <v>78</v>
      </c>
      <c r="DZ44" s="873">
        <v>0</v>
      </c>
      <c r="EA44" s="873">
        <v>17</v>
      </c>
      <c r="EB44" s="895">
        <v>86</v>
      </c>
      <c r="EC44" s="873">
        <v>44</v>
      </c>
      <c r="ED44" s="873">
        <v>0</v>
      </c>
      <c r="EE44" s="873">
        <v>51</v>
      </c>
      <c r="EF44" s="873">
        <v>43</v>
      </c>
      <c r="EG44" s="873">
        <v>0</v>
      </c>
      <c r="EH44" s="873">
        <v>6</v>
      </c>
      <c r="EI44" s="873">
        <v>9</v>
      </c>
      <c r="EJ44" s="873">
        <v>6</v>
      </c>
      <c r="EK44" s="873">
        <v>4</v>
      </c>
      <c r="EL44" s="873">
        <v>19</v>
      </c>
      <c r="EM44" s="873">
        <v>8</v>
      </c>
      <c r="EN44" s="873">
        <v>17</v>
      </c>
      <c r="EO44" s="873">
        <v>11</v>
      </c>
      <c r="EP44" s="873">
        <v>36</v>
      </c>
      <c r="EQ44" s="873">
        <v>10</v>
      </c>
      <c r="ER44" s="873">
        <v>46</v>
      </c>
      <c r="ES44" s="873">
        <v>1</v>
      </c>
      <c r="ET44" s="873">
        <v>48</v>
      </c>
    </row>
    <row r="45" spans="1:150" s="1" customFormat="1" ht="12" customHeight="1">
      <c r="A45" s="930"/>
      <c r="B45" s="940"/>
      <c r="C45" s="896"/>
      <c r="D45" s="872"/>
      <c r="E45" s="872"/>
      <c r="F45" s="924"/>
      <c r="G45" s="874"/>
      <c r="H45" s="874"/>
      <c r="I45" s="874"/>
      <c r="J45" s="874"/>
      <c r="K45" s="874"/>
      <c r="L45" s="924"/>
      <c r="M45" s="874"/>
      <c r="N45" s="874"/>
      <c r="O45" s="874"/>
      <c r="P45" s="874"/>
      <c r="Q45" s="874"/>
      <c r="R45" s="874"/>
      <c r="S45" s="922"/>
      <c r="T45" s="922"/>
      <c r="U45" s="916"/>
      <c r="V45" s="916"/>
      <c r="W45" s="876"/>
      <c r="X45" s="874"/>
      <c r="Y45" s="874"/>
      <c r="Z45" s="874"/>
      <c r="AA45" s="874"/>
      <c r="AB45" s="874"/>
      <c r="AC45" s="874"/>
      <c r="AD45" s="874"/>
      <c r="AE45" s="874"/>
      <c r="AF45" s="874"/>
      <c r="AG45" s="874"/>
      <c r="AH45" s="874"/>
      <c r="AI45" s="874"/>
      <c r="AJ45" s="874"/>
      <c r="AK45" s="874"/>
      <c r="AL45" s="896"/>
      <c r="AM45" s="952"/>
      <c r="AN45" s="952"/>
      <c r="AO45" s="887"/>
      <c r="AP45" s="874"/>
      <c r="AQ45" s="874"/>
      <c r="AR45" s="874"/>
      <c r="AS45" s="887"/>
      <c r="AT45" s="874"/>
      <c r="AU45" s="874"/>
      <c r="AV45" s="874"/>
      <c r="AW45" s="885"/>
      <c r="AX45" s="876"/>
      <c r="AY45" s="887"/>
      <c r="AZ45" s="887"/>
      <c r="BA45" s="887"/>
      <c r="BB45" s="887"/>
      <c r="BC45" s="876"/>
      <c r="BD45" s="876"/>
      <c r="BE45" s="874"/>
      <c r="BF45" s="874"/>
      <c r="BG45" s="874"/>
      <c r="BH45" s="874"/>
      <c r="BI45" s="874"/>
      <c r="BJ45" s="874"/>
      <c r="BK45" s="904"/>
      <c r="BL45" s="874"/>
      <c r="BM45" s="874"/>
      <c r="BN45" s="874"/>
      <c r="BO45" s="904"/>
      <c r="BP45" s="874"/>
      <c r="BQ45" s="874"/>
      <c r="BR45" s="874"/>
      <c r="BS45" s="887"/>
      <c r="BT45" s="874"/>
      <c r="BU45" s="874"/>
      <c r="BV45" s="874"/>
      <c r="BW45" s="874"/>
      <c r="BX45" s="874"/>
      <c r="BY45" s="874"/>
      <c r="BZ45" s="874"/>
      <c r="CA45" s="874"/>
      <c r="CB45" s="874"/>
      <c r="CC45" s="874"/>
      <c r="CD45" s="874"/>
      <c r="CE45" s="904"/>
      <c r="CF45" s="874"/>
      <c r="CG45" s="874"/>
      <c r="CH45" s="874"/>
      <c r="CI45" s="904"/>
      <c r="CJ45" s="874"/>
      <c r="CK45" s="874"/>
      <c r="CL45" s="874"/>
      <c r="CM45" s="874"/>
      <c r="CN45" s="876"/>
      <c r="CO45" s="896"/>
      <c r="CP45" s="896"/>
      <c r="CQ45" s="896"/>
      <c r="CR45" s="896"/>
      <c r="CS45" s="876"/>
      <c r="CT45" s="876"/>
      <c r="CU45" s="876"/>
      <c r="CV45" s="876"/>
      <c r="CW45" s="876"/>
      <c r="CX45" s="876"/>
      <c r="CY45" s="876"/>
      <c r="CZ45" s="876"/>
      <c r="DA45" s="876"/>
      <c r="DB45" s="876"/>
      <c r="DC45" s="874"/>
      <c r="DD45" s="874"/>
      <c r="DE45" s="874"/>
      <c r="DF45" s="874"/>
      <c r="DG45" s="874"/>
      <c r="DH45" s="874"/>
      <c r="DI45" s="874"/>
      <c r="DJ45" s="874"/>
      <c r="DK45" s="874"/>
      <c r="DL45" s="904"/>
      <c r="DM45" s="874"/>
      <c r="DN45" s="874"/>
      <c r="DO45" s="874"/>
      <c r="DP45" s="904"/>
      <c r="DQ45" s="874"/>
      <c r="DR45" s="874"/>
      <c r="DS45" s="874"/>
      <c r="DT45" s="874"/>
      <c r="DU45" s="876"/>
      <c r="DV45" s="874"/>
      <c r="DW45" s="874"/>
      <c r="DX45" s="896"/>
      <c r="DY45" s="874"/>
      <c r="DZ45" s="874"/>
      <c r="EA45" s="874"/>
      <c r="EB45" s="896"/>
      <c r="EC45" s="874"/>
      <c r="ED45" s="874"/>
      <c r="EE45" s="874"/>
      <c r="EF45" s="874"/>
      <c r="EG45" s="874"/>
      <c r="EH45" s="874"/>
      <c r="EI45" s="874"/>
      <c r="EJ45" s="874"/>
      <c r="EK45" s="874"/>
      <c r="EL45" s="874"/>
      <c r="EM45" s="874"/>
      <c r="EN45" s="874"/>
      <c r="EO45" s="874"/>
      <c r="EP45" s="874"/>
      <c r="EQ45" s="874"/>
      <c r="ER45" s="874"/>
      <c r="ES45" s="874"/>
      <c r="ET45" s="874"/>
    </row>
    <row r="46" spans="1:150" s="1" customFormat="1" ht="12" customHeight="1">
      <c r="A46" s="929" t="s">
        <v>410</v>
      </c>
      <c r="B46" s="939">
        <v>298</v>
      </c>
      <c r="C46" s="895">
        <v>4716</v>
      </c>
      <c r="D46" s="871">
        <v>1071.0098039215686</v>
      </c>
      <c r="E46" s="871">
        <v>995.78378378378375</v>
      </c>
      <c r="F46" s="923"/>
      <c r="G46" s="873">
        <v>27</v>
      </c>
      <c r="H46" s="873">
        <v>70</v>
      </c>
      <c r="I46" s="873">
        <v>182</v>
      </c>
      <c r="J46" s="873">
        <v>10</v>
      </c>
      <c r="K46" s="873">
        <v>9</v>
      </c>
      <c r="L46" s="923"/>
      <c r="M46" s="873">
        <v>15</v>
      </c>
      <c r="N46" s="873">
        <v>23</v>
      </c>
      <c r="O46" s="873">
        <v>63</v>
      </c>
      <c r="P46" s="873">
        <v>42</v>
      </c>
      <c r="Q46" s="873">
        <v>40</v>
      </c>
      <c r="R46" s="873">
        <v>115</v>
      </c>
      <c r="S46" s="921">
        <v>39.788785714285709</v>
      </c>
      <c r="T46" s="921">
        <v>25.701277777777776</v>
      </c>
      <c r="U46" s="915">
        <v>19.009473684210512</v>
      </c>
      <c r="V46" s="915">
        <v>12.749166666666667</v>
      </c>
      <c r="W46" s="875">
        <v>269</v>
      </c>
      <c r="X46" s="873">
        <v>103</v>
      </c>
      <c r="Y46" s="873">
        <v>27</v>
      </c>
      <c r="Z46" s="873">
        <v>36</v>
      </c>
      <c r="AA46" s="873">
        <v>25</v>
      </c>
      <c r="AB46" s="873">
        <v>9</v>
      </c>
      <c r="AC46" s="873">
        <v>69</v>
      </c>
      <c r="AD46" s="873">
        <v>24</v>
      </c>
      <c r="AE46" s="873">
        <v>5</v>
      </c>
      <c r="AF46" s="873">
        <v>18</v>
      </c>
      <c r="AG46" s="873">
        <v>29</v>
      </c>
      <c r="AH46" s="873">
        <v>79</v>
      </c>
      <c r="AI46" s="873">
        <v>3</v>
      </c>
      <c r="AJ46" s="873">
        <v>147</v>
      </c>
      <c r="AK46" s="873">
        <v>22</v>
      </c>
      <c r="AL46" s="895">
        <v>10.558252427184467</v>
      </c>
      <c r="AM46" s="953">
        <v>236.98543689320388</v>
      </c>
      <c r="AN46" s="953">
        <v>67.330097087378647</v>
      </c>
      <c r="AO46" s="886"/>
      <c r="AP46" s="873">
        <v>126</v>
      </c>
      <c r="AQ46" s="873">
        <v>128</v>
      </c>
      <c r="AR46" s="873">
        <v>44</v>
      </c>
      <c r="AS46" s="886"/>
      <c r="AT46" s="873">
        <v>224</v>
      </c>
      <c r="AU46" s="873">
        <v>74</v>
      </c>
      <c r="AV46" s="873">
        <v>0</v>
      </c>
      <c r="AW46" s="884">
        <v>61.981981981981981</v>
      </c>
      <c r="AX46" s="875">
        <v>210</v>
      </c>
      <c r="AY46" s="886">
        <v>99</v>
      </c>
      <c r="AZ46" s="886">
        <v>108</v>
      </c>
      <c r="BA46" s="886">
        <v>1</v>
      </c>
      <c r="BB46" s="886">
        <v>2</v>
      </c>
      <c r="BC46" s="875">
        <v>15</v>
      </c>
      <c r="BD46" s="875">
        <v>73</v>
      </c>
      <c r="BE46" s="873">
        <v>99</v>
      </c>
      <c r="BF46" s="873">
        <v>132</v>
      </c>
      <c r="BG46" s="873">
        <v>1</v>
      </c>
      <c r="BH46" s="873">
        <v>2</v>
      </c>
      <c r="BI46" s="873">
        <v>15</v>
      </c>
      <c r="BJ46" s="873">
        <v>73</v>
      </c>
      <c r="BK46" s="903"/>
      <c r="BL46" s="873">
        <v>227</v>
      </c>
      <c r="BM46" s="873">
        <v>67</v>
      </c>
      <c r="BN46" s="873">
        <v>4</v>
      </c>
      <c r="BO46" s="903"/>
      <c r="BP46" s="873">
        <v>23</v>
      </c>
      <c r="BQ46" s="873">
        <v>231</v>
      </c>
      <c r="BR46" s="873">
        <v>44</v>
      </c>
      <c r="BS46" s="886"/>
      <c r="BT46" s="873">
        <v>0</v>
      </c>
      <c r="BU46" s="873">
        <v>42</v>
      </c>
      <c r="BV46" s="873">
        <v>6</v>
      </c>
      <c r="BW46" s="873">
        <v>127</v>
      </c>
      <c r="BX46" s="873">
        <v>61</v>
      </c>
      <c r="BY46" s="873">
        <v>5</v>
      </c>
      <c r="BZ46" s="873">
        <v>1</v>
      </c>
      <c r="CA46" s="873">
        <v>21</v>
      </c>
      <c r="CB46" s="873">
        <v>3</v>
      </c>
      <c r="CC46" s="873">
        <v>25</v>
      </c>
      <c r="CD46" s="873">
        <v>7</v>
      </c>
      <c r="CE46" s="903"/>
      <c r="CF46" s="873">
        <v>184</v>
      </c>
      <c r="CG46" s="873">
        <v>105</v>
      </c>
      <c r="CH46" s="873">
        <v>9</v>
      </c>
      <c r="CI46" s="903"/>
      <c r="CJ46" s="873">
        <v>104</v>
      </c>
      <c r="CK46" s="873">
        <v>49</v>
      </c>
      <c r="CL46" s="873">
        <v>23</v>
      </c>
      <c r="CM46" s="873">
        <v>3</v>
      </c>
      <c r="CN46" s="875">
        <v>5</v>
      </c>
      <c r="CO46" s="895">
        <v>34</v>
      </c>
      <c r="CP46" s="895">
        <v>6</v>
      </c>
      <c r="CQ46" s="895">
        <v>27</v>
      </c>
      <c r="CR46" s="895">
        <v>24</v>
      </c>
      <c r="CS46" s="875">
        <v>135</v>
      </c>
      <c r="CT46" s="875">
        <v>99</v>
      </c>
      <c r="CU46" s="875">
        <v>7</v>
      </c>
      <c r="CV46" s="875">
        <v>7</v>
      </c>
      <c r="CW46" s="875">
        <v>0</v>
      </c>
      <c r="CX46" s="875">
        <v>6</v>
      </c>
      <c r="CY46" s="875">
        <v>1</v>
      </c>
      <c r="CZ46" s="875">
        <v>15</v>
      </c>
      <c r="DA46" s="875">
        <v>132</v>
      </c>
      <c r="DB46" s="875">
        <v>31</v>
      </c>
      <c r="DC46" s="873">
        <v>99</v>
      </c>
      <c r="DD46" s="873">
        <v>12</v>
      </c>
      <c r="DE46" s="873">
        <v>40</v>
      </c>
      <c r="DF46" s="873">
        <v>2</v>
      </c>
      <c r="DG46" s="873">
        <v>22</v>
      </c>
      <c r="DH46" s="873">
        <v>2</v>
      </c>
      <c r="DI46" s="873">
        <v>54</v>
      </c>
      <c r="DJ46" s="873">
        <v>132</v>
      </c>
      <c r="DK46" s="873">
        <v>31</v>
      </c>
      <c r="DL46" s="903"/>
      <c r="DM46" s="873">
        <v>143</v>
      </c>
      <c r="DN46" s="873">
        <v>147</v>
      </c>
      <c r="DO46" s="873">
        <v>8</v>
      </c>
      <c r="DP46" s="903"/>
      <c r="DQ46" s="873">
        <v>84</v>
      </c>
      <c r="DR46" s="873">
        <v>31</v>
      </c>
      <c r="DS46" s="873">
        <v>13</v>
      </c>
      <c r="DT46" s="873">
        <v>3</v>
      </c>
      <c r="DU46" s="875">
        <v>12</v>
      </c>
      <c r="DV46" s="873">
        <v>8</v>
      </c>
      <c r="DW46" s="873">
        <v>7</v>
      </c>
      <c r="DX46" s="895">
        <v>546</v>
      </c>
      <c r="DY46" s="873">
        <v>227</v>
      </c>
      <c r="DZ46" s="873">
        <v>0</v>
      </c>
      <c r="EA46" s="873">
        <v>71</v>
      </c>
      <c r="EB46" s="895">
        <v>152</v>
      </c>
      <c r="EC46" s="873">
        <v>114</v>
      </c>
      <c r="ED46" s="873">
        <v>0</v>
      </c>
      <c r="EE46" s="873">
        <v>184</v>
      </c>
      <c r="EF46" s="873">
        <v>130</v>
      </c>
      <c r="EG46" s="873">
        <v>1</v>
      </c>
      <c r="EH46" s="873">
        <v>8</v>
      </c>
      <c r="EI46" s="873">
        <v>22</v>
      </c>
      <c r="EJ46" s="873">
        <v>22</v>
      </c>
      <c r="EK46" s="873">
        <v>2</v>
      </c>
      <c r="EL46" s="873">
        <v>59</v>
      </c>
      <c r="EM46" s="873">
        <v>54</v>
      </c>
      <c r="EN46" s="873">
        <v>32</v>
      </c>
      <c r="EO46" s="873">
        <v>16</v>
      </c>
      <c r="EP46" s="873">
        <v>54</v>
      </c>
      <c r="EQ46" s="873">
        <v>24</v>
      </c>
      <c r="ER46" s="873">
        <v>179</v>
      </c>
      <c r="ES46" s="873">
        <v>20</v>
      </c>
      <c r="ET46" s="873">
        <v>99</v>
      </c>
    </row>
    <row r="47" spans="1:150" s="1" customFormat="1" ht="12" customHeight="1">
      <c r="A47" s="930"/>
      <c r="B47" s="940"/>
      <c r="C47" s="896"/>
      <c r="D47" s="872"/>
      <c r="E47" s="872"/>
      <c r="F47" s="924"/>
      <c r="G47" s="874"/>
      <c r="H47" s="874"/>
      <c r="I47" s="874"/>
      <c r="J47" s="874"/>
      <c r="K47" s="874"/>
      <c r="L47" s="924"/>
      <c r="M47" s="874"/>
      <c r="N47" s="874"/>
      <c r="O47" s="874"/>
      <c r="P47" s="874"/>
      <c r="Q47" s="874"/>
      <c r="R47" s="874"/>
      <c r="S47" s="922"/>
      <c r="T47" s="922"/>
      <c r="U47" s="916"/>
      <c r="V47" s="916"/>
      <c r="W47" s="876"/>
      <c r="X47" s="874"/>
      <c r="Y47" s="874"/>
      <c r="Z47" s="874"/>
      <c r="AA47" s="874"/>
      <c r="AB47" s="874"/>
      <c r="AC47" s="874"/>
      <c r="AD47" s="874"/>
      <c r="AE47" s="874"/>
      <c r="AF47" s="874"/>
      <c r="AG47" s="874"/>
      <c r="AH47" s="874"/>
      <c r="AI47" s="874"/>
      <c r="AJ47" s="874"/>
      <c r="AK47" s="874"/>
      <c r="AL47" s="896"/>
      <c r="AM47" s="952"/>
      <c r="AN47" s="952"/>
      <c r="AO47" s="887"/>
      <c r="AP47" s="874"/>
      <c r="AQ47" s="874"/>
      <c r="AR47" s="874"/>
      <c r="AS47" s="887"/>
      <c r="AT47" s="874"/>
      <c r="AU47" s="874"/>
      <c r="AV47" s="874"/>
      <c r="AW47" s="885"/>
      <c r="AX47" s="876"/>
      <c r="AY47" s="887"/>
      <c r="AZ47" s="887"/>
      <c r="BA47" s="887"/>
      <c r="BB47" s="887"/>
      <c r="BC47" s="876"/>
      <c r="BD47" s="876"/>
      <c r="BE47" s="874"/>
      <c r="BF47" s="874"/>
      <c r="BG47" s="874"/>
      <c r="BH47" s="874"/>
      <c r="BI47" s="874"/>
      <c r="BJ47" s="874"/>
      <c r="BK47" s="904"/>
      <c r="BL47" s="874"/>
      <c r="BM47" s="874"/>
      <c r="BN47" s="874"/>
      <c r="BO47" s="904"/>
      <c r="BP47" s="874"/>
      <c r="BQ47" s="874"/>
      <c r="BR47" s="874"/>
      <c r="BS47" s="887"/>
      <c r="BT47" s="874"/>
      <c r="BU47" s="874"/>
      <c r="BV47" s="874"/>
      <c r="BW47" s="874"/>
      <c r="BX47" s="874"/>
      <c r="BY47" s="874"/>
      <c r="BZ47" s="874"/>
      <c r="CA47" s="874"/>
      <c r="CB47" s="874"/>
      <c r="CC47" s="874"/>
      <c r="CD47" s="874"/>
      <c r="CE47" s="904"/>
      <c r="CF47" s="874"/>
      <c r="CG47" s="874"/>
      <c r="CH47" s="874"/>
      <c r="CI47" s="904"/>
      <c r="CJ47" s="874"/>
      <c r="CK47" s="874"/>
      <c r="CL47" s="874"/>
      <c r="CM47" s="874"/>
      <c r="CN47" s="876"/>
      <c r="CO47" s="896"/>
      <c r="CP47" s="896"/>
      <c r="CQ47" s="896"/>
      <c r="CR47" s="896"/>
      <c r="CS47" s="876"/>
      <c r="CT47" s="876"/>
      <c r="CU47" s="876"/>
      <c r="CV47" s="876"/>
      <c r="CW47" s="876"/>
      <c r="CX47" s="876"/>
      <c r="CY47" s="876"/>
      <c r="CZ47" s="876"/>
      <c r="DA47" s="876"/>
      <c r="DB47" s="876"/>
      <c r="DC47" s="874"/>
      <c r="DD47" s="874"/>
      <c r="DE47" s="874"/>
      <c r="DF47" s="874"/>
      <c r="DG47" s="874"/>
      <c r="DH47" s="874"/>
      <c r="DI47" s="874"/>
      <c r="DJ47" s="874"/>
      <c r="DK47" s="874"/>
      <c r="DL47" s="904"/>
      <c r="DM47" s="874"/>
      <c r="DN47" s="874"/>
      <c r="DO47" s="874"/>
      <c r="DP47" s="904"/>
      <c r="DQ47" s="874"/>
      <c r="DR47" s="874"/>
      <c r="DS47" s="874"/>
      <c r="DT47" s="874"/>
      <c r="DU47" s="876"/>
      <c r="DV47" s="874"/>
      <c r="DW47" s="874"/>
      <c r="DX47" s="896"/>
      <c r="DY47" s="874"/>
      <c r="DZ47" s="874"/>
      <c r="EA47" s="874"/>
      <c r="EB47" s="896"/>
      <c r="EC47" s="874"/>
      <c r="ED47" s="874"/>
      <c r="EE47" s="874"/>
      <c r="EF47" s="874"/>
      <c r="EG47" s="874"/>
      <c r="EH47" s="874"/>
      <c r="EI47" s="874"/>
      <c r="EJ47" s="874"/>
      <c r="EK47" s="874"/>
      <c r="EL47" s="874"/>
      <c r="EM47" s="874"/>
      <c r="EN47" s="874"/>
      <c r="EO47" s="874"/>
      <c r="EP47" s="874"/>
      <c r="EQ47" s="874"/>
      <c r="ER47" s="874"/>
      <c r="ES47" s="874"/>
      <c r="ET47" s="874"/>
    </row>
    <row r="48" spans="1:150" s="1" customFormat="1" ht="12" customHeight="1">
      <c r="A48" s="929" t="s">
        <v>411</v>
      </c>
      <c r="B48" s="939">
        <v>312</v>
      </c>
      <c r="C48" s="895">
        <v>2101</v>
      </c>
      <c r="D48" s="871">
        <v>1012.5510204081633</v>
      </c>
      <c r="E48" s="871">
        <v>995.1204819277109</v>
      </c>
      <c r="F48" s="923"/>
      <c r="G48" s="873">
        <v>48</v>
      </c>
      <c r="H48" s="873">
        <v>63</v>
      </c>
      <c r="I48" s="873">
        <v>165</v>
      </c>
      <c r="J48" s="873">
        <v>18</v>
      </c>
      <c r="K48" s="873">
        <v>18</v>
      </c>
      <c r="L48" s="923"/>
      <c r="M48" s="873">
        <v>35</v>
      </c>
      <c r="N48" s="873">
        <v>36</v>
      </c>
      <c r="O48" s="873">
        <v>44</v>
      </c>
      <c r="P48" s="873">
        <v>28</v>
      </c>
      <c r="Q48" s="873">
        <v>28</v>
      </c>
      <c r="R48" s="873">
        <v>141</v>
      </c>
      <c r="S48" s="921">
        <v>40.139293286219072</v>
      </c>
      <c r="T48" s="921">
        <v>22.40954838709677</v>
      </c>
      <c r="U48" s="915">
        <v>27.702469135802463</v>
      </c>
      <c r="V48" s="915">
        <v>18.443999999999999</v>
      </c>
      <c r="W48" s="875">
        <v>258</v>
      </c>
      <c r="X48" s="873">
        <v>113</v>
      </c>
      <c r="Y48" s="873">
        <v>14</v>
      </c>
      <c r="Z48" s="873">
        <v>39</v>
      </c>
      <c r="AA48" s="873">
        <v>35</v>
      </c>
      <c r="AB48" s="873">
        <v>13</v>
      </c>
      <c r="AC48" s="873">
        <v>44</v>
      </c>
      <c r="AD48" s="873">
        <v>41</v>
      </c>
      <c r="AE48" s="873">
        <v>13</v>
      </c>
      <c r="AF48" s="873">
        <v>9</v>
      </c>
      <c r="AG48" s="873">
        <v>20</v>
      </c>
      <c r="AH48" s="873">
        <v>46</v>
      </c>
      <c r="AI48" s="873">
        <v>9</v>
      </c>
      <c r="AJ48" s="873">
        <v>198</v>
      </c>
      <c r="AK48" s="873">
        <v>30</v>
      </c>
      <c r="AL48" s="895">
        <v>4.8</v>
      </c>
      <c r="AM48" s="953">
        <v>96.2</v>
      </c>
      <c r="AN48" s="953">
        <v>44.074285714285715</v>
      </c>
      <c r="AO48" s="886"/>
      <c r="AP48" s="873">
        <v>77</v>
      </c>
      <c r="AQ48" s="873">
        <v>175</v>
      </c>
      <c r="AR48" s="873">
        <v>60</v>
      </c>
      <c r="AS48" s="886"/>
      <c r="AT48" s="873">
        <v>163</v>
      </c>
      <c r="AU48" s="873">
        <v>143</v>
      </c>
      <c r="AV48" s="873">
        <v>6</v>
      </c>
      <c r="AW48" s="884">
        <v>62.417177914110432</v>
      </c>
      <c r="AX48" s="875">
        <v>147</v>
      </c>
      <c r="AY48" s="886">
        <v>74</v>
      </c>
      <c r="AZ48" s="886">
        <v>67</v>
      </c>
      <c r="BA48" s="886">
        <v>1</v>
      </c>
      <c r="BB48" s="886">
        <v>5</v>
      </c>
      <c r="BC48" s="875">
        <v>17</v>
      </c>
      <c r="BD48" s="875">
        <v>148</v>
      </c>
      <c r="BE48" s="873">
        <v>74</v>
      </c>
      <c r="BF48" s="873">
        <v>80</v>
      </c>
      <c r="BG48" s="873">
        <v>1</v>
      </c>
      <c r="BH48" s="873">
        <v>5</v>
      </c>
      <c r="BI48" s="873">
        <v>17</v>
      </c>
      <c r="BJ48" s="873">
        <v>148</v>
      </c>
      <c r="BK48" s="903"/>
      <c r="BL48" s="873">
        <v>216</v>
      </c>
      <c r="BM48" s="873">
        <v>79</v>
      </c>
      <c r="BN48" s="873">
        <v>17</v>
      </c>
      <c r="BO48" s="903"/>
      <c r="BP48" s="873">
        <v>32</v>
      </c>
      <c r="BQ48" s="873">
        <v>199</v>
      </c>
      <c r="BR48" s="873">
        <v>81</v>
      </c>
      <c r="BS48" s="886"/>
      <c r="BT48" s="873">
        <v>1</v>
      </c>
      <c r="BU48" s="873">
        <v>35</v>
      </c>
      <c r="BV48" s="873">
        <v>5</v>
      </c>
      <c r="BW48" s="873">
        <v>117</v>
      </c>
      <c r="BX48" s="873">
        <v>68</v>
      </c>
      <c r="BY48" s="873">
        <v>3</v>
      </c>
      <c r="BZ48" s="873">
        <v>3</v>
      </c>
      <c r="CA48" s="873">
        <v>15</v>
      </c>
      <c r="CB48" s="873">
        <v>4</v>
      </c>
      <c r="CC48" s="873">
        <v>54</v>
      </c>
      <c r="CD48" s="873">
        <v>7</v>
      </c>
      <c r="CE48" s="903"/>
      <c r="CF48" s="873">
        <v>127</v>
      </c>
      <c r="CG48" s="873">
        <v>175</v>
      </c>
      <c r="CH48" s="873">
        <v>10</v>
      </c>
      <c r="CI48" s="903"/>
      <c r="CJ48" s="873">
        <v>68</v>
      </c>
      <c r="CK48" s="873">
        <v>24</v>
      </c>
      <c r="CL48" s="873">
        <v>18</v>
      </c>
      <c r="CM48" s="873">
        <v>2</v>
      </c>
      <c r="CN48" s="875">
        <v>15</v>
      </c>
      <c r="CO48" s="895">
        <v>5</v>
      </c>
      <c r="CP48" s="895">
        <v>0</v>
      </c>
      <c r="CQ48" s="895">
        <v>8</v>
      </c>
      <c r="CR48" s="895">
        <v>7</v>
      </c>
      <c r="CS48" s="875">
        <v>85</v>
      </c>
      <c r="CT48" s="875">
        <v>61</v>
      </c>
      <c r="CU48" s="875">
        <v>8</v>
      </c>
      <c r="CV48" s="875">
        <v>3</v>
      </c>
      <c r="CW48" s="875">
        <v>1</v>
      </c>
      <c r="CX48" s="875">
        <v>5</v>
      </c>
      <c r="CY48" s="875">
        <v>2</v>
      </c>
      <c r="CZ48" s="875">
        <v>5</v>
      </c>
      <c r="DA48" s="875">
        <v>183</v>
      </c>
      <c r="DB48" s="875">
        <v>44</v>
      </c>
      <c r="DC48" s="873">
        <v>63</v>
      </c>
      <c r="DD48" s="873">
        <v>17</v>
      </c>
      <c r="DE48" s="873">
        <v>22</v>
      </c>
      <c r="DF48" s="873">
        <v>2</v>
      </c>
      <c r="DG48" s="873">
        <v>22</v>
      </c>
      <c r="DH48" s="873">
        <v>3</v>
      </c>
      <c r="DI48" s="873">
        <v>28</v>
      </c>
      <c r="DJ48" s="873">
        <v>183</v>
      </c>
      <c r="DK48" s="873">
        <v>44</v>
      </c>
      <c r="DL48" s="903"/>
      <c r="DM48" s="873">
        <v>89</v>
      </c>
      <c r="DN48" s="873">
        <v>210</v>
      </c>
      <c r="DO48" s="873">
        <v>13</v>
      </c>
      <c r="DP48" s="903"/>
      <c r="DQ48" s="873">
        <v>54</v>
      </c>
      <c r="DR48" s="873">
        <v>14</v>
      </c>
      <c r="DS48" s="873">
        <v>10</v>
      </c>
      <c r="DT48" s="873">
        <v>4</v>
      </c>
      <c r="DU48" s="875">
        <v>7</v>
      </c>
      <c r="DV48" s="873">
        <v>3</v>
      </c>
      <c r="DW48" s="873">
        <v>1</v>
      </c>
      <c r="DX48" s="895">
        <v>271</v>
      </c>
      <c r="DY48" s="873">
        <v>189</v>
      </c>
      <c r="DZ48" s="873">
        <v>0</v>
      </c>
      <c r="EA48" s="873">
        <v>123</v>
      </c>
      <c r="EB48" s="895">
        <v>147</v>
      </c>
      <c r="EC48" s="873">
        <v>113</v>
      </c>
      <c r="ED48" s="873">
        <v>0</v>
      </c>
      <c r="EE48" s="873">
        <v>199</v>
      </c>
      <c r="EF48" s="873">
        <v>96</v>
      </c>
      <c r="EG48" s="873">
        <v>0</v>
      </c>
      <c r="EH48" s="873">
        <v>0</v>
      </c>
      <c r="EI48" s="873">
        <v>1</v>
      </c>
      <c r="EJ48" s="873">
        <v>20</v>
      </c>
      <c r="EK48" s="873">
        <v>1</v>
      </c>
      <c r="EL48" s="873">
        <v>91</v>
      </c>
      <c r="EM48" s="873">
        <v>103</v>
      </c>
      <c r="EN48" s="873">
        <v>19</v>
      </c>
      <c r="EO48" s="873">
        <v>11</v>
      </c>
      <c r="EP48" s="873">
        <v>22</v>
      </c>
      <c r="EQ48" s="873">
        <v>8</v>
      </c>
      <c r="ER48" s="873">
        <v>238</v>
      </c>
      <c r="ES48" s="873">
        <v>28</v>
      </c>
      <c r="ET48" s="873">
        <v>46</v>
      </c>
    </row>
    <row r="49" spans="1:150" s="1" customFormat="1" ht="12" customHeight="1">
      <c r="A49" s="930"/>
      <c r="B49" s="940"/>
      <c r="C49" s="896"/>
      <c r="D49" s="872"/>
      <c r="E49" s="872"/>
      <c r="F49" s="924"/>
      <c r="G49" s="874"/>
      <c r="H49" s="874"/>
      <c r="I49" s="874"/>
      <c r="J49" s="874"/>
      <c r="K49" s="874"/>
      <c r="L49" s="924"/>
      <c r="M49" s="874"/>
      <c r="N49" s="874"/>
      <c r="O49" s="874"/>
      <c r="P49" s="874"/>
      <c r="Q49" s="874"/>
      <c r="R49" s="874"/>
      <c r="S49" s="922"/>
      <c r="T49" s="922"/>
      <c r="U49" s="916"/>
      <c r="V49" s="916"/>
      <c r="W49" s="876"/>
      <c r="X49" s="874"/>
      <c r="Y49" s="874"/>
      <c r="Z49" s="874"/>
      <c r="AA49" s="874"/>
      <c r="AB49" s="874"/>
      <c r="AC49" s="874"/>
      <c r="AD49" s="874"/>
      <c r="AE49" s="874"/>
      <c r="AF49" s="874"/>
      <c r="AG49" s="874"/>
      <c r="AH49" s="874"/>
      <c r="AI49" s="874"/>
      <c r="AJ49" s="874"/>
      <c r="AK49" s="874"/>
      <c r="AL49" s="896"/>
      <c r="AM49" s="952"/>
      <c r="AN49" s="952"/>
      <c r="AO49" s="887"/>
      <c r="AP49" s="874"/>
      <c r="AQ49" s="874"/>
      <c r="AR49" s="874"/>
      <c r="AS49" s="887"/>
      <c r="AT49" s="874"/>
      <c r="AU49" s="874"/>
      <c r="AV49" s="874"/>
      <c r="AW49" s="885"/>
      <c r="AX49" s="876"/>
      <c r="AY49" s="887"/>
      <c r="AZ49" s="887"/>
      <c r="BA49" s="887"/>
      <c r="BB49" s="887"/>
      <c r="BC49" s="876"/>
      <c r="BD49" s="876"/>
      <c r="BE49" s="874"/>
      <c r="BF49" s="874"/>
      <c r="BG49" s="874"/>
      <c r="BH49" s="874"/>
      <c r="BI49" s="874"/>
      <c r="BJ49" s="874"/>
      <c r="BK49" s="904"/>
      <c r="BL49" s="874"/>
      <c r="BM49" s="874"/>
      <c r="BN49" s="874"/>
      <c r="BO49" s="904"/>
      <c r="BP49" s="874"/>
      <c r="BQ49" s="874"/>
      <c r="BR49" s="874"/>
      <c r="BS49" s="887"/>
      <c r="BT49" s="874"/>
      <c r="BU49" s="874"/>
      <c r="BV49" s="874"/>
      <c r="BW49" s="874"/>
      <c r="BX49" s="874"/>
      <c r="BY49" s="874"/>
      <c r="BZ49" s="874"/>
      <c r="CA49" s="874"/>
      <c r="CB49" s="874"/>
      <c r="CC49" s="874"/>
      <c r="CD49" s="874"/>
      <c r="CE49" s="904"/>
      <c r="CF49" s="874"/>
      <c r="CG49" s="874"/>
      <c r="CH49" s="874"/>
      <c r="CI49" s="904"/>
      <c r="CJ49" s="874"/>
      <c r="CK49" s="874"/>
      <c r="CL49" s="874"/>
      <c r="CM49" s="874"/>
      <c r="CN49" s="876"/>
      <c r="CO49" s="896"/>
      <c r="CP49" s="896"/>
      <c r="CQ49" s="896"/>
      <c r="CR49" s="896"/>
      <c r="CS49" s="876"/>
      <c r="CT49" s="876"/>
      <c r="CU49" s="876"/>
      <c r="CV49" s="876"/>
      <c r="CW49" s="876"/>
      <c r="CX49" s="876"/>
      <c r="CY49" s="876"/>
      <c r="CZ49" s="876"/>
      <c r="DA49" s="876"/>
      <c r="DB49" s="876"/>
      <c r="DC49" s="874"/>
      <c r="DD49" s="874"/>
      <c r="DE49" s="874"/>
      <c r="DF49" s="874"/>
      <c r="DG49" s="874"/>
      <c r="DH49" s="874"/>
      <c r="DI49" s="874"/>
      <c r="DJ49" s="874"/>
      <c r="DK49" s="874"/>
      <c r="DL49" s="904"/>
      <c r="DM49" s="874"/>
      <c r="DN49" s="874"/>
      <c r="DO49" s="874"/>
      <c r="DP49" s="904"/>
      <c r="DQ49" s="874"/>
      <c r="DR49" s="874"/>
      <c r="DS49" s="874"/>
      <c r="DT49" s="874"/>
      <c r="DU49" s="876"/>
      <c r="DV49" s="874"/>
      <c r="DW49" s="874"/>
      <c r="DX49" s="896"/>
      <c r="DY49" s="874"/>
      <c r="DZ49" s="874"/>
      <c r="EA49" s="874"/>
      <c r="EB49" s="896"/>
      <c r="EC49" s="874"/>
      <c r="ED49" s="874"/>
      <c r="EE49" s="874"/>
      <c r="EF49" s="874"/>
      <c r="EG49" s="874"/>
      <c r="EH49" s="874"/>
      <c r="EI49" s="874"/>
      <c r="EJ49" s="874"/>
      <c r="EK49" s="874"/>
      <c r="EL49" s="874"/>
      <c r="EM49" s="874"/>
      <c r="EN49" s="874"/>
      <c r="EO49" s="874"/>
      <c r="EP49" s="874"/>
      <c r="EQ49" s="874"/>
      <c r="ER49" s="874"/>
      <c r="ES49" s="874"/>
      <c r="ET49" s="874"/>
    </row>
    <row r="50" spans="1:150" s="1" customFormat="1" ht="12" customHeight="1">
      <c r="A50" s="929" t="s">
        <v>412</v>
      </c>
      <c r="B50" s="939">
        <v>120</v>
      </c>
      <c r="C50" s="895">
        <v>380</v>
      </c>
      <c r="D50" s="871">
        <v>1174.8888888888889</v>
      </c>
      <c r="E50" s="871">
        <v>1001.3695652173913</v>
      </c>
      <c r="F50" s="923"/>
      <c r="G50" s="873">
        <v>17</v>
      </c>
      <c r="H50" s="873">
        <v>15</v>
      </c>
      <c r="I50" s="873">
        <v>71</v>
      </c>
      <c r="J50" s="873">
        <v>7</v>
      </c>
      <c r="K50" s="873">
        <v>10</v>
      </c>
      <c r="L50" s="923"/>
      <c r="M50" s="873">
        <v>7</v>
      </c>
      <c r="N50" s="873">
        <v>13</v>
      </c>
      <c r="O50" s="873">
        <v>12</v>
      </c>
      <c r="P50" s="873">
        <v>12</v>
      </c>
      <c r="Q50" s="873">
        <v>6</v>
      </c>
      <c r="R50" s="873">
        <v>70</v>
      </c>
      <c r="S50" s="921">
        <v>41.091588785046724</v>
      </c>
      <c r="T50" s="921">
        <v>21.529555555555557</v>
      </c>
      <c r="U50" s="915">
        <v>28.521304347826089</v>
      </c>
      <c r="V50" s="915">
        <v>17.015999999999998</v>
      </c>
      <c r="W50" s="875">
        <v>102</v>
      </c>
      <c r="X50" s="873">
        <v>44</v>
      </c>
      <c r="Y50" s="873">
        <v>6</v>
      </c>
      <c r="Z50" s="873">
        <v>15</v>
      </c>
      <c r="AA50" s="873">
        <v>6</v>
      </c>
      <c r="AB50" s="873">
        <v>10</v>
      </c>
      <c r="AC50" s="873">
        <v>21</v>
      </c>
      <c r="AD50" s="873">
        <v>15</v>
      </c>
      <c r="AE50" s="873">
        <v>3</v>
      </c>
      <c r="AF50" s="873">
        <v>7</v>
      </c>
      <c r="AG50" s="873">
        <v>11</v>
      </c>
      <c r="AH50" s="873">
        <v>16</v>
      </c>
      <c r="AI50" s="873">
        <v>3</v>
      </c>
      <c r="AJ50" s="873">
        <v>70</v>
      </c>
      <c r="AK50" s="873">
        <v>13</v>
      </c>
      <c r="AL50" s="895">
        <v>2.4153846153846152</v>
      </c>
      <c r="AM50" s="953">
        <v>49.261538461538464</v>
      </c>
      <c r="AN50" s="953">
        <v>19.938461538461539</v>
      </c>
      <c r="AO50" s="886"/>
      <c r="AP50" s="873">
        <v>25</v>
      </c>
      <c r="AQ50" s="873">
        <v>58</v>
      </c>
      <c r="AR50" s="873">
        <v>37</v>
      </c>
      <c r="AS50" s="886"/>
      <c r="AT50" s="873">
        <v>53</v>
      </c>
      <c r="AU50" s="873">
        <v>64</v>
      </c>
      <c r="AV50" s="873">
        <v>3</v>
      </c>
      <c r="AW50" s="884">
        <v>62.148148148148145</v>
      </c>
      <c r="AX50" s="875">
        <v>48</v>
      </c>
      <c r="AY50" s="886">
        <v>23</v>
      </c>
      <c r="AZ50" s="886">
        <v>24</v>
      </c>
      <c r="BA50" s="886">
        <v>0</v>
      </c>
      <c r="BB50" s="886">
        <v>1</v>
      </c>
      <c r="BC50" s="875">
        <v>5</v>
      </c>
      <c r="BD50" s="875">
        <v>67</v>
      </c>
      <c r="BE50" s="873">
        <v>23</v>
      </c>
      <c r="BF50" s="873">
        <v>29</v>
      </c>
      <c r="BG50" s="873">
        <v>0</v>
      </c>
      <c r="BH50" s="873">
        <v>1</v>
      </c>
      <c r="BI50" s="873">
        <v>5</v>
      </c>
      <c r="BJ50" s="873">
        <v>67</v>
      </c>
      <c r="BK50" s="903"/>
      <c r="BL50" s="873">
        <v>69</v>
      </c>
      <c r="BM50" s="873">
        <v>43</v>
      </c>
      <c r="BN50" s="873">
        <v>8</v>
      </c>
      <c r="BO50" s="903"/>
      <c r="BP50" s="873">
        <v>8</v>
      </c>
      <c r="BQ50" s="873">
        <v>69</v>
      </c>
      <c r="BR50" s="873">
        <v>43</v>
      </c>
      <c r="BS50" s="886"/>
      <c r="BT50" s="873">
        <v>0</v>
      </c>
      <c r="BU50" s="873">
        <v>7</v>
      </c>
      <c r="BV50" s="873">
        <v>0</v>
      </c>
      <c r="BW50" s="873">
        <v>47</v>
      </c>
      <c r="BX50" s="873">
        <v>16</v>
      </c>
      <c r="BY50" s="873">
        <v>5</v>
      </c>
      <c r="BZ50" s="873">
        <v>0</v>
      </c>
      <c r="CA50" s="873">
        <v>6</v>
      </c>
      <c r="CB50" s="873">
        <v>0</v>
      </c>
      <c r="CC50" s="873">
        <v>36</v>
      </c>
      <c r="CD50" s="873">
        <v>3</v>
      </c>
      <c r="CE50" s="903"/>
      <c r="CF50" s="873">
        <v>38</v>
      </c>
      <c r="CG50" s="873">
        <v>80</v>
      </c>
      <c r="CH50" s="873">
        <v>2</v>
      </c>
      <c r="CI50" s="903"/>
      <c r="CJ50" s="873">
        <v>17</v>
      </c>
      <c r="CK50" s="873">
        <v>9</v>
      </c>
      <c r="CL50" s="873">
        <v>10</v>
      </c>
      <c r="CM50" s="873">
        <v>2</v>
      </c>
      <c r="CN50" s="875">
        <v>0</v>
      </c>
      <c r="CO50" s="895">
        <v>1</v>
      </c>
      <c r="CP50" s="895">
        <v>0</v>
      </c>
      <c r="CQ50" s="895">
        <v>0</v>
      </c>
      <c r="CR50" s="895">
        <v>0</v>
      </c>
      <c r="CS50" s="875">
        <v>36</v>
      </c>
      <c r="CT50" s="875">
        <v>27</v>
      </c>
      <c r="CU50" s="875">
        <v>2</v>
      </c>
      <c r="CV50" s="875">
        <v>0</v>
      </c>
      <c r="CW50" s="875">
        <v>1</v>
      </c>
      <c r="CX50" s="875">
        <v>3</v>
      </c>
      <c r="CY50" s="875">
        <v>2</v>
      </c>
      <c r="CZ50" s="875">
        <v>1</v>
      </c>
      <c r="DA50" s="875">
        <v>69</v>
      </c>
      <c r="DB50" s="875">
        <v>15</v>
      </c>
      <c r="DC50" s="873">
        <v>27</v>
      </c>
      <c r="DD50" s="873">
        <v>5</v>
      </c>
      <c r="DE50" s="873">
        <v>8</v>
      </c>
      <c r="DF50" s="873">
        <v>1</v>
      </c>
      <c r="DG50" s="873">
        <v>13</v>
      </c>
      <c r="DH50" s="873">
        <v>3</v>
      </c>
      <c r="DI50" s="873">
        <v>12</v>
      </c>
      <c r="DJ50" s="873">
        <v>69</v>
      </c>
      <c r="DK50" s="873">
        <v>15</v>
      </c>
      <c r="DL50" s="903"/>
      <c r="DM50" s="873">
        <v>29</v>
      </c>
      <c r="DN50" s="873">
        <v>87</v>
      </c>
      <c r="DO50" s="873">
        <v>4</v>
      </c>
      <c r="DP50" s="903"/>
      <c r="DQ50" s="873">
        <v>21</v>
      </c>
      <c r="DR50" s="873">
        <v>4</v>
      </c>
      <c r="DS50" s="873">
        <v>1</v>
      </c>
      <c r="DT50" s="873">
        <v>3</v>
      </c>
      <c r="DU50" s="875">
        <v>0</v>
      </c>
      <c r="DV50" s="873">
        <v>0</v>
      </c>
      <c r="DW50" s="873">
        <v>0</v>
      </c>
      <c r="DX50" s="895">
        <v>64</v>
      </c>
      <c r="DY50" s="873">
        <v>49</v>
      </c>
      <c r="DZ50" s="873">
        <v>0</v>
      </c>
      <c r="EA50" s="873">
        <v>71</v>
      </c>
      <c r="EB50" s="895">
        <v>33</v>
      </c>
      <c r="EC50" s="873">
        <v>30</v>
      </c>
      <c r="ED50" s="873">
        <v>0</v>
      </c>
      <c r="EE50" s="873">
        <v>90</v>
      </c>
      <c r="EF50" s="873">
        <v>30</v>
      </c>
      <c r="EG50" s="873">
        <v>0</v>
      </c>
      <c r="EH50" s="873">
        <v>0</v>
      </c>
      <c r="EI50" s="873">
        <v>0</v>
      </c>
      <c r="EJ50" s="873">
        <v>3</v>
      </c>
      <c r="EK50" s="873">
        <v>1</v>
      </c>
      <c r="EL50" s="873">
        <v>26</v>
      </c>
      <c r="EM50" s="873">
        <v>60</v>
      </c>
      <c r="EN50" s="873">
        <v>9</v>
      </c>
      <c r="EO50" s="873">
        <v>4</v>
      </c>
      <c r="EP50" s="873">
        <v>13</v>
      </c>
      <c r="EQ50" s="873">
        <v>4</v>
      </c>
      <c r="ER50" s="873">
        <v>94</v>
      </c>
      <c r="ES50" s="873">
        <v>9</v>
      </c>
      <c r="ET50" s="873">
        <v>17</v>
      </c>
    </row>
    <row r="51" spans="1:150" s="1" customFormat="1" ht="12" customHeight="1">
      <c r="A51" s="930"/>
      <c r="B51" s="940"/>
      <c r="C51" s="896"/>
      <c r="D51" s="872"/>
      <c r="E51" s="872"/>
      <c r="F51" s="924"/>
      <c r="G51" s="874"/>
      <c r="H51" s="874"/>
      <c r="I51" s="874"/>
      <c r="J51" s="874"/>
      <c r="K51" s="874"/>
      <c r="L51" s="924"/>
      <c r="M51" s="874"/>
      <c r="N51" s="874"/>
      <c r="O51" s="874"/>
      <c r="P51" s="874"/>
      <c r="Q51" s="874"/>
      <c r="R51" s="874"/>
      <c r="S51" s="922"/>
      <c r="T51" s="922"/>
      <c r="U51" s="916"/>
      <c r="V51" s="916"/>
      <c r="W51" s="876"/>
      <c r="X51" s="874"/>
      <c r="Y51" s="874"/>
      <c r="Z51" s="874"/>
      <c r="AA51" s="874"/>
      <c r="AB51" s="874"/>
      <c r="AC51" s="874"/>
      <c r="AD51" s="874"/>
      <c r="AE51" s="874"/>
      <c r="AF51" s="874"/>
      <c r="AG51" s="874"/>
      <c r="AH51" s="874"/>
      <c r="AI51" s="874"/>
      <c r="AJ51" s="874"/>
      <c r="AK51" s="874"/>
      <c r="AL51" s="896"/>
      <c r="AM51" s="952"/>
      <c r="AN51" s="952"/>
      <c r="AO51" s="887"/>
      <c r="AP51" s="874"/>
      <c r="AQ51" s="874"/>
      <c r="AR51" s="874"/>
      <c r="AS51" s="887"/>
      <c r="AT51" s="874"/>
      <c r="AU51" s="874"/>
      <c r="AV51" s="874"/>
      <c r="AW51" s="885"/>
      <c r="AX51" s="876"/>
      <c r="AY51" s="887"/>
      <c r="AZ51" s="887"/>
      <c r="BA51" s="887"/>
      <c r="BB51" s="887"/>
      <c r="BC51" s="876"/>
      <c r="BD51" s="876"/>
      <c r="BE51" s="874"/>
      <c r="BF51" s="874"/>
      <c r="BG51" s="874"/>
      <c r="BH51" s="874"/>
      <c r="BI51" s="874"/>
      <c r="BJ51" s="874"/>
      <c r="BK51" s="904"/>
      <c r="BL51" s="874"/>
      <c r="BM51" s="874"/>
      <c r="BN51" s="874"/>
      <c r="BO51" s="904"/>
      <c r="BP51" s="874"/>
      <c r="BQ51" s="874"/>
      <c r="BR51" s="874"/>
      <c r="BS51" s="887"/>
      <c r="BT51" s="874"/>
      <c r="BU51" s="874"/>
      <c r="BV51" s="874"/>
      <c r="BW51" s="874"/>
      <c r="BX51" s="874"/>
      <c r="BY51" s="874"/>
      <c r="BZ51" s="874"/>
      <c r="CA51" s="874"/>
      <c r="CB51" s="874"/>
      <c r="CC51" s="874"/>
      <c r="CD51" s="874"/>
      <c r="CE51" s="904"/>
      <c r="CF51" s="874"/>
      <c r="CG51" s="874"/>
      <c r="CH51" s="874"/>
      <c r="CI51" s="904"/>
      <c r="CJ51" s="874"/>
      <c r="CK51" s="874"/>
      <c r="CL51" s="874"/>
      <c r="CM51" s="874"/>
      <c r="CN51" s="876"/>
      <c r="CO51" s="896"/>
      <c r="CP51" s="896"/>
      <c r="CQ51" s="896"/>
      <c r="CR51" s="896"/>
      <c r="CS51" s="876"/>
      <c r="CT51" s="876"/>
      <c r="CU51" s="876"/>
      <c r="CV51" s="876"/>
      <c r="CW51" s="876"/>
      <c r="CX51" s="876"/>
      <c r="CY51" s="876"/>
      <c r="CZ51" s="876"/>
      <c r="DA51" s="876"/>
      <c r="DB51" s="876"/>
      <c r="DC51" s="874"/>
      <c r="DD51" s="874"/>
      <c r="DE51" s="874"/>
      <c r="DF51" s="874"/>
      <c r="DG51" s="874"/>
      <c r="DH51" s="874"/>
      <c r="DI51" s="874"/>
      <c r="DJ51" s="874"/>
      <c r="DK51" s="874"/>
      <c r="DL51" s="904"/>
      <c r="DM51" s="874"/>
      <c r="DN51" s="874"/>
      <c r="DO51" s="874"/>
      <c r="DP51" s="904"/>
      <c r="DQ51" s="874"/>
      <c r="DR51" s="874"/>
      <c r="DS51" s="874"/>
      <c r="DT51" s="874"/>
      <c r="DU51" s="876"/>
      <c r="DV51" s="874"/>
      <c r="DW51" s="874"/>
      <c r="DX51" s="896"/>
      <c r="DY51" s="874"/>
      <c r="DZ51" s="874"/>
      <c r="EA51" s="874"/>
      <c r="EB51" s="896"/>
      <c r="EC51" s="874"/>
      <c r="ED51" s="874"/>
      <c r="EE51" s="874"/>
      <c r="EF51" s="874"/>
      <c r="EG51" s="874"/>
      <c r="EH51" s="874"/>
      <c r="EI51" s="874"/>
      <c r="EJ51" s="874"/>
      <c r="EK51" s="874"/>
      <c r="EL51" s="874"/>
      <c r="EM51" s="874"/>
      <c r="EN51" s="874"/>
      <c r="EO51" s="874"/>
      <c r="EP51" s="874"/>
      <c r="EQ51" s="874"/>
      <c r="ER51" s="874"/>
      <c r="ES51" s="874"/>
      <c r="ET51" s="874"/>
    </row>
    <row r="52" spans="1:150" s="1" customFormat="1" ht="12" customHeight="1">
      <c r="A52" s="933" t="s">
        <v>528</v>
      </c>
      <c r="B52" s="875">
        <v>941</v>
      </c>
      <c r="C52" s="895">
        <v>30639</v>
      </c>
      <c r="D52" s="871">
        <v>1044.0273037542663</v>
      </c>
      <c r="E52" s="871">
        <v>993.63874345549743</v>
      </c>
      <c r="F52" s="923"/>
      <c r="G52" s="873">
        <v>105</v>
      </c>
      <c r="H52" s="873">
        <v>195</v>
      </c>
      <c r="I52" s="873">
        <v>564</v>
      </c>
      <c r="J52" s="873">
        <v>37</v>
      </c>
      <c r="K52" s="873">
        <v>40</v>
      </c>
      <c r="L52" s="948"/>
      <c r="M52" s="873">
        <v>62</v>
      </c>
      <c r="N52" s="873">
        <v>94</v>
      </c>
      <c r="O52" s="873">
        <v>173</v>
      </c>
      <c r="P52" s="873">
        <v>103</v>
      </c>
      <c r="Q52" s="873">
        <v>124</v>
      </c>
      <c r="R52" s="873">
        <v>385</v>
      </c>
      <c r="S52" s="921">
        <v>40.031358447488628</v>
      </c>
      <c r="T52" s="921">
        <v>25.132956685499057</v>
      </c>
      <c r="U52" s="915">
        <v>21.636998254799281</v>
      </c>
      <c r="V52" s="915">
        <v>10.284596273291923</v>
      </c>
      <c r="W52" s="875">
        <v>830</v>
      </c>
      <c r="X52" s="873">
        <v>359</v>
      </c>
      <c r="Y52" s="873">
        <v>65</v>
      </c>
      <c r="Z52" s="873">
        <v>106</v>
      </c>
      <c r="AA52" s="873">
        <v>77</v>
      </c>
      <c r="AB52" s="873">
        <v>34</v>
      </c>
      <c r="AC52" s="873">
        <v>189</v>
      </c>
      <c r="AD52" s="873">
        <v>87</v>
      </c>
      <c r="AE52" s="873">
        <v>24</v>
      </c>
      <c r="AF52" s="873">
        <v>40</v>
      </c>
      <c r="AG52" s="873">
        <v>103</v>
      </c>
      <c r="AH52" s="873">
        <v>226</v>
      </c>
      <c r="AI52" s="873">
        <v>27</v>
      </c>
      <c r="AJ52" s="873">
        <v>480</v>
      </c>
      <c r="AK52" s="873">
        <v>65</v>
      </c>
      <c r="AL52" s="895">
        <v>27.582930756843801</v>
      </c>
      <c r="AM52" s="953">
        <v>670.51207729468604</v>
      </c>
      <c r="AN52" s="953">
        <v>216.92512077294685</v>
      </c>
      <c r="AO52" s="886"/>
      <c r="AP52" s="873">
        <v>387</v>
      </c>
      <c r="AQ52" s="873">
        <v>397</v>
      </c>
      <c r="AR52" s="873">
        <v>157</v>
      </c>
      <c r="AS52" s="886"/>
      <c r="AT52" s="873">
        <v>646</v>
      </c>
      <c r="AU52" s="873">
        <v>284</v>
      </c>
      <c r="AV52" s="873">
        <v>11</v>
      </c>
      <c r="AW52" s="884">
        <v>61.919629057187016</v>
      </c>
      <c r="AX52" s="873">
        <v>609</v>
      </c>
      <c r="AY52" s="886">
        <v>262</v>
      </c>
      <c r="AZ52" s="886">
        <v>334</v>
      </c>
      <c r="BA52" s="886">
        <v>3</v>
      </c>
      <c r="BB52" s="886">
        <v>10</v>
      </c>
      <c r="BC52" s="873">
        <v>41</v>
      </c>
      <c r="BD52" s="873">
        <v>291</v>
      </c>
      <c r="BE52" s="873">
        <v>262</v>
      </c>
      <c r="BF52" s="873">
        <v>398</v>
      </c>
      <c r="BG52" s="873">
        <v>4</v>
      </c>
      <c r="BH52" s="873">
        <v>10</v>
      </c>
      <c r="BI52" s="873">
        <v>41</v>
      </c>
      <c r="BJ52" s="873">
        <v>291</v>
      </c>
      <c r="BK52" s="903"/>
      <c r="BL52" s="873">
        <v>701</v>
      </c>
      <c r="BM52" s="873">
        <v>211</v>
      </c>
      <c r="BN52" s="873">
        <v>29</v>
      </c>
      <c r="BO52" s="903"/>
      <c r="BP52" s="873">
        <v>77</v>
      </c>
      <c r="BQ52" s="873">
        <v>681</v>
      </c>
      <c r="BR52" s="873">
        <v>183</v>
      </c>
      <c r="BS52" s="909"/>
      <c r="BT52" s="873">
        <v>2</v>
      </c>
      <c r="BU52" s="873">
        <v>108</v>
      </c>
      <c r="BV52" s="873">
        <v>14</v>
      </c>
      <c r="BW52" s="873">
        <v>409</v>
      </c>
      <c r="BX52" s="873">
        <v>179</v>
      </c>
      <c r="BY52" s="873">
        <v>26</v>
      </c>
      <c r="BZ52" s="873">
        <v>5</v>
      </c>
      <c r="CA52" s="873">
        <v>47</v>
      </c>
      <c r="CB52" s="873">
        <v>8</v>
      </c>
      <c r="CC52" s="873">
        <v>125</v>
      </c>
      <c r="CD52" s="873">
        <v>18</v>
      </c>
      <c r="CE52" s="903"/>
      <c r="CF52" s="873">
        <v>544</v>
      </c>
      <c r="CG52" s="873">
        <v>376</v>
      </c>
      <c r="CH52" s="873">
        <v>21</v>
      </c>
      <c r="CI52" s="903"/>
      <c r="CJ52" s="873">
        <v>270</v>
      </c>
      <c r="CK52" s="873">
        <v>174</v>
      </c>
      <c r="CL52" s="873">
        <v>64</v>
      </c>
      <c r="CM52" s="873">
        <v>9</v>
      </c>
      <c r="CN52" s="873">
        <v>27</v>
      </c>
      <c r="CO52" s="895">
        <v>273</v>
      </c>
      <c r="CP52" s="895">
        <v>26</v>
      </c>
      <c r="CQ52" s="895">
        <v>258</v>
      </c>
      <c r="CR52" s="895">
        <v>249</v>
      </c>
      <c r="CS52" s="873">
        <v>417</v>
      </c>
      <c r="CT52" s="875">
        <v>329</v>
      </c>
      <c r="CU52" s="875">
        <v>19</v>
      </c>
      <c r="CV52" s="875">
        <v>14</v>
      </c>
      <c r="CW52" s="875">
        <v>2</v>
      </c>
      <c r="CX52" s="875">
        <v>18</v>
      </c>
      <c r="CY52" s="875">
        <v>9</v>
      </c>
      <c r="CZ52" s="875">
        <v>26</v>
      </c>
      <c r="DA52" s="873">
        <v>431</v>
      </c>
      <c r="DB52" s="873">
        <v>93</v>
      </c>
      <c r="DC52" s="873">
        <v>331</v>
      </c>
      <c r="DD52" s="873">
        <v>44</v>
      </c>
      <c r="DE52" s="873">
        <v>156</v>
      </c>
      <c r="DF52" s="873">
        <v>20</v>
      </c>
      <c r="DG52" s="873">
        <v>81</v>
      </c>
      <c r="DH52" s="873">
        <v>15</v>
      </c>
      <c r="DI52" s="873">
        <v>197</v>
      </c>
      <c r="DJ52" s="873">
        <v>431</v>
      </c>
      <c r="DK52" s="873">
        <v>93</v>
      </c>
      <c r="DL52" s="903"/>
      <c r="DM52" s="873">
        <v>447</v>
      </c>
      <c r="DN52" s="873">
        <v>469</v>
      </c>
      <c r="DO52" s="873">
        <v>25</v>
      </c>
      <c r="DP52" s="903"/>
      <c r="DQ52" s="873">
        <v>291</v>
      </c>
      <c r="DR52" s="873">
        <v>75</v>
      </c>
      <c r="DS52" s="873">
        <v>39</v>
      </c>
      <c r="DT52" s="873">
        <v>13</v>
      </c>
      <c r="DU52" s="873">
        <v>29</v>
      </c>
      <c r="DV52" s="873">
        <v>16</v>
      </c>
      <c r="DW52" s="873">
        <v>15</v>
      </c>
      <c r="DX52" s="895">
        <v>3132</v>
      </c>
      <c r="DY52" s="873">
        <v>651</v>
      </c>
      <c r="DZ52" s="873">
        <v>0</v>
      </c>
      <c r="EA52" s="873">
        <v>290</v>
      </c>
      <c r="EB52" s="895">
        <v>681</v>
      </c>
      <c r="EC52" s="873">
        <v>364</v>
      </c>
      <c r="ED52" s="873">
        <v>0</v>
      </c>
      <c r="EE52" s="873">
        <v>577</v>
      </c>
      <c r="EF52" s="873">
        <v>351</v>
      </c>
      <c r="EG52" s="873">
        <v>8</v>
      </c>
      <c r="EH52" s="873">
        <v>27</v>
      </c>
      <c r="EI52" s="873">
        <v>40</v>
      </c>
      <c r="EJ52" s="873">
        <v>57</v>
      </c>
      <c r="EK52" s="873">
        <v>18</v>
      </c>
      <c r="EL52" s="873">
        <v>209</v>
      </c>
      <c r="EM52" s="873">
        <v>231</v>
      </c>
      <c r="EN52" s="873">
        <v>129</v>
      </c>
      <c r="EO52" s="873">
        <v>70</v>
      </c>
      <c r="EP52" s="873">
        <v>204</v>
      </c>
      <c r="EQ52" s="873">
        <v>79</v>
      </c>
      <c r="ER52" s="873">
        <v>574</v>
      </c>
      <c r="ES52" s="873">
        <v>59</v>
      </c>
      <c r="ET52" s="873">
        <v>308</v>
      </c>
    </row>
    <row r="53" spans="1:150" s="1" customFormat="1" ht="12" customHeight="1">
      <c r="A53" s="934"/>
      <c r="B53" s="876"/>
      <c r="C53" s="896"/>
      <c r="D53" s="872"/>
      <c r="E53" s="872"/>
      <c r="F53" s="924"/>
      <c r="G53" s="874"/>
      <c r="H53" s="874"/>
      <c r="I53" s="874"/>
      <c r="J53" s="874"/>
      <c r="K53" s="874"/>
      <c r="L53" s="949"/>
      <c r="M53" s="874"/>
      <c r="N53" s="874"/>
      <c r="O53" s="874"/>
      <c r="P53" s="874"/>
      <c r="Q53" s="874"/>
      <c r="R53" s="874"/>
      <c r="S53" s="922"/>
      <c r="T53" s="922"/>
      <c r="U53" s="916"/>
      <c r="V53" s="916"/>
      <c r="W53" s="876"/>
      <c r="X53" s="874"/>
      <c r="Y53" s="874"/>
      <c r="Z53" s="874"/>
      <c r="AA53" s="874"/>
      <c r="AB53" s="874"/>
      <c r="AC53" s="874"/>
      <c r="AD53" s="874"/>
      <c r="AE53" s="874"/>
      <c r="AF53" s="874"/>
      <c r="AG53" s="874"/>
      <c r="AH53" s="874"/>
      <c r="AI53" s="874"/>
      <c r="AJ53" s="874"/>
      <c r="AK53" s="874"/>
      <c r="AL53" s="896"/>
      <c r="AM53" s="952"/>
      <c r="AN53" s="952"/>
      <c r="AO53" s="887"/>
      <c r="AP53" s="874"/>
      <c r="AQ53" s="874"/>
      <c r="AR53" s="874"/>
      <c r="AS53" s="887"/>
      <c r="AT53" s="874"/>
      <c r="AU53" s="874"/>
      <c r="AV53" s="874"/>
      <c r="AW53" s="885"/>
      <c r="AX53" s="874"/>
      <c r="AY53" s="887"/>
      <c r="AZ53" s="887"/>
      <c r="BA53" s="887"/>
      <c r="BB53" s="887"/>
      <c r="BC53" s="874"/>
      <c r="BD53" s="874"/>
      <c r="BE53" s="874"/>
      <c r="BF53" s="874"/>
      <c r="BG53" s="874"/>
      <c r="BH53" s="874"/>
      <c r="BI53" s="874"/>
      <c r="BJ53" s="874"/>
      <c r="BK53" s="904"/>
      <c r="BL53" s="874"/>
      <c r="BM53" s="874"/>
      <c r="BN53" s="874"/>
      <c r="BO53" s="904"/>
      <c r="BP53" s="874"/>
      <c r="BQ53" s="874"/>
      <c r="BR53" s="874"/>
      <c r="BS53" s="910"/>
      <c r="BT53" s="874"/>
      <c r="BU53" s="874"/>
      <c r="BV53" s="874"/>
      <c r="BW53" s="874"/>
      <c r="BX53" s="874"/>
      <c r="BY53" s="874"/>
      <c r="BZ53" s="874"/>
      <c r="CA53" s="874"/>
      <c r="CB53" s="874"/>
      <c r="CC53" s="874"/>
      <c r="CD53" s="874"/>
      <c r="CE53" s="904"/>
      <c r="CF53" s="874"/>
      <c r="CG53" s="874"/>
      <c r="CH53" s="874"/>
      <c r="CI53" s="904"/>
      <c r="CJ53" s="874"/>
      <c r="CK53" s="874"/>
      <c r="CL53" s="874"/>
      <c r="CM53" s="874"/>
      <c r="CN53" s="874"/>
      <c r="CO53" s="896"/>
      <c r="CP53" s="896"/>
      <c r="CQ53" s="896"/>
      <c r="CR53" s="896"/>
      <c r="CS53" s="874"/>
      <c r="CT53" s="876"/>
      <c r="CU53" s="876"/>
      <c r="CV53" s="876"/>
      <c r="CW53" s="876"/>
      <c r="CX53" s="876"/>
      <c r="CY53" s="876"/>
      <c r="CZ53" s="876"/>
      <c r="DA53" s="874"/>
      <c r="DB53" s="874"/>
      <c r="DC53" s="874"/>
      <c r="DD53" s="874"/>
      <c r="DE53" s="874"/>
      <c r="DF53" s="874"/>
      <c r="DG53" s="874"/>
      <c r="DH53" s="874"/>
      <c r="DI53" s="874"/>
      <c r="DJ53" s="874"/>
      <c r="DK53" s="874"/>
      <c r="DL53" s="904"/>
      <c r="DM53" s="874"/>
      <c r="DN53" s="874"/>
      <c r="DO53" s="874"/>
      <c r="DP53" s="904"/>
      <c r="DQ53" s="874"/>
      <c r="DR53" s="874"/>
      <c r="DS53" s="874"/>
      <c r="DT53" s="874"/>
      <c r="DU53" s="874"/>
      <c r="DV53" s="874"/>
      <c r="DW53" s="874"/>
      <c r="DX53" s="896"/>
      <c r="DY53" s="874"/>
      <c r="DZ53" s="874"/>
      <c r="EA53" s="874"/>
      <c r="EB53" s="896"/>
      <c r="EC53" s="874"/>
      <c r="ED53" s="874"/>
      <c r="EE53" s="874"/>
      <c r="EF53" s="874"/>
      <c r="EG53" s="874"/>
      <c r="EH53" s="874"/>
      <c r="EI53" s="874"/>
      <c r="EJ53" s="874"/>
      <c r="EK53" s="874"/>
      <c r="EL53" s="874"/>
      <c r="EM53" s="874"/>
      <c r="EN53" s="874"/>
      <c r="EO53" s="874"/>
      <c r="EP53" s="874"/>
      <c r="EQ53" s="874"/>
      <c r="ER53" s="874"/>
      <c r="ES53" s="874"/>
      <c r="ET53" s="874"/>
    </row>
    <row r="54" spans="1:150" s="1" customFormat="1" ht="12" customHeight="1">
      <c r="A54" s="5"/>
      <c r="B54" s="5"/>
      <c r="C54" s="6"/>
      <c r="D54" s="5"/>
      <c r="E54" s="5"/>
      <c r="G54" s="15"/>
      <c r="H54" s="15"/>
      <c r="I54" s="15"/>
      <c r="J54" s="15"/>
      <c r="K54" s="15"/>
      <c r="L54" s="15"/>
      <c r="M54" s="15"/>
      <c r="N54" s="15"/>
      <c r="O54" s="15"/>
      <c r="P54" s="15"/>
      <c r="Q54" s="15"/>
      <c r="R54" s="15"/>
      <c r="S54" s="15"/>
      <c r="T54" s="15"/>
      <c r="U54" s="15"/>
      <c r="V54" s="15"/>
      <c r="W54" s="5"/>
      <c r="X54" s="5"/>
      <c r="Y54" s="5"/>
      <c r="Z54" s="5"/>
      <c r="AA54" s="5"/>
      <c r="AB54" s="5"/>
      <c r="AC54" s="5"/>
      <c r="AD54" s="5"/>
      <c r="AE54" s="5"/>
      <c r="AF54" s="5"/>
      <c r="AG54" s="5"/>
      <c r="AH54" s="5"/>
      <c r="AI54" s="5"/>
      <c r="AJ54" s="5"/>
      <c r="AK54" s="5"/>
      <c r="AL54" s="5"/>
      <c r="AM54" s="5"/>
      <c r="AN54" s="5"/>
      <c r="AO54" s="5"/>
      <c r="AP54" s="5"/>
      <c r="AQ54" s="5"/>
      <c r="AR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23"/>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23"/>
      <c r="DI54" s="23"/>
      <c r="DJ54" s="23"/>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row>
    <row r="55" spans="1:150" ht="33" customHeight="1">
      <c r="D55" s="5"/>
      <c r="E55" s="5"/>
      <c r="AJ55" s="536"/>
      <c r="AK55" s="536"/>
      <c r="BE55" s="10"/>
      <c r="BF55" s="10"/>
      <c r="BG55" s="10"/>
      <c r="BH55" s="10"/>
      <c r="BI55" s="10"/>
      <c r="BJ55" s="10"/>
      <c r="DB55" s="536"/>
      <c r="DC55" s="555"/>
      <c r="DD55" s="555"/>
      <c r="DE55" s="556"/>
      <c r="DF55" s="555"/>
      <c r="DG55" s="557"/>
      <c r="DH55" s="555"/>
      <c r="DI55" s="556"/>
      <c r="DJ55" s="555"/>
      <c r="DK55" s="558"/>
      <c r="DM55" s="536"/>
      <c r="EE55" s="536"/>
    </row>
    <row r="56" spans="1:150" ht="12" customHeight="1">
      <c r="D56" s="5"/>
      <c r="E56" s="5"/>
      <c r="BE56" s="337"/>
      <c r="BF56" s="337"/>
      <c r="BG56" s="337"/>
      <c r="BH56" s="337"/>
      <c r="BI56" s="337"/>
      <c r="BJ56" s="337"/>
    </row>
    <row r="57" spans="1:150" ht="12" customHeight="1">
      <c r="D57" s="405"/>
      <c r="E57" s="405"/>
      <c r="BE57" s="337"/>
      <c r="BF57" s="337"/>
      <c r="BG57" s="337"/>
      <c r="BH57" s="337"/>
      <c r="BI57" s="337"/>
      <c r="BJ57" s="337"/>
    </row>
    <row r="58" spans="1:150" ht="12" customHeight="1">
      <c r="D58" s="405"/>
      <c r="E58" s="405"/>
      <c r="BE58" s="337"/>
      <c r="BF58" s="337"/>
      <c r="BG58" s="337"/>
      <c r="BH58" s="337"/>
      <c r="BI58" s="337"/>
      <c r="BJ58" s="337"/>
      <c r="DB58" s="536"/>
    </row>
    <row r="59" spans="1:150" ht="12" customHeight="1">
      <c r="D59" s="405"/>
      <c r="E59" s="405"/>
      <c r="BE59" s="337"/>
      <c r="BF59" s="337"/>
      <c r="BG59" s="337"/>
      <c r="BH59" s="337"/>
      <c r="BI59" s="337"/>
      <c r="BJ59" s="337"/>
    </row>
    <row r="60" spans="1:150" ht="12" customHeight="1">
      <c r="D60" s="405"/>
      <c r="E60" s="405"/>
      <c r="BE60" s="13"/>
      <c r="BF60" s="13"/>
      <c r="BG60" s="13"/>
      <c r="BH60" s="13"/>
      <c r="BI60" s="13"/>
      <c r="BJ60" s="13"/>
    </row>
    <row r="61" spans="1:150" ht="12" customHeight="1">
      <c r="D61" s="405"/>
      <c r="E61" s="405"/>
      <c r="BE61" s="13"/>
      <c r="BF61" s="13"/>
      <c r="BG61" s="13"/>
      <c r="BH61" s="13"/>
      <c r="BI61" s="13"/>
      <c r="BJ61" s="13"/>
    </row>
    <row r="62" spans="1:150" ht="12" customHeight="1">
      <c r="D62" s="405"/>
      <c r="E62" s="405"/>
      <c r="BE62" s="13"/>
      <c r="BF62" s="13"/>
      <c r="BG62" s="13"/>
      <c r="BH62" s="13"/>
      <c r="BI62" s="13"/>
      <c r="BJ62" s="13"/>
    </row>
    <row r="63" spans="1:150" ht="12" customHeight="1">
      <c r="D63" s="405"/>
      <c r="E63" s="405"/>
      <c r="BE63" s="13"/>
      <c r="BF63" s="13"/>
      <c r="BG63" s="13"/>
      <c r="BH63" s="13"/>
      <c r="BI63" s="13"/>
      <c r="BJ63" s="13"/>
    </row>
    <row r="64" spans="1:150" ht="12" customHeight="1">
      <c r="D64" s="405"/>
      <c r="E64" s="405"/>
      <c r="BE64" s="13"/>
      <c r="BF64" s="13"/>
      <c r="BG64" s="13"/>
      <c r="BH64" s="13"/>
      <c r="BI64" s="13"/>
      <c r="BJ64" s="13"/>
    </row>
    <row r="65" spans="4:62" ht="12" customHeight="1">
      <c r="D65" s="405"/>
      <c r="E65" s="405"/>
      <c r="BE65" s="13"/>
      <c r="BF65" s="13"/>
      <c r="BG65" s="13"/>
      <c r="BH65" s="13"/>
      <c r="BI65" s="13"/>
      <c r="BJ65" s="13"/>
    </row>
    <row r="66" spans="4:62" ht="12" customHeight="1">
      <c r="D66" s="405"/>
      <c r="E66" s="405"/>
      <c r="BE66" s="13"/>
      <c r="BF66" s="13"/>
      <c r="BG66" s="13"/>
      <c r="BH66" s="13"/>
      <c r="BI66" s="13"/>
      <c r="BJ66" s="13"/>
    </row>
    <row r="67" spans="4:62" ht="12" customHeight="1">
      <c r="D67" s="405"/>
      <c r="E67" s="405"/>
      <c r="BE67" s="13"/>
      <c r="BF67" s="13"/>
      <c r="BG67" s="13"/>
      <c r="BH67" s="13"/>
      <c r="BI67" s="13"/>
      <c r="BJ67" s="13"/>
    </row>
    <row r="68" spans="4:62" ht="12" customHeight="1">
      <c r="D68" s="405"/>
      <c r="E68" s="405"/>
      <c r="BE68" s="13"/>
      <c r="BF68" s="13"/>
      <c r="BG68" s="13"/>
      <c r="BH68" s="13"/>
      <c r="BI68" s="13"/>
      <c r="BJ68" s="13"/>
    </row>
    <row r="69" spans="4:62" ht="12" customHeight="1">
      <c r="D69" s="405"/>
      <c r="E69" s="405"/>
      <c r="BE69" s="13"/>
      <c r="BF69" s="13"/>
      <c r="BG69" s="13"/>
      <c r="BH69" s="13"/>
      <c r="BI69" s="13"/>
      <c r="BJ69" s="13"/>
    </row>
    <row r="70" spans="4:62" ht="12" customHeight="1">
      <c r="D70" s="405"/>
      <c r="E70" s="405"/>
      <c r="BE70" s="13"/>
      <c r="BF70" s="13"/>
      <c r="BG70" s="13"/>
      <c r="BH70" s="13"/>
      <c r="BI70" s="13"/>
      <c r="BJ70" s="13"/>
    </row>
    <row r="71" spans="4:62" ht="12" customHeight="1">
      <c r="D71" s="405"/>
      <c r="E71" s="405"/>
      <c r="BE71" s="13"/>
      <c r="BF71" s="13"/>
      <c r="BG71" s="13"/>
      <c r="BH71" s="13"/>
      <c r="BI71" s="13"/>
      <c r="BJ71" s="13"/>
    </row>
    <row r="72" spans="4:62" ht="12" customHeight="1">
      <c r="D72" s="405"/>
      <c r="E72" s="405"/>
      <c r="BE72" s="13"/>
      <c r="BF72" s="13"/>
      <c r="BG72" s="13"/>
      <c r="BH72" s="13"/>
      <c r="BI72" s="13"/>
      <c r="BJ72" s="13"/>
    </row>
    <row r="73" spans="4:62" ht="12" customHeight="1">
      <c r="D73" s="405"/>
      <c r="E73" s="405"/>
      <c r="BE73" s="13"/>
      <c r="BF73" s="13"/>
      <c r="BG73" s="13"/>
      <c r="BH73" s="13"/>
      <c r="BI73" s="13"/>
      <c r="BJ73" s="13"/>
    </row>
    <row r="74" spans="4:62" ht="12" customHeight="1">
      <c r="D74" s="405"/>
      <c r="E74" s="405"/>
      <c r="BE74" s="13"/>
      <c r="BF74" s="13"/>
      <c r="BG74" s="13"/>
      <c r="BH74" s="13"/>
      <c r="BI74" s="13"/>
      <c r="BJ74" s="13"/>
    </row>
    <row r="75" spans="4:62" ht="12" customHeight="1">
      <c r="D75" s="405"/>
      <c r="E75" s="405"/>
      <c r="BE75" s="13"/>
      <c r="BF75" s="13"/>
      <c r="BG75" s="13"/>
      <c r="BH75" s="13"/>
      <c r="BI75" s="13"/>
      <c r="BJ75" s="13"/>
    </row>
    <row r="76" spans="4:62" ht="12" customHeight="1">
      <c r="D76" s="405"/>
      <c r="E76" s="405"/>
      <c r="BE76" s="13"/>
      <c r="BF76" s="13"/>
      <c r="BG76" s="13"/>
      <c r="BH76" s="13"/>
      <c r="BI76" s="13"/>
      <c r="BJ76" s="13"/>
    </row>
    <row r="77" spans="4:62" ht="12" customHeight="1">
      <c r="D77" s="405"/>
      <c r="E77" s="405"/>
      <c r="BE77" s="13"/>
      <c r="BF77" s="13"/>
      <c r="BG77" s="13"/>
      <c r="BH77" s="13"/>
      <c r="BI77" s="13"/>
      <c r="BJ77" s="13"/>
    </row>
    <row r="78" spans="4:62" ht="12" customHeight="1">
      <c r="D78" s="405"/>
      <c r="E78" s="405"/>
      <c r="BE78" s="13"/>
      <c r="BF78" s="13"/>
      <c r="BG78" s="13"/>
      <c r="BH78" s="13"/>
      <c r="BI78" s="13"/>
      <c r="BJ78" s="13"/>
    </row>
    <row r="79" spans="4:62" ht="12" customHeight="1">
      <c r="D79" s="405"/>
      <c r="E79" s="405"/>
      <c r="BE79" s="13"/>
      <c r="BF79" s="13"/>
      <c r="BG79" s="13"/>
      <c r="BH79" s="13"/>
      <c r="BI79" s="13"/>
      <c r="BJ79" s="13"/>
    </row>
    <row r="80" spans="4:62" ht="12" customHeight="1">
      <c r="D80" s="405"/>
      <c r="E80" s="405"/>
      <c r="BE80" s="13"/>
      <c r="BF80" s="13"/>
      <c r="BG80" s="13"/>
      <c r="BH80" s="13"/>
      <c r="BI80" s="13"/>
      <c r="BJ80" s="13"/>
    </row>
    <row r="81" spans="4:62" ht="12" customHeight="1">
      <c r="D81" s="405"/>
      <c r="E81" s="405"/>
      <c r="BE81" s="13"/>
      <c r="BF81" s="13"/>
      <c r="BG81" s="13"/>
      <c r="BH81" s="13"/>
      <c r="BI81" s="13"/>
      <c r="BJ81" s="13"/>
    </row>
    <row r="82" spans="4:62" ht="12" customHeight="1">
      <c r="D82" s="405"/>
      <c r="E82" s="405"/>
      <c r="BE82" s="13"/>
      <c r="BF82" s="13"/>
      <c r="BG82" s="13"/>
      <c r="BH82" s="13"/>
      <c r="BI82" s="13"/>
      <c r="BJ82" s="13"/>
    </row>
    <row r="83" spans="4:62" ht="12" customHeight="1">
      <c r="D83" s="405"/>
      <c r="E83" s="405"/>
      <c r="BE83" s="13"/>
      <c r="BF83" s="13"/>
      <c r="BG83" s="13"/>
      <c r="BH83" s="13"/>
      <c r="BI83" s="13"/>
      <c r="BJ83" s="13"/>
    </row>
    <row r="84" spans="4:62" ht="12" customHeight="1">
      <c r="D84" s="405"/>
      <c r="E84" s="405"/>
      <c r="BE84" s="13"/>
      <c r="BF84" s="13"/>
      <c r="BG84" s="13"/>
      <c r="BH84" s="13"/>
      <c r="BI84" s="13"/>
      <c r="BJ84" s="13"/>
    </row>
    <row r="85" spans="4:62" ht="12" customHeight="1">
      <c r="D85" s="405"/>
      <c r="E85" s="405"/>
      <c r="BE85" s="13"/>
      <c r="BF85" s="13"/>
      <c r="BG85" s="13"/>
      <c r="BH85" s="13"/>
      <c r="BI85" s="13"/>
      <c r="BJ85" s="13"/>
    </row>
    <row r="86" spans="4:62" ht="12" customHeight="1">
      <c r="D86" s="405"/>
      <c r="E86" s="405"/>
      <c r="BE86" s="13"/>
      <c r="BF86" s="13"/>
      <c r="BG86" s="13"/>
      <c r="BH86" s="13"/>
      <c r="BI86" s="13"/>
      <c r="BJ86" s="13"/>
    </row>
    <row r="87" spans="4:62" ht="12" customHeight="1">
      <c r="D87" s="405"/>
      <c r="E87" s="405"/>
      <c r="BE87" s="13"/>
      <c r="BF87" s="13"/>
      <c r="BG87" s="13"/>
      <c r="BH87" s="13"/>
      <c r="BI87" s="13"/>
      <c r="BJ87" s="13"/>
    </row>
    <row r="88" spans="4:62" ht="12" customHeight="1">
      <c r="D88" s="405"/>
      <c r="E88" s="405"/>
      <c r="BE88" s="13"/>
      <c r="BF88" s="13"/>
      <c r="BG88" s="13"/>
      <c r="BH88" s="13"/>
      <c r="BI88" s="13"/>
      <c r="BJ88" s="13"/>
    </row>
    <row r="89" spans="4:62" ht="12" customHeight="1">
      <c r="D89" s="405"/>
      <c r="E89" s="405"/>
      <c r="BE89" s="13"/>
      <c r="BF89" s="13"/>
      <c r="BG89" s="13"/>
      <c r="BH89" s="13"/>
      <c r="BI89" s="13"/>
      <c r="BJ89" s="13"/>
    </row>
    <row r="90" spans="4:62" ht="12" customHeight="1">
      <c r="D90" s="405"/>
      <c r="E90" s="405"/>
      <c r="BE90" s="13"/>
      <c r="BF90" s="13"/>
      <c r="BG90" s="13"/>
      <c r="BH90" s="13"/>
      <c r="BI90" s="13"/>
      <c r="BJ90" s="13"/>
    </row>
    <row r="91" spans="4:62" ht="12" customHeight="1">
      <c r="D91" s="405"/>
      <c r="E91" s="405"/>
      <c r="BE91" s="13"/>
      <c r="BF91" s="13"/>
      <c r="BG91" s="13"/>
      <c r="BH91" s="13"/>
      <c r="BI91" s="13"/>
      <c r="BJ91" s="13"/>
    </row>
    <row r="92" spans="4:62" ht="12" customHeight="1">
      <c r="D92" s="405"/>
      <c r="E92" s="405"/>
      <c r="BE92" s="13"/>
      <c r="BF92" s="13"/>
      <c r="BG92" s="13"/>
      <c r="BH92" s="13"/>
      <c r="BI92" s="13"/>
      <c r="BJ92" s="13"/>
    </row>
    <row r="93" spans="4:62" ht="12" customHeight="1">
      <c r="D93" s="405"/>
      <c r="E93" s="405"/>
      <c r="BE93" s="13"/>
      <c r="BF93" s="13"/>
      <c r="BG93" s="13"/>
      <c r="BH93" s="13"/>
      <c r="BI93" s="13"/>
      <c r="BJ93" s="13"/>
    </row>
    <row r="94" spans="4:62" ht="12" customHeight="1">
      <c r="D94" s="405"/>
      <c r="E94" s="405"/>
      <c r="BE94" s="13"/>
      <c r="BF94" s="13"/>
      <c r="BG94" s="13"/>
      <c r="BH94" s="13"/>
      <c r="BI94" s="13"/>
      <c r="BJ94" s="13"/>
    </row>
    <row r="95" spans="4:62" ht="12" customHeight="1">
      <c r="D95" s="405"/>
      <c r="E95" s="405"/>
      <c r="BE95" s="13"/>
      <c r="BF95" s="13"/>
      <c r="BG95" s="13"/>
      <c r="BH95" s="13"/>
      <c r="BI95" s="13"/>
      <c r="BJ95" s="13"/>
    </row>
    <row r="96" spans="4:62" ht="12" customHeight="1">
      <c r="D96" s="405"/>
      <c r="E96" s="405"/>
      <c r="BE96" s="13"/>
      <c r="BF96" s="13"/>
      <c r="BG96" s="13"/>
      <c r="BH96" s="13"/>
      <c r="BI96" s="13"/>
      <c r="BJ96" s="13"/>
    </row>
    <row r="97" spans="4:62" ht="12" customHeight="1">
      <c r="D97" s="405"/>
      <c r="E97" s="405"/>
      <c r="BE97" s="13"/>
      <c r="BF97" s="13"/>
      <c r="BG97" s="13"/>
      <c r="BH97" s="13"/>
      <c r="BI97" s="13"/>
      <c r="BJ97" s="13"/>
    </row>
    <row r="98" spans="4:62" ht="12" customHeight="1">
      <c r="D98" s="405"/>
      <c r="E98" s="405"/>
      <c r="BE98" s="13"/>
      <c r="BF98" s="13"/>
      <c r="BG98" s="13"/>
      <c r="BH98" s="13"/>
      <c r="BI98" s="13"/>
      <c r="BJ98" s="13"/>
    </row>
    <row r="99" spans="4:62" ht="12" customHeight="1">
      <c r="D99" s="405"/>
      <c r="E99" s="405"/>
      <c r="BE99" s="13"/>
      <c r="BF99" s="13"/>
      <c r="BG99" s="13"/>
      <c r="BH99" s="13"/>
      <c r="BI99" s="13"/>
      <c r="BJ99" s="13"/>
    </row>
    <row r="100" spans="4:62" ht="12" customHeight="1">
      <c r="D100" s="405"/>
      <c r="E100" s="405"/>
      <c r="BE100" s="13"/>
      <c r="BF100" s="13"/>
      <c r="BG100" s="13"/>
      <c r="BH100" s="13"/>
      <c r="BI100" s="13"/>
      <c r="BJ100" s="13"/>
    </row>
    <row r="101" spans="4:62" ht="12" customHeight="1">
      <c r="D101" s="405"/>
      <c r="E101" s="405"/>
      <c r="BE101" s="13"/>
      <c r="BF101" s="13"/>
      <c r="BG101" s="13"/>
      <c r="BH101" s="13"/>
      <c r="BI101" s="13"/>
      <c r="BJ101" s="13"/>
    </row>
    <row r="102" spans="4:62" ht="12" customHeight="1">
      <c r="D102" s="405"/>
      <c r="E102" s="405"/>
      <c r="BE102" s="13"/>
      <c r="BF102" s="13"/>
      <c r="BG102" s="13"/>
      <c r="BH102" s="13"/>
      <c r="BI102" s="13"/>
      <c r="BJ102" s="13"/>
    </row>
    <row r="103" spans="4:62" ht="12" customHeight="1">
      <c r="D103" s="405"/>
      <c r="E103" s="405"/>
      <c r="BE103" s="13"/>
      <c r="BF103" s="13"/>
      <c r="BG103" s="13"/>
      <c r="BH103" s="13"/>
      <c r="BI103" s="13"/>
      <c r="BJ103" s="13"/>
    </row>
    <row r="104" spans="4:62" ht="12" customHeight="1">
      <c r="D104" s="405"/>
      <c r="E104" s="405"/>
      <c r="BE104" s="13"/>
      <c r="BF104" s="13"/>
      <c r="BG104" s="13"/>
      <c r="BH104" s="13"/>
      <c r="BI104" s="13"/>
      <c r="BJ104" s="13"/>
    </row>
    <row r="105" spans="4:62" ht="12" customHeight="1">
      <c r="D105" s="405"/>
      <c r="E105" s="405"/>
      <c r="BE105" s="13"/>
      <c r="BF105" s="13"/>
      <c r="BG105" s="13"/>
      <c r="BH105" s="13"/>
      <c r="BI105" s="13"/>
      <c r="BJ105" s="13"/>
    </row>
    <row r="106" spans="4:62" ht="12" customHeight="1">
      <c r="D106" s="405"/>
      <c r="E106" s="405"/>
      <c r="BE106" s="13"/>
      <c r="BF106" s="13"/>
      <c r="BG106" s="13"/>
      <c r="BH106" s="13"/>
      <c r="BI106" s="13"/>
      <c r="BJ106" s="13"/>
    </row>
    <row r="107" spans="4:62" ht="12" customHeight="1">
      <c r="D107" s="405"/>
      <c r="E107" s="405"/>
      <c r="BE107" s="13"/>
      <c r="BF107" s="13"/>
      <c r="BG107" s="13"/>
      <c r="BH107" s="13"/>
      <c r="BI107" s="13"/>
      <c r="BJ107" s="13"/>
    </row>
    <row r="108" spans="4:62" ht="12" customHeight="1">
      <c r="D108" s="405"/>
      <c r="E108" s="405"/>
      <c r="BE108" s="13"/>
      <c r="BF108" s="13"/>
      <c r="BG108" s="13"/>
      <c r="BH108" s="13"/>
      <c r="BI108" s="13"/>
      <c r="BJ108" s="13"/>
    </row>
    <row r="109" spans="4:62" ht="12" customHeight="1">
      <c r="D109" s="405"/>
      <c r="E109" s="405"/>
      <c r="BE109" s="13"/>
      <c r="BF109" s="13"/>
      <c r="BG109" s="13"/>
      <c r="BH109" s="13"/>
      <c r="BI109" s="13"/>
      <c r="BJ109" s="13"/>
    </row>
    <row r="110" spans="4:62" ht="12" customHeight="1">
      <c r="D110" s="405"/>
      <c r="E110" s="405"/>
      <c r="BE110" s="13"/>
      <c r="BF110" s="13"/>
      <c r="BG110" s="13"/>
      <c r="BH110" s="13"/>
      <c r="BI110" s="13"/>
      <c r="BJ110" s="13"/>
    </row>
    <row r="111" spans="4:62" ht="12" customHeight="1">
      <c r="D111" s="405"/>
      <c r="E111" s="405"/>
      <c r="BE111" s="13"/>
      <c r="BF111" s="13"/>
      <c r="BG111" s="13"/>
      <c r="BH111" s="13"/>
      <c r="BI111" s="13"/>
      <c r="BJ111" s="13"/>
    </row>
    <row r="112" spans="4:62" ht="12" customHeight="1">
      <c r="D112" s="405"/>
      <c r="E112" s="405"/>
      <c r="BE112" s="13"/>
      <c r="BF112" s="13"/>
      <c r="BG112" s="13"/>
      <c r="BH112" s="13"/>
      <c r="BI112" s="13"/>
      <c r="BJ112" s="13"/>
    </row>
    <row r="113" spans="4:62" ht="12" customHeight="1">
      <c r="D113" s="405"/>
      <c r="E113" s="405"/>
      <c r="BE113" s="13"/>
      <c r="BF113" s="13"/>
      <c r="BG113" s="13"/>
      <c r="BH113" s="13"/>
      <c r="BI113" s="13"/>
      <c r="BJ113" s="13"/>
    </row>
    <row r="114" spans="4:62" ht="12" customHeight="1">
      <c r="D114" s="405"/>
      <c r="E114" s="405"/>
      <c r="BE114" s="13"/>
      <c r="BF114" s="13"/>
      <c r="BG114" s="13"/>
      <c r="BH114" s="13"/>
      <c r="BI114" s="13"/>
      <c r="BJ114" s="13"/>
    </row>
    <row r="115" spans="4:62" ht="12" customHeight="1">
      <c r="D115" s="405"/>
      <c r="E115" s="405"/>
      <c r="BE115" s="13"/>
      <c r="BF115" s="13"/>
      <c r="BG115" s="13"/>
      <c r="BH115" s="13"/>
      <c r="BI115" s="13"/>
      <c r="BJ115" s="13"/>
    </row>
    <row r="116" spans="4:62" ht="12" customHeight="1">
      <c r="D116" s="405"/>
      <c r="E116" s="405"/>
      <c r="BE116" s="13"/>
      <c r="BF116" s="13"/>
      <c r="BG116" s="13"/>
      <c r="BH116" s="13"/>
      <c r="BI116" s="13"/>
      <c r="BJ116" s="13"/>
    </row>
    <row r="117" spans="4:62" ht="12" customHeight="1">
      <c r="D117" s="405"/>
      <c r="E117" s="405"/>
      <c r="BE117" s="13"/>
      <c r="BF117" s="13"/>
      <c r="BG117" s="13"/>
      <c r="BH117" s="13"/>
      <c r="BI117" s="13"/>
      <c r="BJ117" s="13"/>
    </row>
    <row r="118" spans="4:62" ht="12" customHeight="1">
      <c r="D118" s="405"/>
      <c r="E118" s="405"/>
      <c r="BE118" s="13"/>
      <c r="BF118" s="13"/>
      <c r="BG118" s="13"/>
      <c r="BH118" s="13"/>
      <c r="BI118" s="13"/>
      <c r="BJ118" s="13"/>
    </row>
    <row r="119" spans="4:62" ht="12" customHeight="1">
      <c r="D119" s="405"/>
      <c r="E119" s="405"/>
      <c r="BE119" s="13"/>
      <c r="BF119" s="13"/>
      <c r="BG119" s="13"/>
      <c r="BH119" s="13"/>
      <c r="BI119" s="13"/>
      <c r="BJ119" s="13"/>
    </row>
    <row r="120" spans="4:62" ht="12" customHeight="1">
      <c r="D120" s="405"/>
      <c r="E120" s="405"/>
      <c r="BE120" s="13"/>
      <c r="BF120" s="13"/>
      <c r="BG120" s="13"/>
      <c r="BH120" s="13"/>
      <c r="BI120" s="13"/>
      <c r="BJ120" s="13"/>
    </row>
    <row r="121" spans="4:62" ht="12" customHeight="1">
      <c r="D121" s="405"/>
      <c r="E121" s="405"/>
      <c r="BE121" s="13"/>
      <c r="BF121" s="13"/>
      <c r="BG121" s="13"/>
      <c r="BH121" s="13"/>
      <c r="BI121" s="13"/>
      <c r="BJ121" s="13"/>
    </row>
    <row r="122" spans="4:62" ht="12" customHeight="1">
      <c r="D122" s="405"/>
      <c r="E122" s="405"/>
      <c r="BE122" s="13"/>
      <c r="BF122" s="13"/>
      <c r="BG122" s="13"/>
      <c r="BH122" s="13"/>
      <c r="BI122" s="13"/>
      <c r="BJ122" s="13"/>
    </row>
    <row r="123" spans="4:62" ht="12" customHeight="1">
      <c r="D123" s="405"/>
      <c r="E123" s="405"/>
      <c r="BE123" s="13"/>
      <c r="BF123" s="13"/>
      <c r="BG123" s="13"/>
      <c r="BH123" s="13"/>
      <c r="BI123" s="13"/>
      <c r="BJ123" s="13"/>
    </row>
    <row r="124" spans="4:62" ht="12" customHeight="1">
      <c r="D124" s="405"/>
      <c r="E124" s="405"/>
      <c r="BE124" s="13"/>
      <c r="BF124" s="13"/>
      <c r="BG124" s="13"/>
      <c r="BH124" s="13"/>
      <c r="BI124" s="13"/>
      <c r="BJ124" s="13"/>
    </row>
    <row r="125" spans="4:62" ht="12" customHeight="1">
      <c r="D125" s="405"/>
      <c r="E125" s="405"/>
      <c r="BE125" s="13"/>
      <c r="BF125" s="13"/>
      <c r="BG125" s="13"/>
      <c r="BH125" s="13"/>
      <c r="BI125" s="13"/>
      <c r="BJ125" s="13"/>
    </row>
    <row r="126" spans="4:62" ht="12" customHeight="1">
      <c r="D126" s="405"/>
      <c r="E126" s="405"/>
      <c r="BE126" s="13"/>
      <c r="BF126" s="13"/>
      <c r="BG126" s="13"/>
      <c r="BH126" s="13"/>
      <c r="BI126" s="13"/>
      <c r="BJ126" s="13"/>
    </row>
    <row r="127" spans="4:62" ht="12" customHeight="1">
      <c r="D127" s="405"/>
      <c r="E127" s="405"/>
      <c r="BE127" s="13"/>
      <c r="BF127" s="13"/>
      <c r="BG127" s="13"/>
      <c r="BH127" s="13"/>
      <c r="BI127" s="13"/>
      <c r="BJ127" s="13"/>
    </row>
    <row r="128" spans="4:62" ht="12" customHeight="1">
      <c r="D128" s="405"/>
      <c r="E128" s="405"/>
      <c r="BE128" s="13"/>
      <c r="BF128" s="13"/>
      <c r="BG128" s="13"/>
      <c r="BH128" s="13"/>
      <c r="BI128" s="13"/>
      <c r="BJ128" s="13"/>
    </row>
    <row r="129" spans="4:62" ht="12" customHeight="1">
      <c r="D129" s="405"/>
      <c r="E129" s="405"/>
      <c r="BE129" s="13"/>
      <c r="BF129" s="13"/>
      <c r="BG129" s="13"/>
      <c r="BH129" s="13"/>
      <c r="BI129" s="13"/>
      <c r="BJ129" s="13"/>
    </row>
    <row r="130" spans="4:62" ht="12" customHeight="1">
      <c r="D130" s="405"/>
      <c r="E130" s="405"/>
      <c r="BE130" s="13"/>
      <c r="BF130" s="13"/>
      <c r="BG130" s="13"/>
      <c r="BH130" s="13"/>
      <c r="BI130" s="13"/>
      <c r="BJ130" s="13"/>
    </row>
    <row r="131" spans="4:62" ht="12" customHeight="1">
      <c r="D131" s="405"/>
      <c r="E131" s="405"/>
      <c r="BE131" s="13"/>
      <c r="BF131" s="13"/>
      <c r="BG131" s="13"/>
      <c r="BH131" s="13"/>
      <c r="BI131" s="13"/>
      <c r="BJ131" s="13"/>
    </row>
    <row r="132" spans="4:62" ht="12" customHeight="1">
      <c r="D132" s="405"/>
      <c r="E132" s="405"/>
      <c r="BE132" s="13"/>
      <c r="BF132" s="13"/>
      <c r="BG132" s="13"/>
      <c r="BH132" s="13"/>
      <c r="BI132" s="13"/>
      <c r="BJ132" s="13"/>
    </row>
    <row r="133" spans="4:62" ht="12" customHeight="1">
      <c r="D133" s="405"/>
      <c r="E133" s="405"/>
      <c r="BE133" s="13"/>
      <c r="BF133" s="13"/>
      <c r="BG133" s="13"/>
      <c r="BH133" s="13"/>
      <c r="BI133" s="13"/>
      <c r="BJ133" s="13"/>
    </row>
    <row r="134" spans="4:62" ht="12" customHeight="1">
      <c r="D134" s="405"/>
      <c r="E134" s="405"/>
      <c r="BE134" s="13"/>
      <c r="BF134" s="13"/>
      <c r="BG134" s="13"/>
      <c r="BH134" s="13"/>
      <c r="BI134" s="13"/>
      <c r="BJ134" s="13"/>
    </row>
    <row r="135" spans="4:62" ht="12" customHeight="1">
      <c r="D135" s="405"/>
      <c r="E135" s="405"/>
      <c r="BE135" s="13"/>
      <c r="BF135" s="13"/>
      <c r="BG135" s="13"/>
      <c r="BH135" s="13"/>
      <c r="BI135" s="13"/>
      <c r="BJ135" s="13"/>
    </row>
    <row r="136" spans="4:62" ht="12" customHeight="1">
      <c r="D136" s="405"/>
      <c r="E136" s="405"/>
      <c r="BE136" s="13"/>
      <c r="BF136" s="13"/>
      <c r="BG136" s="13"/>
      <c r="BH136" s="13"/>
      <c r="BI136" s="13"/>
      <c r="BJ136" s="13"/>
    </row>
    <row r="137" spans="4:62" ht="12" customHeight="1">
      <c r="D137" s="405"/>
      <c r="E137" s="405"/>
      <c r="BE137" s="13"/>
      <c r="BF137" s="13"/>
      <c r="BG137" s="13"/>
      <c r="BH137" s="13"/>
      <c r="BI137" s="13"/>
      <c r="BJ137" s="13"/>
    </row>
    <row r="138" spans="4:62" ht="12" customHeight="1">
      <c r="D138" s="405"/>
      <c r="E138" s="405"/>
      <c r="BE138" s="13"/>
      <c r="BF138" s="13"/>
      <c r="BG138" s="13"/>
      <c r="BH138" s="13"/>
      <c r="BI138" s="13"/>
      <c r="BJ138" s="13"/>
    </row>
    <row r="139" spans="4:62" ht="12" customHeight="1">
      <c r="D139" s="405"/>
      <c r="E139" s="405"/>
      <c r="BE139" s="13"/>
      <c r="BF139" s="13"/>
      <c r="BG139" s="13"/>
      <c r="BH139" s="13"/>
      <c r="BI139" s="13"/>
      <c r="BJ139" s="13"/>
    </row>
    <row r="140" spans="4:62" ht="12" customHeight="1">
      <c r="D140" s="405"/>
      <c r="E140" s="405"/>
      <c r="BE140" s="13"/>
      <c r="BF140" s="13"/>
      <c r="BG140" s="13"/>
      <c r="BH140" s="13"/>
      <c r="BI140" s="13"/>
      <c r="BJ140" s="13"/>
    </row>
    <row r="141" spans="4:62" ht="12" customHeight="1">
      <c r="D141" s="405"/>
      <c r="E141" s="405"/>
      <c r="BE141" s="13"/>
      <c r="BF141" s="13"/>
      <c r="BG141" s="13"/>
      <c r="BH141" s="13"/>
      <c r="BI141" s="13"/>
      <c r="BJ141" s="13"/>
    </row>
    <row r="142" spans="4:62" ht="12" customHeight="1">
      <c r="D142" s="405"/>
      <c r="E142" s="405"/>
      <c r="BE142" s="13"/>
      <c r="BF142" s="13"/>
      <c r="BG142" s="13"/>
      <c r="BH142" s="13"/>
      <c r="BI142" s="13"/>
      <c r="BJ142" s="13"/>
    </row>
    <row r="143" spans="4:62" ht="12" customHeight="1">
      <c r="D143" s="405"/>
      <c r="E143" s="405"/>
      <c r="BE143" s="13"/>
      <c r="BF143" s="13"/>
      <c r="BG143" s="13"/>
      <c r="BH143" s="13"/>
      <c r="BI143" s="13"/>
      <c r="BJ143" s="13"/>
    </row>
    <row r="144" spans="4:62" ht="12" customHeight="1">
      <c r="D144" s="405"/>
      <c r="E144" s="405"/>
      <c r="BE144" s="13"/>
      <c r="BF144" s="13"/>
      <c r="BG144" s="13"/>
      <c r="BH144" s="13"/>
      <c r="BI144" s="13"/>
      <c r="BJ144" s="13"/>
    </row>
    <row r="145" spans="4:62" ht="12" customHeight="1">
      <c r="D145" s="405"/>
      <c r="E145" s="405"/>
      <c r="BE145" s="13"/>
      <c r="BF145" s="13"/>
      <c r="BG145" s="13"/>
      <c r="BH145" s="13"/>
      <c r="BI145" s="13"/>
      <c r="BJ145" s="13"/>
    </row>
    <row r="146" spans="4:62" ht="12" customHeight="1">
      <c r="D146" s="405"/>
      <c r="E146" s="405"/>
      <c r="BE146" s="13"/>
      <c r="BF146" s="13"/>
      <c r="BG146" s="13"/>
      <c r="BH146" s="13"/>
      <c r="BI146" s="13"/>
      <c r="BJ146" s="13"/>
    </row>
    <row r="147" spans="4:62" ht="12" customHeight="1">
      <c r="D147" s="405"/>
      <c r="E147" s="405"/>
      <c r="BE147" s="13"/>
      <c r="BF147" s="13"/>
      <c r="BG147" s="13"/>
      <c r="BH147" s="13"/>
      <c r="BI147" s="13"/>
      <c r="BJ147" s="13"/>
    </row>
    <row r="148" spans="4:62" ht="12" customHeight="1">
      <c r="D148" s="405"/>
      <c r="E148" s="405"/>
      <c r="BE148" s="13"/>
      <c r="BF148" s="13"/>
      <c r="BG148" s="13"/>
      <c r="BH148" s="13"/>
      <c r="BI148" s="13"/>
      <c r="BJ148" s="13"/>
    </row>
    <row r="149" spans="4:62" ht="12" customHeight="1">
      <c r="D149" s="405"/>
      <c r="E149" s="405"/>
      <c r="BE149" s="13"/>
      <c r="BF149" s="13"/>
      <c r="BG149" s="13"/>
      <c r="BH149" s="13"/>
      <c r="BI149" s="13"/>
      <c r="BJ149" s="13"/>
    </row>
    <row r="150" spans="4:62" ht="12" customHeight="1">
      <c r="D150" s="405"/>
      <c r="E150" s="405"/>
      <c r="BE150" s="13"/>
      <c r="BF150" s="13"/>
      <c r="BG150" s="13"/>
      <c r="BH150" s="13"/>
      <c r="BI150" s="13"/>
      <c r="BJ150" s="13"/>
    </row>
    <row r="151" spans="4:62" ht="12" customHeight="1">
      <c r="D151" s="405"/>
      <c r="E151" s="405"/>
      <c r="BE151" s="13"/>
      <c r="BF151" s="13"/>
      <c r="BG151" s="13"/>
      <c r="BH151" s="13"/>
      <c r="BI151" s="13"/>
      <c r="BJ151" s="13"/>
    </row>
    <row r="152" spans="4:62" ht="12" customHeight="1">
      <c r="D152" s="405"/>
      <c r="E152" s="405"/>
      <c r="BE152" s="13"/>
      <c r="BF152" s="13"/>
      <c r="BG152" s="13"/>
      <c r="BH152" s="13"/>
      <c r="BI152" s="13"/>
      <c r="BJ152" s="13"/>
    </row>
    <row r="153" spans="4:62" ht="12" customHeight="1">
      <c r="D153" s="405"/>
      <c r="E153" s="405"/>
      <c r="BE153" s="13"/>
      <c r="BF153" s="13"/>
      <c r="BG153" s="13"/>
      <c r="BH153" s="13"/>
      <c r="BI153" s="13"/>
      <c r="BJ153" s="13"/>
    </row>
    <row r="154" spans="4:62" ht="12" customHeight="1">
      <c r="D154" s="405"/>
      <c r="E154" s="405"/>
      <c r="BE154" s="13"/>
      <c r="BF154" s="13"/>
      <c r="BG154" s="13"/>
      <c r="BH154" s="13"/>
      <c r="BI154" s="13"/>
      <c r="BJ154" s="13"/>
    </row>
    <row r="155" spans="4:62" ht="12" customHeight="1">
      <c r="D155" s="405"/>
      <c r="E155" s="405"/>
      <c r="BE155" s="13"/>
      <c r="BF155" s="13"/>
      <c r="BG155" s="13"/>
      <c r="BH155" s="13"/>
      <c r="BI155" s="13"/>
      <c r="BJ155" s="13"/>
    </row>
    <row r="156" spans="4:62" ht="12" customHeight="1">
      <c r="D156" s="405"/>
      <c r="E156" s="405"/>
      <c r="BE156" s="13"/>
      <c r="BF156" s="13"/>
      <c r="BG156" s="13"/>
      <c r="BH156" s="13"/>
      <c r="BI156" s="13"/>
      <c r="BJ156" s="13"/>
    </row>
    <row r="157" spans="4:62" ht="12" customHeight="1">
      <c r="D157" s="405"/>
      <c r="E157" s="405"/>
      <c r="BE157" s="13"/>
      <c r="BF157" s="13"/>
      <c r="BG157" s="13"/>
      <c r="BH157" s="13"/>
      <c r="BI157" s="13"/>
      <c r="BJ157" s="13"/>
    </row>
    <row r="158" spans="4:62" ht="12" customHeight="1">
      <c r="D158" s="405"/>
      <c r="E158" s="405"/>
      <c r="BE158" s="13"/>
      <c r="BF158" s="13"/>
      <c r="BG158" s="13"/>
      <c r="BH158" s="13"/>
      <c r="BI158" s="13"/>
      <c r="BJ158" s="13"/>
    </row>
    <row r="159" spans="4:62" ht="12" customHeight="1">
      <c r="D159" s="405"/>
      <c r="E159" s="405"/>
      <c r="BE159" s="13"/>
      <c r="BF159" s="13"/>
      <c r="BG159" s="13"/>
      <c r="BH159" s="13"/>
      <c r="BI159" s="13"/>
      <c r="BJ159" s="13"/>
    </row>
    <row r="160" spans="4:62" ht="12" customHeight="1">
      <c r="D160" s="405"/>
      <c r="E160" s="405"/>
      <c r="BE160" s="13"/>
      <c r="BF160" s="13"/>
      <c r="BG160" s="13"/>
      <c r="BH160" s="13"/>
      <c r="BI160" s="13"/>
      <c r="BJ160" s="13"/>
    </row>
    <row r="161" spans="4:62" ht="12" customHeight="1">
      <c r="D161" s="405"/>
      <c r="E161" s="405"/>
      <c r="BE161" s="13"/>
      <c r="BF161" s="13"/>
      <c r="BG161" s="13"/>
      <c r="BH161" s="13"/>
      <c r="BI161" s="13"/>
      <c r="BJ161" s="13"/>
    </row>
    <row r="162" spans="4:62" ht="12" customHeight="1">
      <c r="D162" s="405"/>
      <c r="E162" s="405"/>
      <c r="BE162" s="13"/>
      <c r="BF162" s="13"/>
      <c r="BG162" s="13"/>
      <c r="BH162" s="13"/>
      <c r="BI162" s="13"/>
      <c r="BJ162" s="13"/>
    </row>
    <row r="163" spans="4:62" ht="12" customHeight="1">
      <c r="D163" s="405"/>
      <c r="E163" s="405"/>
      <c r="BE163" s="13"/>
      <c r="BF163" s="13"/>
      <c r="BG163" s="13"/>
      <c r="BH163" s="13"/>
      <c r="BI163" s="13"/>
      <c r="BJ163" s="13"/>
    </row>
    <row r="164" spans="4:62" ht="12" customHeight="1">
      <c r="D164" s="405"/>
      <c r="E164" s="405"/>
      <c r="BE164" s="13"/>
      <c r="BF164" s="13"/>
      <c r="BG164" s="13"/>
      <c r="BH164" s="13"/>
      <c r="BI164" s="13"/>
      <c r="BJ164" s="13"/>
    </row>
    <row r="165" spans="4:62" ht="12" customHeight="1">
      <c r="D165" s="405"/>
      <c r="E165" s="405"/>
      <c r="BE165" s="13"/>
      <c r="BF165" s="13"/>
      <c r="BG165" s="13"/>
      <c r="BH165" s="13"/>
      <c r="BI165" s="13"/>
      <c r="BJ165" s="13"/>
    </row>
    <row r="166" spans="4:62" ht="12" customHeight="1">
      <c r="D166" s="405"/>
      <c r="E166" s="405"/>
      <c r="BE166" s="13"/>
      <c r="BF166" s="13"/>
      <c r="BG166" s="13"/>
      <c r="BH166" s="13"/>
      <c r="BI166" s="13"/>
      <c r="BJ166" s="13"/>
    </row>
    <row r="167" spans="4:62" ht="12" customHeight="1">
      <c r="D167" s="405"/>
      <c r="E167" s="405"/>
      <c r="BE167" s="13"/>
      <c r="BF167" s="13"/>
      <c r="BG167" s="13"/>
      <c r="BH167" s="13"/>
      <c r="BI167" s="13"/>
      <c r="BJ167" s="13"/>
    </row>
    <row r="168" spans="4:62" ht="12" customHeight="1">
      <c r="D168" s="405"/>
      <c r="E168" s="405"/>
      <c r="BE168" s="13"/>
      <c r="BF168" s="13"/>
      <c r="BG168" s="13"/>
      <c r="BH168" s="13"/>
      <c r="BI168" s="13"/>
      <c r="BJ168" s="13"/>
    </row>
    <row r="169" spans="4:62" ht="12" customHeight="1">
      <c r="D169" s="405"/>
      <c r="E169" s="405"/>
      <c r="BE169" s="13"/>
      <c r="BF169" s="13"/>
      <c r="BG169" s="13"/>
      <c r="BH169" s="13"/>
      <c r="BI169" s="13"/>
      <c r="BJ169" s="13"/>
    </row>
    <row r="170" spans="4:62" ht="12" customHeight="1">
      <c r="D170" s="405"/>
      <c r="E170" s="405"/>
      <c r="BE170" s="13"/>
      <c r="BF170" s="13"/>
      <c r="BG170" s="13"/>
      <c r="BH170" s="13"/>
      <c r="BI170" s="13"/>
      <c r="BJ170" s="13"/>
    </row>
    <row r="171" spans="4:62" ht="12" customHeight="1">
      <c r="D171" s="405"/>
      <c r="E171" s="405"/>
      <c r="BE171" s="13"/>
      <c r="BF171" s="13"/>
      <c r="BG171" s="13"/>
      <c r="BH171" s="13"/>
      <c r="BI171" s="13"/>
      <c r="BJ171" s="13"/>
    </row>
    <row r="172" spans="4:62" ht="12" customHeight="1">
      <c r="D172" s="405"/>
      <c r="E172" s="405"/>
      <c r="BE172" s="13"/>
      <c r="BF172" s="13"/>
      <c r="BG172" s="13"/>
      <c r="BH172" s="13"/>
      <c r="BI172" s="13"/>
      <c r="BJ172" s="13"/>
    </row>
    <row r="173" spans="4:62" ht="12" customHeight="1">
      <c r="D173" s="405"/>
      <c r="E173" s="405"/>
      <c r="BE173" s="13"/>
      <c r="BF173" s="13"/>
      <c r="BG173" s="13"/>
      <c r="BH173" s="13"/>
      <c r="BI173" s="13"/>
      <c r="BJ173" s="13"/>
    </row>
    <row r="174" spans="4:62" ht="12" customHeight="1">
      <c r="D174" s="405"/>
      <c r="E174" s="405"/>
      <c r="BE174" s="13"/>
      <c r="BF174" s="13"/>
      <c r="BG174" s="13"/>
      <c r="BH174" s="13"/>
      <c r="BI174" s="13"/>
      <c r="BJ174" s="13"/>
    </row>
    <row r="175" spans="4:62" ht="12" customHeight="1">
      <c r="D175" s="405"/>
      <c r="E175" s="405"/>
      <c r="BE175" s="13"/>
      <c r="BF175" s="13"/>
      <c r="BG175" s="13"/>
      <c r="BH175" s="13"/>
      <c r="BI175" s="13"/>
      <c r="BJ175" s="13"/>
    </row>
    <row r="176" spans="4:62" ht="12" customHeight="1">
      <c r="D176" s="405"/>
      <c r="E176" s="405"/>
      <c r="BE176" s="13"/>
      <c r="BF176" s="13"/>
      <c r="BG176" s="13"/>
      <c r="BH176" s="13"/>
      <c r="BI176" s="13"/>
      <c r="BJ176" s="13"/>
    </row>
    <row r="177" spans="4:62" ht="12" customHeight="1">
      <c r="D177" s="405"/>
      <c r="E177" s="405"/>
      <c r="BE177" s="13"/>
      <c r="BF177" s="13"/>
      <c r="BG177" s="13"/>
      <c r="BH177" s="13"/>
      <c r="BI177" s="13"/>
      <c r="BJ177" s="13"/>
    </row>
    <row r="178" spans="4:62" ht="12" customHeight="1">
      <c r="D178" s="405"/>
      <c r="E178" s="405"/>
      <c r="BE178" s="13"/>
      <c r="BF178" s="13"/>
      <c r="BG178" s="13"/>
      <c r="BH178" s="13"/>
      <c r="BI178" s="13"/>
      <c r="BJ178" s="13"/>
    </row>
    <row r="179" spans="4:62" ht="12" customHeight="1">
      <c r="D179" s="405"/>
      <c r="E179" s="405"/>
      <c r="BE179" s="13"/>
      <c r="BF179" s="13"/>
      <c r="BG179" s="13"/>
      <c r="BH179" s="13"/>
      <c r="BI179" s="13"/>
      <c r="BJ179" s="13"/>
    </row>
    <row r="180" spans="4:62" ht="12" customHeight="1">
      <c r="D180" s="405"/>
      <c r="E180" s="405"/>
      <c r="BE180" s="13"/>
      <c r="BF180" s="13"/>
      <c r="BG180" s="13"/>
      <c r="BH180" s="13"/>
      <c r="BI180" s="13"/>
      <c r="BJ180" s="13"/>
    </row>
    <row r="181" spans="4:62" ht="12" customHeight="1">
      <c r="D181" s="405"/>
      <c r="E181" s="405"/>
      <c r="BE181" s="13"/>
      <c r="BF181" s="13"/>
      <c r="BG181" s="13"/>
      <c r="BH181" s="13"/>
      <c r="BI181" s="13"/>
      <c r="BJ181" s="13"/>
    </row>
    <row r="182" spans="4:62" ht="12" customHeight="1">
      <c r="D182" s="405"/>
      <c r="E182" s="405"/>
      <c r="BE182" s="13"/>
      <c r="BF182" s="13"/>
      <c r="BG182" s="13"/>
      <c r="BH182" s="13"/>
      <c r="BI182" s="13"/>
      <c r="BJ182" s="13"/>
    </row>
    <row r="183" spans="4:62" ht="12" customHeight="1">
      <c r="D183" s="405"/>
      <c r="E183" s="405"/>
      <c r="BE183" s="13"/>
      <c r="BF183" s="13"/>
      <c r="BG183" s="13"/>
      <c r="BH183" s="13"/>
      <c r="BI183" s="13"/>
      <c r="BJ183" s="13"/>
    </row>
    <row r="184" spans="4:62" ht="12" customHeight="1">
      <c r="D184" s="405"/>
      <c r="E184" s="405"/>
      <c r="BE184" s="13"/>
      <c r="BF184" s="13"/>
      <c r="BG184" s="13"/>
      <c r="BH184" s="13"/>
      <c r="BI184" s="13"/>
      <c r="BJ184" s="13"/>
    </row>
    <row r="185" spans="4:62" ht="12" customHeight="1">
      <c r="D185" s="405"/>
      <c r="E185" s="405"/>
      <c r="BE185" s="13"/>
      <c r="BF185" s="13"/>
      <c r="BG185" s="13"/>
      <c r="BH185" s="13"/>
      <c r="BI185" s="13"/>
      <c r="BJ185" s="13"/>
    </row>
    <row r="186" spans="4:62" ht="12" customHeight="1">
      <c r="D186" s="405"/>
      <c r="E186" s="405"/>
      <c r="BE186" s="13"/>
      <c r="BF186" s="13"/>
      <c r="BG186" s="13"/>
      <c r="BH186" s="13"/>
      <c r="BI186" s="13"/>
      <c r="BJ186" s="13"/>
    </row>
    <row r="187" spans="4:62" ht="12" customHeight="1">
      <c r="D187" s="405"/>
      <c r="E187" s="405"/>
      <c r="BE187" s="13"/>
      <c r="BF187" s="13"/>
      <c r="BG187" s="13"/>
      <c r="BH187" s="13"/>
      <c r="BI187" s="13"/>
      <c r="BJ187" s="13"/>
    </row>
    <row r="188" spans="4:62" ht="12" customHeight="1">
      <c r="D188" s="405"/>
      <c r="E188" s="405"/>
      <c r="BE188" s="13"/>
      <c r="BF188" s="13"/>
      <c r="BG188" s="13"/>
      <c r="BH188" s="13"/>
      <c r="BI188" s="13"/>
      <c r="BJ188" s="13"/>
    </row>
    <row r="189" spans="4:62" ht="12" customHeight="1">
      <c r="D189" s="405"/>
      <c r="E189" s="405"/>
      <c r="BE189" s="13"/>
      <c r="BF189" s="13"/>
      <c r="BG189" s="13"/>
      <c r="BH189" s="13"/>
      <c r="BI189" s="13"/>
      <c r="BJ189" s="13"/>
    </row>
    <row r="190" spans="4:62" ht="12" customHeight="1">
      <c r="D190" s="405"/>
      <c r="E190" s="405"/>
      <c r="BE190" s="13"/>
      <c r="BF190" s="13"/>
      <c r="BG190" s="13"/>
      <c r="BH190" s="13"/>
      <c r="BI190" s="13"/>
      <c r="BJ190" s="13"/>
    </row>
    <row r="191" spans="4:62" ht="12" customHeight="1">
      <c r="D191" s="405"/>
      <c r="E191" s="405"/>
      <c r="BE191" s="13"/>
      <c r="BF191" s="13"/>
      <c r="BG191" s="13"/>
      <c r="BH191" s="13"/>
      <c r="BI191" s="13"/>
      <c r="BJ191" s="13"/>
    </row>
    <row r="192" spans="4:62" ht="12" customHeight="1">
      <c r="D192" s="405"/>
      <c r="E192" s="405"/>
      <c r="BE192" s="13"/>
      <c r="BF192" s="13"/>
      <c r="BG192" s="13"/>
      <c r="BH192" s="13"/>
      <c r="BI192" s="13"/>
      <c r="BJ192" s="13"/>
    </row>
    <row r="193" spans="4:62" ht="12" customHeight="1">
      <c r="D193" s="405"/>
      <c r="E193" s="405"/>
      <c r="BE193" s="13"/>
      <c r="BF193" s="13"/>
      <c r="BG193" s="13"/>
      <c r="BH193" s="13"/>
      <c r="BI193" s="13"/>
      <c r="BJ193" s="13"/>
    </row>
    <row r="194" spans="4:62" ht="12" customHeight="1">
      <c r="D194" s="405"/>
      <c r="E194" s="405"/>
      <c r="BE194" s="13"/>
      <c r="BF194" s="13"/>
      <c r="BG194" s="13"/>
      <c r="BH194" s="13"/>
      <c r="BI194" s="13"/>
      <c r="BJ194" s="13"/>
    </row>
    <row r="195" spans="4:62" ht="12" customHeight="1">
      <c r="D195" s="405"/>
      <c r="E195" s="405"/>
      <c r="BE195" s="13"/>
      <c r="BF195" s="13"/>
      <c r="BG195" s="13"/>
      <c r="BH195" s="13"/>
      <c r="BI195" s="13"/>
      <c r="BJ195" s="13"/>
    </row>
    <row r="196" spans="4:62" ht="12" customHeight="1">
      <c r="D196" s="405"/>
      <c r="E196" s="405"/>
      <c r="BE196" s="13"/>
      <c r="BF196" s="13"/>
      <c r="BG196" s="13"/>
      <c r="BH196" s="13"/>
      <c r="BI196" s="13"/>
      <c r="BJ196" s="13"/>
    </row>
    <row r="197" spans="4:62" ht="12" customHeight="1">
      <c r="D197" s="405"/>
      <c r="E197" s="405"/>
      <c r="BE197" s="13"/>
      <c r="BF197" s="13"/>
      <c r="BG197" s="13"/>
      <c r="BH197" s="13"/>
      <c r="BI197" s="13"/>
      <c r="BJ197" s="13"/>
    </row>
    <row r="198" spans="4:62" ht="12" customHeight="1">
      <c r="D198" s="405"/>
      <c r="E198" s="405"/>
      <c r="BE198" s="13"/>
      <c r="BF198" s="13"/>
      <c r="BG198" s="13"/>
      <c r="BH198" s="13"/>
      <c r="BI198" s="13"/>
      <c r="BJ198" s="13"/>
    </row>
    <row r="199" spans="4:62" ht="12" customHeight="1">
      <c r="D199" s="405"/>
      <c r="E199" s="405"/>
      <c r="BE199" s="13"/>
      <c r="BF199" s="13"/>
      <c r="BG199" s="13"/>
      <c r="BH199" s="13"/>
      <c r="BI199" s="13"/>
      <c r="BJ199" s="13"/>
    </row>
    <row r="200" spans="4:62" ht="12" customHeight="1">
      <c r="D200" s="405"/>
      <c r="E200" s="405"/>
      <c r="BE200" s="13"/>
      <c r="BF200" s="13"/>
      <c r="BG200" s="13"/>
      <c r="BH200" s="13"/>
      <c r="BI200" s="13"/>
      <c r="BJ200" s="13"/>
    </row>
    <row r="201" spans="4:62" ht="12" customHeight="1">
      <c r="D201" s="405"/>
      <c r="E201" s="405"/>
      <c r="BE201" s="13"/>
      <c r="BF201" s="13"/>
      <c r="BG201" s="13"/>
      <c r="BH201" s="13"/>
      <c r="BI201" s="13"/>
      <c r="BJ201" s="13"/>
    </row>
    <row r="202" spans="4:62" ht="12" customHeight="1">
      <c r="D202" s="405"/>
      <c r="E202" s="405"/>
      <c r="BE202" s="13"/>
      <c r="BF202" s="13"/>
      <c r="BG202" s="13"/>
      <c r="BH202" s="13"/>
      <c r="BI202" s="13"/>
      <c r="BJ202" s="13"/>
    </row>
    <row r="203" spans="4:62" ht="12" customHeight="1">
      <c r="D203" s="405"/>
      <c r="E203" s="405"/>
      <c r="BE203" s="13"/>
      <c r="BF203" s="13"/>
      <c r="BG203" s="13"/>
      <c r="BH203" s="13"/>
      <c r="BI203" s="13"/>
      <c r="BJ203" s="13"/>
    </row>
    <row r="204" spans="4:62" ht="12" customHeight="1">
      <c r="D204" s="405"/>
      <c r="E204" s="405"/>
      <c r="BE204" s="13"/>
      <c r="BF204" s="13"/>
      <c r="BG204" s="13"/>
      <c r="BH204" s="13"/>
      <c r="BI204" s="13"/>
      <c r="BJ204" s="13"/>
    </row>
    <row r="205" spans="4:62" ht="12" customHeight="1">
      <c r="D205" s="405"/>
      <c r="E205" s="405"/>
      <c r="BE205" s="13"/>
      <c r="BF205" s="13"/>
      <c r="BG205" s="13"/>
      <c r="BH205" s="13"/>
      <c r="BI205" s="13"/>
      <c r="BJ205" s="13"/>
    </row>
    <row r="206" spans="4:62" ht="12" customHeight="1">
      <c r="D206" s="405"/>
      <c r="E206" s="405"/>
      <c r="BE206" s="13"/>
      <c r="BF206" s="13"/>
      <c r="BG206" s="13"/>
      <c r="BH206" s="13"/>
      <c r="BI206" s="13"/>
      <c r="BJ206" s="13"/>
    </row>
    <row r="207" spans="4:62" ht="12" customHeight="1">
      <c r="D207" s="405"/>
      <c r="E207" s="405"/>
      <c r="BE207" s="13"/>
      <c r="BF207" s="13"/>
      <c r="BG207" s="13"/>
      <c r="BH207" s="13"/>
      <c r="BI207" s="13"/>
      <c r="BJ207" s="13"/>
    </row>
    <row r="208" spans="4:62" ht="12" customHeight="1">
      <c r="D208" s="405"/>
      <c r="E208" s="405"/>
      <c r="BE208" s="13"/>
      <c r="BF208" s="13"/>
      <c r="BG208" s="13"/>
      <c r="BH208" s="13"/>
      <c r="BI208" s="13"/>
      <c r="BJ208" s="13"/>
    </row>
    <row r="209" spans="4:62" ht="12" customHeight="1">
      <c r="D209" s="405"/>
      <c r="E209" s="405"/>
      <c r="BE209" s="13"/>
      <c r="BF209" s="13"/>
      <c r="BG209" s="13"/>
      <c r="BH209" s="13"/>
      <c r="BI209" s="13"/>
      <c r="BJ209" s="13"/>
    </row>
    <row r="210" spans="4:62" ht="12" customHeight="1">
      <c r="D210" s="405"/>
      <c r="E210" s="405"/>
      <c r="BE210" s="13"/>
      <c r="BF210" s="13"/>
      <c r="BG210" s="13"/>
      <c r="BH210" s="13"/>
      <c r="BI210" s="13"/>
      <c r="BJ210" s="13"/>
    </row>
    <row r="211" spans="4:62" ht="12" customHeight="1">
      <c r="D211" s="405"/>
      <c r="E211" s="405"/>
      <c r="BE211" s="13"/>
      <c r="BF211" s="13"/>
      <c r="BG211" s="13"/>
      <c r="BH211" s="13"/>
      <c r="BI211" s="13"/>
      <c r="BJ211" s="13"/>
    </row>
    <row r="212" spans="4:62" ht="12" customHeight="1">
      <c r="D212" s="405"/>
      <c r="E212" s="405"/>
      <c r="BE212" s="13"/>
      <c r="BF212" s="13"/>
      <c r="BG212" s="13"/>
      <c r="BH212" s="13"/>
      <c r="BI212" s="13"/>
      <c r="BJ212" s="13"/>
    </row>
    <row r="213" spans="4:62" ht="12" customHeight="1">
      <c r="D213" s="405"/>
      <c r="E213" s="405"/>
      <c r="BE213" s="13"/>
      <c r="BF213" s="13"/>
      <c r="BG213" s="13"/>
      <c r="BH213" s="13"/>
      <c r="BI213" s="13"/>
      <c r="BJ213" s="13"/>
    </row>
    <row r="214" spans="4:62" ht="12" customHeight="1">
      <c r="D214" s="405"/>
      <c r="E214" s="405"/>
      <c r="BE214" s="13"/>
      <c r="BF214" s="13"/>
      <c r="BG214" s="13"/>
      <c r="BH214" s="13"/>
      <c r="BI214" s="13"/>
      <c r="BJ214" s="13"/>
    </row>
    <row r="215" spans="4:62" ht="12" customHeight="1">
      <c r="D215" s="405"/>
      <c r="E215" s="405"/>
      <c r="BE215" s="13"/>
      <c r="BF215" s="13"/>
      <c r="BG215" s="13"/>
      <c r="BH215" s="13"/>
      <c r="BI215" s="13"/>
      <c r="BJ215" s="13"/>
    </row>
    <row r="216" spans="4:62" ht="12" customHeight="1">
      <c r="D216" s="405"/>
      <c r="E216" s="405"/>
      <c r="BE216" s="13"/>
      <c r="BF216" s="13"/>
      <c r="BG216" s="13"/>
      <c r="BH216" s="13"/>
      <c r="BI216" s="13"/>
      <c r="BJ216" s="13"/>
    </row>
    <row r="217" spans="4:62" ht="12" customHeight="1">
      <c r="D217" s="405"/>
      <c r="E217" s="405"/>
      <c r="BE217" s="13"/>
      <c r="BF217" s="13"/>
      <c r="BG217" s="13"/>
      <c r="BH217" s="13"/>
      <c r="BI217" s="13"/>
      <c r="BJ217" s="13"/>
    </row>
    <row r="218" spans="4:62" ht="12" customHeight="1">
      <c r="D218" s="405"/>
      <c r="E218" s="405"/>
      <c r="BE218" s="13"/>
      <c r="BF218" s="13"/>
      <c r="BG218" s="13"/>
      <c r="BH218" s="13"/>
      <c r="BI218" s="13"/>
      <c r="BJ218" s="13"/>
    </row>
    <row r="219" spans="4:62" ht="12" customHeight="1">
      <c r="D219" s="405"/>
      <c r="E219" s="405"/>
      <c r="BE219" s="13"/>
      <c r="BF219" s="13"/>
      <c r="BG219" s="13"/>
      <c r="BH219" s="13"/>
      <c r="BI219" s="13"/>
      <c r="BJ219" s="13"/>
    </row>
    <row r="220" spans="4:62" ht="12" customHeight="1">
      <c r="D220" s="405"/>
      <c r="E220" s="405"/>
      <c r="BE220" s="13"/>
      <c r="BF220" s="13"/>
      <c r="BG220" s="13"/>
      <c r="BH220" s="13"/>
      <c r="BI220" s="13"/>
      <c r="BJ220" s="13"/>
    </row>
    <row r="221" spans="4:62" ht="12" customHeight="1">
      <c r="D221" s="405"/>
      <c r="E221" s="405"/>
      <c r="BE221" s="13"/>
      <c r="BF221" s="13"/>
      <c r="BG221" s="13"/>
      <c r="BH221" s="13"/>
      <c r="BI221" s="13"/>
      <c r="BJ221" s="13"/>
    </row>
    <row r="222" spans="4:62" ht="12" customHeight="1">
      <c r="D222" s="405"/>
      <c r="E222" s="405"/>
      <c r="BE222" s="13"/>
      <c r="BF222" s="13"/>
      <c r="BG222" s="13"/>
      <c r="BH222" s="13"/>
      <c r="BI222" s="13"/>
      <c r="BJ222" s="13"/>
    </row>
    <row r="223" spans="4:62" ht="12" customHeight="1">
      <c r="D223" s="405"/>
      <c r="E223" s="405"/>
      <c r="BE223" s="13"/>
      <c r="BF223" s="13"/>
      <c r="BG223" s="13"/>
      <c r="BH223" s="13"/>
      <c r="BI223" s="13"/>
      <c r="BJ223" s="13"/>
    </row>
    <row r="224" spans="4:62" ht="12" customHeight="1">
      <c r="D224" s="405"/>
      <c r="E224" s="405"/>
      <c r="BE224" s="13"/>
      <c r="BF224" s="13"/>
      <c r="BG224" s="13"/>
      <c r="BH224" s="13"/>
      <c r="BI224" s="13"/>
      <c r="BJ224" s="13"/>
    </row>
    <row r="225" spans="4:62" ht="12" customHeight="1">
      <c r="D225" s="405"/>
      <c r="E225" s="405"/>
      <c r="BE225" s="13"/>
      <c r="BF225" s="13"/>
      <c r="BG225" s="13"/>
      <c r="BH225" s="13"/>
      <c r="BI225" s="13"/>
      <c r="BJ225" s="13"/>
    </row>
    <row r="226" spans="4:62" ht="12" customHeight="1">
      <c r="D226" s="405"/>
      <c r="E226" s="405"/>
      <c r="BE226" s="13"/>
      <c r="BF226" s="13"/>
      <c r="BG226" s="13"/>
      <c r="BH226" s="13"/>
      <c r="BI226" s="13"/>
      <c r="BJ226" s="13"/>
    </row>
    <row r="227" spans="4:62" ht="12" customHeight="1">
      <c r="D227" s="405"/>
      <c r="E227" s="405"/>
      <c r="BE227" s="13"/>
      <c r="BF227" s="13"/>
      <c r="BG227" s="13"/>
      <c r="BH227" s="13"/>
      <c r="BI227" s="13"/>
      <c r="BJ227" s="13"/>
    </row>
    <row r="228" spans="4:62" ht="12" customHeight="1">
      <c r="D228" s="405"/>
      <c r="E228" s="405"/>
      <c r="BE228" s="13"/>
      <c r="BF228" s="13"/>
      <c r="BG228" s="13"/>
      <c r="BH228" s="13"/>
      <c r="BI228" s="13"/>
      <c r="BJ228" s="13"/>
    </row>
    <row r="229" spans="4:62" ht="12" customHeight="1">
      <c r="D229" s="405"/>
      <c r="E229" s="405"/>
      <c r="BE229" s="13"/>
      <c r="BF229" s="13"/>
      <c r="BG229" s="13"/>
      <c r="BH229" s="13"/>
      <c r="BI229" s="13"/>
      <c r="BJ229" s="13"/>
    </row>
    <row r="230" spans="4:62" ht="12" customHeight="1">
      <c r="D230" s="405"/>
      <c r="E230" s="405"/>
      <c r="BE230" s="13"/>
      <c r="BF230" s="13"/>
      <c r="BG230" s="13"/>
      <c r="BH230" s="13"/>
      <c r="BI230" s="13"/>
      <c r="BJ230" s="13"/>
    </row>
    <row r="231" spans="4:62" ht="12" customHeight="1">
      <c r="D231" s="405"/>
      <c r="E231" s="405"/>
      <c r="BE231" s="13"/>
      <c r="BF231" s="13"/>
      <c r="BG231" s="13"/>
      <c r="BH231" s="13"/>
      <c r="BI231" s="13"/>
      <c r="BJ231" s="13"/>
    </row>
    <row r="232" spans="4:62" ht="12" customHeight="1">
      <c r="D232" s="405"/>
      <c r="E232" s="405"/>
      <c r="BE232" s="13"/>
      <c r="BF232" s="13"/>
      <c r="BG232" s="13"/>
      <c r="BH232" s="13"/>
      <c r="BI232" s="13"/>
      <c r="BJ232" s="13"/>
    </row>
    <row r="233" spans="4:62" ht="12" customHeight="1">
      <c r="D233" s="405"/>
      <c r="E233" s="405"/>
      <c r="BE233" s="13"/>
      <c r="BF233" s="13"/>
      <c r="BG233" s="13"/>
      <c r="BH233" s="13"/>
      <c r="BI233" s="13"/>
      <c r="BJ233" s="13"/>
    </row>
    <row r="234" spans="4:62" ht="12" customHeight="1">
      <c r="D234" s="405"/>
      <c r="E234" s="405"/>
      <c r="BE234" s="13"/>
      <c r="BF234" s="13"/>
      <c r="BG234" s="13"/>
      <c r="BH234" s="13"/>
      <c r="BI234" s="13"/>
      <c r="BJ234" s="13"/>
    </row>
    <row r="235" spans="4:62" ht="12" customHeight="1">
      <c r="D235" s="405"/>
      <c r="E235" s="405"/>
      <c r="BE235" s="13"/>
      <c r="BF235" s="13"/>
      <c r="BG235" s="13"/>
      <c r="BH235" s="13"/>
      <c r="BI235" s="13"/>
      <c r="BJ235" s="13"/>
    </row>
    <row r="236" spans="4:62" ht="12" customHeight="1">
      <c r="D236" s="405"/>
      <c r="E236" s="405"/>
      <c r="BE236" s="13"/>
      <c r="BF236" s="13"/>
      <c r="BG236" s="13"/>
      <c r="BH236" s="13"/>
      <c r="BI236" s="13"/>
      <c r="BJ236" s="13"/>
    </row>
    <row r="237" spans="4:62" ht="12" customHeight="1">
      <c r="D237" s="405"/>
      <c r="E237" s="405"/>
      <c r="BE237" s="13"/>
      <c r="BF237" s="13"/>
      <c r="BG237" s="13"/>
      <c r="BH237" s="13"/>
      <c r="BI237" s="13"/>
      <c r="BJ237" s="13"/>
    </row>
    <row r="238" spans="4:62" ht="12" customHeight="1">
      <c r="D238" s="405"/>
      <c r="E238" s="405"/>
      <c r="BE238" s="13"/>
      <c r="BF238" s="13"/>
      <c r="BG238" s="13"/>
      <c r="BH238" s="13"/>
      <c r="BI238" s="13"/>
      <c r="BJ238" s="13"/>
    </row>
    <row r="239" spans="4:62" ht="12" customHeight="1">
      <c r="D239" s="405"/>
      <c r="E239" s="405"/>
      <c r="BE239" s="13"/>
      <c r="BF239" s="13"/>
      <c r="BG239" s="13"/>
      <c r="BH239" s="13"/>
      <c r="BI239" s="13"/>
      <c r="BJ239" s="13"/>
    </row>
    <row r="240" spans="4:62" ht="12" customHeight="1">
      <c r="D240" s="405"/>
      <c r="E240" s="405"/>
      <c r="BE240" s="13"/>
      <c r="BF240" s="13"/>
      <c r="BG240" s="13"/>
      <c r="BH240" s="13"/>
      <c r="BI240" s="13"/>
      <c r="BJ240" s="13"/>
    </row>
    <row r="241" spans="4:62" ht="12" customHeight="1">
      <c r="D241" s="405"/>
      <c r="E241" s="405"/>
      <c r="BE241" s="13"/>
      <c r="BF241" s="13"/>
      <c r="BG241" s="13"/>
      <c r="BH241" s="13"/>
      <c r="BI241" s="13"/>
      <c r="BJ241" s="13"/>
    </row>
    <row r="242" spans="4:62" ht="12" customHeight="1">
      <c r="D242" s="405"/>
      <c r="E242" s="405"/>
      <c r="BE242" s="13"/>
      <c r="BF242" s="13"/>
      <c r="BG242" s="13"/>
      <c r="BH242" s="13"/>
      <c r="BI242" s="13"/>
      <c r="BJ242" s="13"/>
    </row>
    <row r="243" spans="4:62" ht="12" customHeight="1">
      <c r="D243" s="405"/>
      <c r="E243" s="405"/>
      <c r="BE243" s="13"/>
      <c r="BF243" s="13"/>
      <c r="BG243" s="13"/>
      <c r="BH243" s="13"/>
      <c r="BI243" s="13"/>
      <c r="BJ243" s="13"/>
    </row>
    <row r="244" spans="4:62" ht="12" customHeight="1">
      <c r="D244" s="405"/>
      <c r="E244" s="405"/>
      <c r="BE244" s="13"/>
      <c r="BF244" s="13"/>
      <c r="BG244" s="13"/>
      <c r="BH244" s="13"/>
      <c r="BI244" s="13"/>
      <c r="BJ244" s="13"/>
    </row>
    <row r="245" spans="4:62" ht="12" customHeight="1">
      <c r="D245" s="405"/>
      <c r="E245" s="405"/>
      <c r="BE245" s="13"/>
      <c r="BF245" s="13"/>
      <c r="BG245" s="13"/>
      <c r="BH245" s="13"/>
      <c r="BI245" s="13"/>
      <c r="BJ245" s="13"/>
    </row>
    <row r="246" spans="4:62" ht="12" customHeight="1">
      <c r="D246" s="405"/>
      <c r="E246" s="405"/>
      <c r="BE246" s="13"/>
      <c r="BF246" s="13"/>
      <c r="BG246" s="13"/>
      <c r="BH246" s="13"/>
      <c r="BI246" s="13"/>
      <c r="BJ246" s="13"/>
    </row>
    <row r="247" spans="4:62" ht="12" customHeight="1">
      <c r="D247" s="405"/>
      <c r="E247" s="405"/>
      <c r="BE247" s="13"/>
      <c r="BF247" s="13"/>
      <c r="BG247" s="13"/>
      <c r="BH247" s="13"/>
      <c r="BI247" s="13"/>
      <c r="BJ247" s="13"/>
    </row>
    <row r="248" spans="4:62" ht="12" customHeight="1">
      <c r="D248" s="405"/>
      <c r="E248" s="405"/>
      <c r="BE248" s="13"/>
      <c r="BF248" s="13"/>
      <c r="BG248" s="13"/>
      <c r="BH248" s="13"/>
      <c r="BI248" s="13"/>
      <c r="BJ248" s="13"/>
    </row>
    <row r="249" spans="4:62" ht="12" customHeight="1">
      <c r="D249" s="405"/>
      <c r="E249" s="405"/>
      <c r="BE249" s="13"/>
      <c r="BF249" s="13"/>
      <c r="BG249" s="13"/>
      <c r="BH249" s="13"/>
      <c r="BI249" s="13"/>
      <c r="BJ249" s="13"/>
    </row>
    <row r="250" spans="4:62" ht="12" customHeight="1">
      <c r="D250" s="405"/>
      <c r="E250" s="405"/>
      <c r="BE250" s="13"/>
      <c r="BF250" s="13"/>
      <c r="BG250" s="13"/>
      <c r="BH250" s="13"/>
      <c r="BI250" s="13"/>
      <c r="BJ250" s="13"/>
    </row>
    <row r="251" spans="4:62" ht="12" customHeight="1">
      <c r="D251" s="405"/>
      <c r="E251" s="405"/>
      <c r="BE251" s="13"/>
      <c r="BF251" s="13"/>
      <c r="BG251" s="13"/>
      <c r="BH251" s="13"/>
      <c r="BI251" s="13"/>
      <c r="BJ251" s="13"/>
    </row>
    <row r="252" spans="4:62" ht="12" customHeight="1">
      <c r="D252" s="405"/>
      <c r="E252" s="405"/>
      <c r="BE252" s="13"/>
      <c r="BF252" s="13"/>
      <c r="BG252" s="13"/>
      <c r="BH252" s="13"/>
      <c r="BI252" s="13"/>
      <c r="BJ252" s="13"/>
    </row>
    <row r="253" spans="4:62" ht="12" customHeight="1">
      <c r="D253" s="405"/>
      <c r="E253" s="405"/>
      <c r="BE253" s="13"/>
      <c r="BF253" s="13"/>
      <c r="BG253" s="13"/>
      <c r="BH253" s="13"/>
      <c r="BI253" s="13"/>
      <c r="BJ253" s="13"/>
    </row>
    <row r="254" spans="4:62" ht="12" customHeight="1">
      <c r="D254" s="405"/>
      <c r="E254" s="405"/>
      <c r="BE254" s="13"/>
      <c r="BF254" s="13"/>
      <c r="BG254" s="13"/>
      <c r="BH254" s="13"/>
      <c r="BI254" s="13"/>
      <c r="BJ254" s="13"/>
    </row>
    <row r="255" spans="4:62" ht="12" customHeight="1">
      <c r="D255" s="405"/>
      <c r="E255" s="405"/>
      <c r="BE255" s="13"/>
      <c r="BF255" s="13"/>
      <c r="BG255" s="13"/>
      <c r="BH255" s="13"/>
      <c r="BI255" s="13"/>
      <c r="BJ255" s="13"/>
    </row>
    <row r="256" spans="4:62" ht="12" customHeight="1">
      <c r="D256" s="405"/>
      <c r="E256" s="405"/>
      <c r="BE256" s="13"/>
      <c r="BF256" s="13"/>
      <c r="BG256" s="13"/>
      <c r="BH256" s="13"/>
      <c r="BI256" s="13"/>
      <c r="BJ256" s="13"/>
    </row>
    <row r="257" spans="4:62" ht="12" customHeight="1">
      <c r="D257" s="405"/>
      <c r="E257" s="405"/>
      <c r="BE257" s="13"/>
      <c r="BF257" s="13"/>
      <c r="BG257" s="13"/>
      <c r="BH257" s="13"/>
      <c r="BI257" s="13"/>
      <c r="BJ257" s="13"/>
    </row>
    <row r="258" spans="4:62" ht="12" customHeight="1">
      <c r="D258" s="405"/>
      <c r="E258" s="405"/>
      <c r="BE258" s="13"/>
      <c r="BF258" s="13"/>
      <c r="BG258" s="13"/>
      <c r="BH258" s="13"/>
      <c r="BI258" s="13"/>
      <c r="BJ258" s="13"/>
    </row>
    <row r="259" spans="4:62" ht="12" customHeight="1">
      <c r="D259" s="405"/>
      <c r="E259" s="405"/>
      <c r="BE259" s="13"/>
      <c r="BF259" s="13"/>
      <c r="BG259" s="13"/>
      <c r="BH259" s="13"/>
      <c r="BI259" s="13"/>
      <c r="BJ259" s="13"/>
    </row>
    <row r="260" spans="4:62" ht="12" customHeight="1">
      <c r="D260" s="405"/>
      <c r="E260" s="405"/>
      <c r="BE260" s="13"/>
      <c r="BF260" s="13"/>
      <c r="BG260" s="13"/>
      <c r="BH260" s="13"/>
      <c r="BI260" s="13"/>
      <c r="BJ260" s="13"/>
    </row>
    <row r="261" spans="4:62" ht="12" customHeight="1">
      <c r="D261" s="405"/>
      <c r="E261" s="405"/>
      <c r="BE261" s="13"/>
      <c r="BF261" s="13"/>
      <c r="BG261" s="13"/>
      <c r="BH261" s="13"/>
      <c r="BI261" s="13"/>
      <c r="BJ261" s="13"/>
    </row>
    <row r="262" spans="4:62" ht="12" customHeight="1">
      <c r="D262" s="405"/>
      <c r="E262" s="405"/>
      <c r="BE262" s="13"/>
      <c r="BF262" s="13"/>
      <c r="BG262" s="13"/>
      <c r="BH262" s="13"/>
      <c r="BI262" s="13"/>
      <c r="BJ262" s="13"/>
    </row>
    <row r="263" spans="4:62" ht="12" customHeight="1">
      <c r="D263" s="405"/>
      <c r="E263" s="405"/>
      <c r="BE263" s="13"/>
      <c r="BF263" s="13"/>
      <c r="BG263" s="13"/>
      <c r="BH263" s="13"/>
      <c r="BI263" s="13"/>
      <c r="BJ263" s="13"/>
    </row>
    <row r="264" spans="4:62" ht="12" customHeight="1">
      <c r="D264" s="405"/>
      <c r="E264" s="405"/>
      <c r="BE264" s="13"/>
      <c r="BF264" s="13"/>
      <c r="BG264" s="13"/>
      <c r="BH264" s="13"/>
      <c r="BI264" s="13"/>
      <c r="BJ264" s="13"/>
    </row>
    <row r="265" spans="4:62" ht="12" customHeight="1">
      <c r="D265" s="405"/>
      <c r="E265" s="405"/>
      <c r="BE265" s="13"/>
      <c r="BF265" s="13"/>
      <c r="BG265" s="13"/>
      <c r="BH265" s="13"/>
      <c r="BI265" s="13"/>
      <c r="BJ265" s="13"/>
    </row>
    <row r="266" spans="4:62" ht="12" customHeight="1">
      <c r="D266" s="405"/>
      <c r="E266" s="405"/>
      <c r="BE266" s="13"/>
      <c r="BF266" s="13"/>
      <c r="BG266" s="13"/>
      <c r="BH266" s="13"/>
      <c r="BI266" s="13"/>
      <c r="BJ266" s="13"/>
    </row>
    <row r="267" spans="4:62" ht="12" customHeight="1">
      <c r="D267" s="405"/>
      <c r="E267" s="405"/>
      <c r="BE267" s="13"/>
      <c r="BF267" s="13"/>
      <c r="BG267" s="13"/>
      <c r="BH267" s="13"/>
      <c r="BI267" s="13"/>
      <c r="BJ267" s="13"/>
    </row>
    <row r="268" spans="4:62" ht="12" customHeight="1">
      <c r="D268" s="405"/>
      <c r="E268" s="405"/>
      <c r="BE268" s="13"/>
      <c r="BF268" s="13"/>
      <c r="BG268" s="13"/>
      <c r="BH268" s="13"/>
      <c r="BI268" s="13"/>
      <c r="BJ268" s="13"/>
    </row>
    <row r="269" spans="4:62" ht="12" customHeight="1">
      <c r="D269" s="405"/>
      <c r="E269" s="405"/>
      <c r="BE269" s="13"/>
      <c r="BF269" s="13"/>
      <c r="BG269" s="13"/>
      <c r="BH269" s="13"/>
      <c r="BI269" s="13"/>
      <c r="BJ269" s="13"/>
    </row>
    <row r="270" spans="4:62" ht="12" customHeight="1">
      <c r="D270" s="405"/>
      <c r="E270" s="405"/>
      <c r="BE270" s="13"/>
      <c r="BF270" s="13"/>
      <c r="BG270" s="13"/>
      <c r="BH270" s="13"/>
      <c r="BI270" s="13"/>
      <c r="BJ270" s="13"/>
    </row>
    <row r="271" spans="4:62" ht="12" customHeight="1">
      <c r="D271" s="405"/>
      <c r="E271" s="405"/>
      <c r="BE271" s="13"/>
      <c r="BF271" s="13"/>
      <c r="BG271" s="13"/>
      <c r="BH271" s="13"/>
      <c r="BI271" s="13"/>
      <c r="BJ271" s="13"/>
    </row>
    <row r="272" spans="4:62" ht="12" customHeight="1">
      <c r="D272" s="405"/>
      <c r="E272" s="405"/>
      <c r="BE272" s="13"/>
      <c r="BF272" s="13"/>
      <c r="BG272" s="13"/>
      <c r="BH272" s="13"/>
      <c r="BI272" s="13"/>
      <c r="BJ272" s="13"/>
    </row>
    <row r="273" spans="4:62" ht="12" customHeight="1">
      <c r="D273" s="405"/>
      <c r="E273" s="405"/>
      <c r="BE273" s="13"/>
      <c r="BF273" s="13"/>
      <c r="BG273" s="13"/>
      <c r="BH273" s="13"/>
      <c r="BI273" s="13"/>
      <c r="BJ273" s="13"/>
    </row>
    <row r="274" spans="4:62" ht="12" customHeight="1">
      <c r="D274" s="405"/>
      <c r="E274" s="405"/>
      <c r="BE274" s="13"/>
      <c r="BF274" s="13"/>
      <c r="BG274" s="13"/>
      <c r="BH274" s="13"/>
      <c r="BI274" s="13"/>
      <c r="BJ274" s="13"/>
    </row>
    <row r="275" spans="4:62" ht="12" customHeight="1">
      <c r="D275" s="405"/>
      <c r="E275" s="405"/>
      <c r="BE275" s="13"/>
      <c r="BF275" s="13"/>
      <c r="BG275" s="13"/>
      <c r="BH275" s="13"/>
      <c r="BI275" s="13"/>
      <c r="BJ275" s="13"/>
    </row>
    <row r="276" spans="4:62" ht="12" customHeight="1">
      <c r="D276" s="405"/>
      <c r="E276" s="405"/>
      <c r="BE276" s="13"/>
      <c r="BF276" s="13"/>
      <c r="BG276" s="13"/>
      <c r="BH276" s="13"/>
      <c r="BI276" s="13"/>
      <c r="BJ276" s="13"/>
    </row>
    <row r="277" spans="4:62" ht="12" customHeight="1">
      <c r="D277" s="405"/>
      <c r="E277" s="405"/>
      <c r="BE277" s="13"/>
      <c r="BF277" s="13"/>
      <c r="BG277" s="13"/>
      <c r="BH277" s="13"/>
      <c r="BI277" s="13"/>
      <c r="BJ277" s="13"/>
    </row>
    <row r="278" spans="4:62" ht="12" customHeight="1">
      <c r="D278" s="405"/>
      <c r="E278" s="405"/>
      <c r="BE278" s="13"/>
      <c r="BF278" s="13"/>
      <c r="BG278" s="13"/>
      <c r="BH278" s="13"/>
      <c r="BI278" s="13"/>
      <c r="BJ278" s="13"/>
    </row>
    <row r="279" spans="4:62" ht="12" customHeight="1">
      <c r="D279" s="405"/>
      <c r="E279" s="405"/>
      <c r="BE279" s="13"/>
      <c r="BF279" s="13"/>
      <c r="BG279" s="13"/>
      <c r="BH279" s="13"/>
      <c r="BI279" s="13"/>
      <c r="BJ279" s="13"/>
    </row>
    <row r="280" spans="4:62" ht="12" customHeight="1">
      <c r="D280" s="405"/>
      <c r="E280" s="405"/>
      <c r="BE280" s="13"/>
      <c r="BF280" s="13"/>
      <c r="BG280" s="13"/>
      <c r="BH280" s="13"/>
      <c r="BI280" s="13"/>
      <c r="BJ280" s="13"/>
    </row>
    <row r="281" spans="4:62" ht="12" customHeight="1">
      <c r="D281" s="405"/>
      <c r="E281" s="405"/>
      <c r="BE281" s="13"/>
      <c r="BF281" s="13"/>
      <c r="BG281" s="13"/>
      <c r="BH281" s="13"/>
      <c r="BI281" s="13"/>
      <c r="BJ281" s="13"/>
    </row>
    <row r="282" spans="4:62" ht="12" customHeight="1">
      <c r="D282" s="405"/>
      <c r="E282" s="405"/>
      <c r="BE282" s="13"/>
      <c r="BF282" s="13"/>
      <c r="BG282" s="13"/>
      <c r="BH282" s="13"/>
      <c r="BI282" s="13"/>
      <c r="BJ282" s="13"/>
    </row>
    <row r="283" spans="4:62" ht="12" customHeight="1">
      <c r="D283" s="405"/>
      <c r="E283" s="405"/>
      <c r="BE283" s="13"/>
      <c r="BF283" s="13"/>
      <c r="BG283" s="13"/>
      <c r="BH283" s="13"/>
      <c r="BI283" s="13"/>
      <c r="BJ283" s="13"/>
    </row>
    <row r="284" spans="4:62" ht="12" customHeight="1">
      <c r="D284" s="405"/>
      <c r="E284" s="405"/>
      <c r="BE284" s="13"/>
      <c r="BF284" s="13"/>
      <c r="BG284" s="13"/>
      <c r="BH284" s="13"/>
      <c r="BI284" s="13"/>
      <c r="BJ284" s="13"/>
    </row>
    <row r="285" spans="4:62" ht="12" customHeight="1">
      <c r="D285" s="405"/>
      <c r="E285" s="405"/>
      <c r="BE285" s="13"/>
      <c r="BF285" s="13"/>
      <c r="BG285" s="13"/>
      <c r="BH285" s="13"/>
      <c r="BI285" s="13"/>
      <c r="BJ285" s="13"/>
    </row>
    <row r="286" spans="4:62" ht="12" customHeight="1">
      <c r="D286" s="405"/>
      <c r="E286" s="405"/>
      <c r="BE286" s="13"/>
      <c r="BF286" s="13"/>
      <c r="BG286" s="13"/>
      <c r="BH286" s="13"/>
      <c r="BI286" s="13"/>
      <c r="BJ286" s="13"/>
    </row>
    <row r="287" spans="4:62" ht="12" customHeight="1">
      <c r="D287" s="405"/>
      <c r="E287" s="405"/>
      <c r="BE287" s="13"/>
      <c r="BF287" s="13"/>
      <c r="BG287" s="13"/>
      <c r="BH287" s="13"/>
      <c r="BI287" s="13"/>
      <c r="BJ287" s="13"/>
    </row>
    <row r="288" spans="4:62" ht="12" customHeight="1">
      <c r="D288" s="405"/>
      <c r="E288" s="405"/>
      <c r="BE288" s="13"/>
      <c r="BF288" s="13"/>
      <c r="BG288" s="13"/>
      <c r="BH288" s="13"/>
      <c r="BI288" s="13"/>
      <c r="BJ288" s="13"/>
    </row>
    <row r="289" spans="4:62" ht="12" customHeight="1">
      <c r="D289" s="405"/>
      <c r="E289" s="405"/>
      <c r="BE289" s="13"/>
      <c r="BF289" s="13"/>
      <c r="BG289" s="13"/>
      <c r="BH289" s="13"/>
      <c r="BI289" s="13"/>
      <c r="BJ289" s="13"/>
    </row>
    <row r="290" spans="4:62" ht="12" customHeight="1">
      <c r="D290" s="405"/>
      <c r="E290" s="405"/>
      <c r="BE290" s="13"/>
      <c r="BF290" s="13"/>
      <c r="BG290" s="13"/>
      <c r="BH290" s="13"/>
      <c r="BI290" s="13"/>
      <c r="BJ290" s="13"/>
    </row>
    <row r="291" spans="4:62" ht="12" customHeight="1">
      <c r="D291" s="405"/>
      <c r="E291" s="405"/>
      <c r="BE291" s="13"/>
      <c r="BF291" s="13"/>
      <c r="BG291" s="13"/>
      <c r="BH291" s="13"/>
      <c r="BI291" s="13"/>
      <c r="BJ291" s="13"/>
    </row>
    <row r="292" spans="4:62" ht="12" customHeight="1">
      <c r="D292" s="405"/>
      <c r="E292" s="405"/>
      <c r="BE292" s="13"/>
      <c r="BF292" s="13"/>
      <c r="BG292" s="13"/>
      <c r="BH292" s="13"/>
      <c r="BI292" s="13"/>
      <c r="BJ292" s="13"/>
    </row>
    <row r="293" spans="4:62" ht="12" customHeight="1">
      <c r="D293" s="405"/>
      <c r="E293" s="405"/>
      <c r="BE293" s="13"/>
      <c r="BF293" s="13"/>
      <c r="BG293" s="13"/>
      <c r="BH293" s="13"/>
      <c r="BI293" s="13"/>
      <c r="BJ293" s="13"/>
    </row>
    <row r="294" spans="4:62" ht="12" customHeight="1">
      <c r="D294" s="405"/>
      <c r="E294" s="405"/>
      <c r="BE294" s="13"/>
      <c r="BF294" s="13"/>
      <c r="BG294" s="13"/>
      <c r="BH294" s="13"/>
      <c r="BI294" s="13"/>
      <c r="BJ294" s="13"/>
    </row>
    <row r="295" spans="4:62" ht="12" customHeight="1">
      <c r="D295" s="405"/>
      <c r="E295" s="405"/>
      <c r="BE295" s="13"/>
      <c r="BF295" s="13"/>
      <c r="BG295" s="13"/>
      <c r="BH295" s="13"/>
      <c r="BI295" s="13"/>
      <c r="BJ295" s="13"/>
    </row>
    <row r="296" spans="4:62" ht="12" customHeight="1">
      <c r="D296" s="405"/>
      <c r="E296" s="405"/>
      <c r="BE296" s="13"/>
      <c r="BF296" s="13"/>
      <c r="BG296" s="13"/>
      <c r="BH296" s="13"/>
      <c r="BI296" s="13"/>
      <c r="BJ296" s="13"/>
    </row>
    <row r="297" spans="4:62" ht="12" customHeight="1">
      <c r="D297" s="405"/>
      <c r="E297" s="405"/>
      <c r="BE297" s="13"/>
      <c r="BF297" s="13"/>
      <c r="BG297" s="13"/>
      <c r="BH297" s="13"/>
      <c r="BI297" s="13"/>
      <c r="BJ297" s="13"/>
    </row>
    <row r="298" spans="4:62" ht="12" customHeight="1">
      <c r="D298" s="405"/>
      <c r="E298" s="405"/>
      <c r="BE298" s="13"/>
      <c r="BF298" s="13"/>
      <c r="BG298" s="13"/>
      <c r="BH298" s="13"/>
      <c r="BI298" s="13"/>
      <c r="BJ298" s="13"/>
    </row>
    <row r="299" spans="4:62" ht="12" customHeight="1">
      <c r="D299" s="405"/>
      <c r="E299" s="405"/>
      <c r="BE299" s="13"/>
      <c r="BF299" s="13"/>
      <c r="BG299" s="13"/>
      <c r="BH299" s="13"/>
      <c r="BI299" s="13"/>
      <c r="BJ299" s="13"/>
    </row>
    <row r="300" spans="4:62" ht="12" customHeight="1">
      <c r="D300" s="405"/>
      <c r="E300" s="405"/>
      <c r="BE300" s="13"/>
      <c r="BF300" s="13"/>
      <c r="BG300" s="13"/>
      <c r="BH300" s="13"/>
      <c r="BI300" s="13"/>
      <c r="BJ300" s="13"/>
    </row>
    <row r="301" spans="4:62" ht="12" customHeight="1">
      <c r="D301" s="405"/>
      <c r="E301" s="405"/>
      <c r="BE301" s="13"/>
      <c r="BF301" s="13"/>
      <c r="BG301" s="13"/>
      <c r="BH301" s="13"/>
      <c r="BI301" s="13"/>
      <c r="BJ301" s="13"/>
    </row>
    <row r="302" spans="4:62" ht="12" customHeight="1">
      <c r="D302" s="405"/>
      <c r="E302" s="405"/>
      <c r="BE302" s="13"/>
      <c r="BF302" s="13"/>
      <c r="BG302" s="13"/>
      <c r="BH302" s="13"/>
      <c r="BI302" s="13"/>
      <c r="BJ302" s="13"/>
    </row>
    <row r="303" spans="4:62" ht="12" customHeight="1">
      <c r="D303" s="405"/>
      <c r="E303" s="405"/>
      <c r="BE303" s="13"/>
      <c r="BF303" s="13"/>
      <c r="BG303" s="13"/>
      <c r="BH303" s="13"/>
      <c r="BI303" s="13"/>
      <c r="BJ303" s="13"/>
    </row>
    <row r="304" spans="4:62" ht="12" customHeight="1">
      <c r="D304" s="405"/>
      <c r="E304" s="405"/>
      <c r="BE304" s="13"/>
      <c r="BF304" s="13"/>
      <c r="BG304" s="13"/>
      <c r="BH304" s="13"/>
      <c r="BI304" s="13"/>
      <c r="BJ304" s="13"/>
    </row>
    <row r="305" spans="4:62" ht="12" customHeight="1">
      <c r="D305" s="405"/>
      <c r="E305" s="405"/>
      <c r="BE305" s="13"/>
      <c r="BF305" s="13"/>
      <c r="BG305" s="13"/>
      <c r="BH305" s="13"/>
      <c r="BI305" s="13"/>
      <c r="BJ305" s="13"/>
    </row>
    <row r="306" spans="4:62" ht="12" customHeight="1">
      <c r="D306" s="405"/>
      <c r="E306" s="405"/>
      <c r="BE306" s="13"/>
      <c r="BF306" s="13"/>
      <c r="BG306" s="13"/>
      <c r="BH306" s="13"/>
      <c r="BI306" s="13"/>
      <c r="BJ306" s="13"/>
    </row>
    <row r="307" spans="4:62" ht="12" customHeight="1">
      <c r="D307" s="405"/>
      <c r="E307" s="405"/>
      <c r="BE307" s="13"/>
      <c r="BF307" s="13"/>
      <c r="BG307" s="13"/>
      <c r="BH307" s="13"/>
      <c r="BI307" s="13"/>
      <c r="BJ307" s="13"/>
    </row>
    <row r="308" spans="4:62" ht="12" customHeight="1">
      <c r="D308" s="405"/>
      <c r="E308" s="405"/>
      <c r="BE308" s="13"/>
      <c r="BF308" s="13"/>
      <c r="BG308" s="13"/>
      <c r="BH308" s="13"/>
      <c r="BI308" s="13"/>
      <c r="BJ308" s="13"/>
    </row>
    <row r="309" spans="4:62" ht="12" customHeight="1">
      <c r="D309" s="405"/>
      <c r="E309" s="405"/>
      <c r="BE309" s="13"/>
      <c r="BF309" s="13"/>
      <c r="BG309" s="13"/>
      <c r="BH309" s="13"/>
      <c r="BI309" s="13"/>
      <c r="BJ309" s="13"/>
    </row>
    <row r="310" spans="4:62" ht="12" customHeight="1">
      <c r="D310" s="405"/>
      <c r="E310" s="405"/>
      <c r="BE310" s="13"/>
      <c r="BF310" s="13"/>
      <c r="BG310" s="13"/>
      <c r="BH310" s="13"/>
      <c r="BI310" s="13"/>
      <c r="BJ310" s="13"/>
    </row>
    <row r="311" spans="4:62" ht="12" customHeight="1">
      <c r="D311" s="405"/>
      <c r="E311" s="405"/>
      <c r="BE311" s="13"/>
      <c r="BF311" s="13"/>
      <c r="BG311" s="13"/>
      <c r="BH311" s="13"/>
      <c r="BI311" s="13"/>
      <c r="BJ311" s="13"/>
    </row>
    <row r="312" spans="4:62" ht="12" customHeight="1">
      <c r="D312" s="405"/>
      <c r="E312" s="405"/>
      <c r="BE312" s="13"/>
      <c r="BF312" s="13"/>
      <c r="BG312" s="13"/>
      <c r="BH312" s="13"/>
      <c r="BI312" s="13"/>
      <c r="BJ312" s="13"/>
    </row>
    <row r="313" spans="4:62" ht="12" customHeight="1">
      <c r="D313" s="405"/>
      <c r="E313" s="405"/>
      <c r="BE313" s="13"/>
      <c r="BF313" s="13"/>
      <c r="BG313" s="13"/>
      <c r="BH313" s="13"/>
      <c r="BI313" s="13"/>
      <c r="BJ313" s="13"/>
    </row>
    <row r="314" spans="4:62" ht="12" customHeight="1">
      <c r="D314" s="405"/>
      <c r="E314" s="405"/>
      <c r="BE314" s="13"/>
      <c r="BF314" s="13"/>
      <c r="BG314" s="13"/>
      <c r="BH314" s="13"/>
      <c r="BI314" s="13"/>
      <c r="BJ314" s="13"/>
    </row>
    <row r="315" spans="4:62" ht="12" customHeight="1">
      <c r="D315" s="405"/>
      <c r="E315" s="405"/>
      <c r="BE315" s="13"/>
      <c r="BF315" s="13"/>
      <c r="BG315" s="13"/>
      <c r="BH315" s="13"/>
      <c r="BI315" s="13"/>
      <c r="BJ315" s="13"/>
    </row>
    <row r="316" spans="4:62" ht="12" customHeight="1">
      <c r="D316" s="405"/>
      <c r="E316" s="405"/>
      <c r="BE316" s="13"/>
      <c r="BF316" s="13"/>
      <c r="BG316" s="13"/>
      <c r="BH316" s="13"/>
      <c r="BI316" s="13"/>
      <c r="BJ316" s="13"/>
    </row>
    <row r="317" spans="4:62" ht="12" customHeight="1">
      <c r="D317" s="405"/>
      <c r="E317" s="405"/>
      <c r="BE317" s="13"/>
      <c r="BF317" s="13"/>
      <c r="BG317" s="13"/>
      <c r="BH317" s="13"/>
      <c r="BI317" s="13"/>
      <c r="BJ317" s="13"/>
    </row>
    <row r="318" spans="4:62" ht="12" customHeight="1">
      <c r="D318" s="405"/>
      <c r="E318" s="405"/>
      <c r="BE318" s="13"/>
      <c r="BF318" s="13"/>
      <c r="BG318" s="13"/>
      <c r="BH318" s="13"/>
      <c r="BI318" s="13"/>
      <c r="BJ318" s="13"/>
    </row>
    <row r="319" spans="4:62" ht="12" customHeight="1">
      <c r="D319" s="405"/>
      <c r="E319" s="405"/>
      <c r="BE319" s="13"/>
      <c r="BF319" s="13"/>
      <c r="BG319" s="13"/>
      <c r="BH319" s="13"/>
      <c r="BI319" s="13"/>
      <c r="BJ319" s="13"/>
    </row>
    <row r="320" spans="4:62" ht="12" customHeight="1">
      <c r="D320" s="405"/>
      <c r="E320" s="405"/>
      <c r="BE320" s="13"/>
      <c r="BF320" s="13"/>
      <c r="BG320" s="13"/>
      <c r="BH320" s="13"/>
      <c r="BI320" s="13"/>
      <c r="BJ320" s="13"/>
    </row>
    <row r="321" spans="4:62" ht="12" customHeight="1">
      <c r="D321" s="405"/>
      <c r="E321" s="405"/>
      <c r="BE321" s="13"/>
      <c r="BF321" s="13"/>
      <c r="BG321" s="13"/>
      <c r="BH321" s="13"/>
      <c r="BI321" s="13"/>
      <c r="BJ321" s="13"/>
    </row>
    <row r="322" spans="4:62" ht="12" customHeight="1">
      <c r="D322" s="405"/>
      <c r="E322" s="405"/>
      <c r="BE322" s="13"/>
      <c r="BF322" s="13"/>
      <c r="BG322" s="13"/>
      <c r="BH322" s="13"/>
      <c r="BI322" s="13"/>
      <c r="BJ322" s="13"/>
    </row>
    <row r="323" spans="4:62" ht="12" customHeight="1">
      <c r="D323" s="405"/>
      <c r="E323" s="405"/>
      <c r="BE323" s="13"/>
      <c r="BF323" s="13"/>
      <c r="BG323" s="13"/>
      <c r="BH323" s="13"/>
      <c r="BI323" s="13"/>
      <c r="BJ323" s="13"/>
    </row>
    <row r="324" spans="4:62" ht="12" customHeight="1">
      <c r="D324" s="405"/>
      <c r="E324" s="405"/>
      <c r="BE324" s="13"/>
      <c r="BF324" s="13"/>
      <c r="BG324" s="13"/>
      <c r="BH324" s="13"/>
      <c r="BI324" s="13"/>
      <c r="BJ324" s="13"/>
    </row>
    <row r="325" spans="4:62" ht="12" customHeight="1">
      <c r="D325" s="405"/>
      <c r="E325" s="405"/>
      <c r="BE325" s="13"/>
      <c r="BF325" s="13"/>
      <c r="BG325" s="13"/>
      <c r="BH325" s="13"/>
      <c r="BI325" s="13"/>
      <c r="BJ325" s="13"/>
    </row>
    <row r="326" spans="4:62" ht="12" customHeight="1">
      <c r="D326" s="405"/>
      <c r="E326" s="405"/>
      <c r="BE326" s="13"/>
      <c r="BF326" s="13"/>
      <c r="BG326" s="13"/>
      <c r="BH326" s="13"/>
      <c r="BI326" s="13"/>
      <c r="BJ326" s="13"/>
    </row>
    <row r="327" spans="4:62" ht="12" customHeight="1">
      <c r="D327" s="405"/>
      <c r="E327" s="405"/>
      <c r="BE327" s="13"/>
      <c r="BF327" s="13"/>
      <c r="BG327" s="13"/>
      <c r="BH327" s="13"/>
      <c r="BI327" s="13"/>
      <c r="BJ327" s="13"/>
    </row>
    <row r="328" spans="4:62" ht="12" customHeight="1">
      <c r="D328" s="405"/>
      <c r="E328" s="405"/>
      <c r="BE328" s="13"/>
      <c r="BF328" s="13"/>
      <c r="BG328" s="13"/>
      <c r="BH328" s="13"/>
      <c r="BI328" s="13"/>
      <c r="BJ328" s="13"/>
    </row>
    <row r="329" spans="4:62" ht="12" customHeight="1">
      <c r="D329" s="405"/>
      <c r="E329" s="405"/>
      <c r="BE329" s="13"/>
      <c r="BF329" s="13"/>
      <c r="BG329" s="13"/>
      <c r="BH329" s="13"/>
      <c r="BI329" s="13"/>
      <c r="BJ329" s="13"/>
    </row>
    <row r="330" spans="4:62" ht="12" customHeight="1">
      <c r="D330" s="405"/>
      <c r="E330" s="405"/>
      <c r="BE330" s="13"/>
      <c r="BF330" s="13"/>
      <c r="BG330" s="13"/>
      <c r="BH330" s="13"/>
      <c r="BI330" s="13"/>
      <c r="BJ330" s="13"/>
    </row>
    <row r="331" spans="4:62" ht="12" customHeight="1">
      <c r="D331" s="405"/>
      <c r="E331" s="405"/>
      <c r="BE331" s="13"/>
      <c r="BF331" s="13"/>
      <c r="BG331" s="13"/>
      <c r="BH331" s="13"/>
      <c r="BI331" s="13"/>
      <c r="BJ331" s="13"/>
    </row>
    <row r="332" spans="4:62" ht="12" customHeight="1">
      <c r="D332" s="405"/>
      <c r="E332" s="405"/>
      <c r="BE332" s="13"/>
      <c r="BF332" s="13"/>
      <c r="BG332" s="13"/>
      <c r="BH332" s="13"/>
      <c r="BI332" s="13"/>
      <c r="BJ332" s="13"/>
    </row>
    <row r="333" spans="4:62" ht="12" customHeight="1">
      <c r="D333" s="405"/>
      <c r="E333" s="405"/>
      <c r="BE333" s="13"/>
      <c r="BF333" s="13"/>
      <c r="BG333" s="13"/>
      <c r="BH333" s="13"/>
      <c r="BI333" s="13"/>
      <c r="BJ333" s="13"/>
    </row>
    <row r="334" spans="4:62" ht="12" customHeight="1">
      <c r="D334" s="405"/>
      <c r="E334" s="405"/>
      <c r="BE334" s="13"/>
      <c r="BF334" s="13"/>
      <c r="BG334" s="13"/>
      <c r="BH334" s="13"/>
      <c r="BI334" s="13"/>
      <c r="BJ334" s="13"/>
    </row>
    <row r="335" spans="4:62" ht="12" customHeight="1">
      <c r="D335" s="405"/>
      <c r="E335" s="405"/>
      <c r="BE335" s="13"/>
      <c r="BF335" s="13"/>
      <c r="BG335" s="13"/>
      <c r="BH335" s="13"/>
      <c r="BI335" s="13"/>
      <c r="BJ335" s="13"/>
    </row>
    <row r="336" spans="4:62" ht="12" customHeight="1">
      <c r="D336" s="405"/>
      <c r="E336" s="405"/>
      <c r="BE336" s="13"/>
      <c r="BF336" s="13"/>
      <c r="BG336" s="13"/>
      <c r="BH336" s="13"/>
      <c r="BI336" s="13"/>
      <c r="BJ336" s="13"/>
    </row>
    <row r="337" spans="4:62" ht="12" customHeight="1">
      <c r="D337" s="405"/>
      <c r="E337" s="405"/>
      <c r="BE337" s="13"/>
      <c r="BF337" s="13"/>
      <c r="BG337" s="13"/>
      <c r="BH337" s="13"/>
      <c r="BI337" s="13"/>
      <c r="BJ337" s="13"/>
    </row>
    <row r="338" spans="4:62" ht="12" customHeight="1">
      <c r="D338" s="405"/>
      <c r="E338" s="405"/>
      <c r="BE338" s="13"/>
      <c r="BF338" s="13"/>
      <c r="BG338" s="13"/>
      <c r="BH338" s="13"/>
      <c r="BI338" s="13"/>
      <c r="BJ338" s="13"/>
    </row>
    <row r="339" spans="4:62" ht="12" customHeight="1">
      <c r="D339" s="405"/>
      <c r="E339" s="405"/>
      <c r="BE339" s="13"/>
      <c r="BF339" s="13"/>
      <c r="BG339" s="13"/>
      <c r="BH339" s="13"/>
      <c r="BI339" s="13"/>
      <c r="BJ339" s="13"/>
    </row>
    <row r="340" spans="4:62" ht="12" customHeight="1">
      <c r="D340" s="405"/>
      <c r="E340" s="405"/>
      <c r="BE340" s="13"/>
      <c r="BF340" s="13"/>
      <c r="BG340" s="13"/>
      <c r="BH340" s="13"/>
      <c r="BI340" s="13"/>
      <c r="BJ340" s="13"/>
    </row>
    <row r="341" spans="4:62" ht="12" customHeight="1">
      <c r="D341" s="405"/>
      <c r="E341" s="405"/>
      <c r="BE341" s="13"/>
      <c r="BF341" s="13"/>
      <c r="BG341" s="13"/>
      <c r="BH341" s="13"/>
      <c r="BI341" s="13"/>
      <c r="BJ341" s="13"/>
    </row>
    <row r="342" spans="4:62" ht="12" customHeight="1">
      <c r="D342" s="405"/>
      <c r="E342" s="405"/>
      <c r="BE342" s="13"/>
      <c r="BF342" s="13"/>
      <c r="BG342" s="13"/>
      <c r="BH342" s="13"/>
      <c r="BI342" s="13"/>
      <c r="BJ342" s="13"/>
    </row>
    <row r="343" spans="4:62" ht="12" customHeight="1">
      <c r="D343" s="405"/>
      <c r="E343" s="405"/>
      <c r="BE343" s="13"/>
      <c r="BF343" s="13"/>
      <c r="BG343" s="13"/>
      <c r="BH343" s="13"/>
      <c r="BI343" s="13"/>
      <c r="BJ343" s="13"/>
    </row>
    <row r="344" spans="4:62" ht="12" customHeight="1">
      <c r="D344" s="405"/>
      <c r="E344" s="405"/>
      <c r="BE344" s="13"/>
      <c r="BF344" s="13"/>
      <c r="BG344" s="13"/>
      <c r="BH344" s="13"/>
      <c r="BI344" s="13"/>
      <c r="BJ344" s="13"/>
    </row>
    <row r="345" spans="4:62" ht="12" customHeight="1">
      <c r="D345" s="405"/>
      <c r="E345" s="405"/>
      <c r="BE345" s="13"/>
      <c r="BF345" s="13"/>
      <c r="BG345" s="13"/>
      <c r="BH345" s="13"/>
      <c r="BI345" s="13"/>
      <c r="BJ345" s="13"/>
    </row>
    <row r="346" spans="4:62" ht="12" customHeight="1">
      <c r="D346" s="405"/>
      <c r="E346" s="405"/>
      <c r="BE346" s="13"/>
      <c r="BF346" s="13"/>
      <c r="BG346" s="13"/>
      <c r="BH346" s="13"/>
      <c r="BI346" s="13"/>
      <c r="BJ346" s="13"/>
    </row>
    <row r="347" spans="4:62" ht="12" customHeight="1">
      <c r="D347" s="405"/>
      <c r="E347" s="405"/>
      <c r="BE347" s="13"/>
      <c r="BF347" s="13"/>
      <c r="BG347" s="13"/>
      <c r="BH347" s="13"/>
      <c r="BI347" s="13"/>
      <c r="BJ347" s="13"/>
    </row>
    <row r="348" spans="4:62" ht="12" customHeight="1">
      <c r="D348" s="405"/>
      <c r="E348" s="405"/>
      <c r="BE348" s="13"/>
      <c r="BF348" s="13"/>
      <c r="BG348" s="13"/>
      <c r="BH348" s="13"/>
      <c r="BI348" s="13"/>
      <c r="BJ348" s="13"/>
    </row>
    <row r="349" spans="4:62" ht="12" customHeight="1">
      <c r="D349" s="405"/>
      <c r="E349" s="405"/>
      <c r="BE349" s="13"/>
      <c r="BF349" s="13"/>
      <c r="BG349" s="13"/>
      <c r="BH349" s="13"/>
      <c r="BI349" s="13"/>
      <c r="BJ349" s="13"/>
    </row>
    <row r="350" spans="4:62" ht="12" customHeight="1">
      <c r="D350" s="405"/>
      <c r="E350" s="405"/>
      <c r="BE350" s="13"/>
      <c r="BF350" s="13"/>
      <c r="BG350" s="13"/>
      <c r="BH350" s="13"/>
      <c r="BI350" s="13"/>
      <c r="BJ350" s="13"/>
    </row>
    <row r="351" spans="4:62" ht="12" customHeight="1">
      <c r="D351" s="405"/>
      <c r="E351" s="405"/>
      <c r="BE351" s="13"/>
      <c r="BF351" s="13"/>
      <c r="BG351" s="13"/>
      <c r="BH351" s="13"/>
      <c r="BI351" s="13"/>
      <c r="BJ351" s="13"/>
    </row>
    <row r="352" spans="4:62" ht="12" customHeight="1">
      <c r="D352" s="405"/>
      <c r="E352" s="405"/>
      <c r="BE352" s="13"/>
      <c r="BF352" s="13"/>
      <c r="BG352" s="13"/>
      <c r="BH352" s="13"/>
      <c r="BI352" s="13"/>
      <c r="BJ352" s="13"/>
    </row>
    <row r="353" spans="4:62" ht="12" customHeight="1">
      <c r="D353" s="405"/>
      <c r="E353" s="405"/>
      <c r="BE353" s="13"/>
      <c r="BF353" s="13"/>
      <c r="BG353" s="13"/>
      <c r="BH353" s="13"/>
      <c r="BI353" s="13"/>
      <c r="BJ353" s="13"/>
    </row>
    <row r="354" spans="4:62" ht="12" customHeight="1">
      <c r="D354" s="405"/>
      <c r="E354" s="405"/>
      <c r="BE354" s="13"/>
      <c r="BF354" s="13"/>
      <c r="BG354" s="13"/>
      <c r="BH354" s="13"/>
      <c r="BI354" s="13"/>
      <c r="BJ354" s="13"/>
    </row>
    <row r="355" spans="4:62" ht="12" customHeight="1">
      <c r="D355" s="405"/>
      <c r="E355" s="405"/>
      <c r="BE355" s="13"/>
      <c r="BF355" s="13"/>
      <c r="BG355" s="13"/>
      <c r="BH355" s="13"/>
      <c r="BI355" s="13"/>
      <c r="BJ355" s="13"/>
    </row>
    <row r="356" spans="4:62" ht="12" customHeight="1">
      <c r="D356" s="405"/>
      <c r="E356" s="405"/>
      <c r="BE356" s="13"/>
      <c r="BF356" s="13"/>
      <c r="BG356" s="13"/>
      <c r="BH356" s="13"/>
      <c r="BI356" s="13"/>
      <c r="BJ356" s="13"/>
    </row>
    <row r="357" spans="4:62" ht="12" customHeight="1">
      <c r="D357" s="405"/>
      <c r="E357" s="405"/>
      <c r="BE357" s="13"/>
      <c r="BF357" s="13"/>
      <c r="BG357" s="13"/>
      <c r="BH357" s="13"/>
      <c r="BI357" s="13"/>
      <c r="BJ357" s="13"/>
    </row>
    <row r="358" spans="4:62" ht="12" customHeight="1">
      <c r="D358" s="405"/>
      <c r="E358" s="405"/>
      <c r="BE358" s="13"/>
      <c r="BF358" s="13"/>
      <c r="BG358" s="13"/>
      <c r="BH358" s="13"/>
      <c r="BI358" s="13"/>
      <c r="BJ358" s="13"/>
    </row>
    <row r="359" spans="4:62" ht="12" customHeight="1">
      <c r="D359" s="405"/>
      <c r="E359" s="405"/>
      <c r="BE359" s="13"/>
      <c r="BF359" s="13"/>
      <c r="BG359" s="13"/>
      <c r="BH359" s="13"/>
      <c r="BI359" s="13"/>
      <c r="BJ359" s="13"/>
    </row>
    <row r="360" spans="4:62" ht="12" customHeight="1">
      <c r="D360" s="405"/>
      <c r="E360" s="405"/>
      <c r="BE360" s="13"/>
      <c r="BF360" s="13"/>
      <c r="BG360" s="13"/>
      <c r="BH360" s="13"/>
      <c r="BI360" s="13"/>
      <c r="BJ360" s="13"/>
    </row>
    <row r="361" spans="4:62" ht="12" customHeight="1">
      <c r="D361" s="405"/>
      <c r="E361" s="405"/>
      <c r="BE361" s="13"/>
      <c r="BF361" s="13"/>
      <c r="BG361" s="13"/>
      <c r="BH361" s="13"/>
      <c r="BI361" s="13"/>
      <c r="BJ361" s="13"/>
    </row>
    <row r="362" spans="4:62" ht="12" customHeight="1">
      <c r="D362" s="405"/>
      <c r="E362" s="405"/>
      <c r="BE362" s="13"/>
      <c r="BF362" s="13"/>
      <c r="BG362" s="13"/>
      <c r="BH362" s="13"/>
      <c r="BI362" s="13"/>
      <c r="BJ362" s="13"/>
    </row>
    <row r="363" spans="4:62" ht="12" customHeight="1">
      <c r="D363" s="405"/>
      <c r="E363" s="405"/>
      <c r="BE363" s="13"/>
      <c r="BF363" s="13"/>
      <c r="BG363" s="13"/>
      <c r="BH363" s="13"/>
      <c r="BI363" s="13"/>
      <c r="BJ363" s="13"/>
    </row>
    <row r="364" spans="4:62" ht="12" customHeight="1">
      <c r="D364" s="405"/>
      <c r="E364" s="405"/>
      <c r="BE364" s="13"/>
      <c r="BF364" s="13"/>
      <c r="BG364" s="13"/>
      <c r="BH364" s="13"/>
      <c r="BI364" s="13"/>
      <c r="BJ364" s="13"/>
    </row>
    <row r="365" spans="4:62" ht="12" customHeight="1">
      <c r="D365" s="405"/>
      <c r="E365" s="405"/>
      <c r="BE365" s="13"/>
      <c r="BF365" s="13"/>
      <c r="BG365" s="13"/>
      <c r="BH365" s="13"/>
      <c r="BI365" s="13"/>
      <c r="BJ365" s="13"/>
    </row>
    <row r="366" spans="4:62" ht="12" customHeight="1">
      <c r="D366" s="405"/>
      <c r="E366" s="405"/>
      <c r="BE366" s="13"/>
      <c r="BF366" s="13"/>
      <c r="BG366" s="13"/>
      <c r="BH366" s="13"/>
      <c r="BI366" s="13"/>
      <c r="BJ366" s="13"/>
    </row>
    <row r="367" spans="4:62" ht="12" customHeight="1">
      <c r="D367" s="405"/>
      <c r="E367" s="405"/>
      <c r="BE367" s="13"/>
      <c r="BF367" s="13"/>
      <c r="BG367" s="13"/>
      <c r="BH367" s="13"/>
      <c r="BI367" s="13"/>
      <c r="BJ367" s="13"/>
    </row>
    <row r="368" spans="4:62" ht="12" customHeight="1">
      <c r="D368" s="405"/>
      <c r="E368" s="405"/>
      <c r="BE368" s="13"/>
      <c r="BF368" s="13"/>
      <c r="BG368" s="13"/>
      <c r="BH368" s="13"/>
      <c r="BI368" s="13"/>
      <c r="BJ368" s="13"/>
    </row>
    <row r="369" spans="4:62" ht="12" customHeight="1">
      <c r="D369" s="405"/>
      <c r="E369" s="405"/>
      <c r="BE369" s="13"/>
      <c r="BF369" s="13"/>
      <c r="BG369" s="13"/>
      <c r="BH369" s="13"/>
      <c r="BI369" s="13"/>
      <c r="BJ369" s="13"/>
    </row>
    <row r="370" spans="4:62" ht="12" customHeight="1">
      <c r="D370" s="405"/>
      <c r="E370" s="405"/>
      <c r="BE370" s="13"/>
      <c r="BF370" s="13"/>
      <c r="BG370" s="13"/>
      <c r="BH370" s="13"/>
      <c r="BI370" s="13"/>
      <c r="BJ370" s="13"/>
    </row>
    <row r="371" spans="4:62" ht="12" customHeight="1">
      <c r="D371" s="405"/>
      <c r="E371" s="405"/>
      <c r="BE371" s="13"/>
      <c r="BF371" s="13"/>
      <c r="BG371" s="13"/>
      <c r="BH371" s="13"/>
      <c r="BI371" s="13"/>
      <c r="BJ371" s="13"/>
    </row>
    <row r="372" spans="4:62" ht="12" customHeight="1">
      <c r="D372" s="405"/>
      <c r="E372" s="405"/>
      <c r="BE372" s="13"/>
      <c r="BF372" s="13"/>
      <c r="BG372" s="13"/>
      <c r="BH372" s="13"/>
      <c r="BI372" s="13"/>
      <c r="BJ372" s="13"/>
    </row>
    <row r="373" spans="4:62" ht="12" customHeight="1">
      <c r="D373" s="405"/>
      <c r="E373" s="405"/>
      <c r="BE373" s="13"/>
      <c r="BF373" s="13"/>
      <c r="BG373" s="13"/>
      <c r="BH373" s="13"/>
      <c r="BI373" s="13"/>
      <c r="BJ373" s="13"/>
    </row>
    <row r="374" spans="4:62" ht="12" customHeight="1">
      <c r="D374" s="405"/>
      <c r="E374" s="405"/>
      <c r="BE374" s="13"/>
      <c r="BF374" s="13"/>
      <c r="BG374" s="13"/>
      <c r="BH374" s="13"/>
      <c r="BI374" s="13"/>
      <c r="BJ374" s="13"/>
    </row>
    <row r="375" spans="4:62" ht="12" customHeight="1">
      <c r="D375" s="405"/>
      <c r="E375" s="405"/>
      <c r="BE375" s="13"/>
      <c r="BF375" s="13"/>
      <c r="BG375" s="13"/>
      <c r="BH375" s="13"/>
      <c r="BI375" s="13"/>
      <c r="BJ375" s="13"/>
    </row>
    <row r="376" spans="4:62" ht="12" customHeight="1">
      <c r="D376" s="405"/>
      <c r="E376" s="405"/>
      <c r="BE376" s="13"/>
      <c r="BF376" s="13"/>
      <c r="BG376" s="13"/>
      <c r="BH376" s="13"/>
      <c r="BI376" s="13"/>
      <c r="BJ376" s="13"/>
    </row>
    <row r="377" spans="4:62" ht="12" customHeight="1">
      <c r="D377" s="405"/>
      <c r="E377" s="405"/>
      <c r="BE377" s="13"/>
      <c r="BF377" s="13"/>
      <c r="BG377" s="13"/>
      <c r="BH377" s="13"/>
      <c r="BI377" s="13"/>
      <c r="BJ377" s="13"/>
    </row>
    <row r="378" spans="4:62" ht="12" customHeight="1">
      <c r="D378" s="405"/>
      <c r="E378" s="405"/>
      <c r="BE378" s="13"/>
      <c r="BF378" s="13"/>
      <c r="BG378" s="13"/>
      <c r="BH378" s="13"/>
      <c r="BI378" s="13"/>
      <c r="BJ378" s="13"/>
    </row>
    <row r="379" spans="4:62" ht="12" customHeight="1">
      <c r="D379" s="405"/>
      <c r="E379" s="405"/>
      <c r="BE379" s="13"/>
      <c r="BF379" s="13"/>
      <c r="BG379" s="13"/>
      <c r="BH379" s="13"/>
      <c r="BI379" s="13"/>
      <c r="BJ379" s="13"/>
    </row>
    <row r="380" spans="4:62" ht="12" customHeight="1">
      <c r="D380" s="405"/>
      <c r="E380" s="405"/>
      <c r="BE380" s="13"/>
      <c r="BF380" s="13"/>
      <c r="BG380" s="13"/>
      <c r="BH380" s="13"/>
      <c r="BI380" s="13"/>
      <c r="BJ380" s="13"/>
    </row>
    <row r="381" spans="4:62" ht="12" customHeight="1">
      <c r="D381" s="405"/>
      <c r="E381" s="405"/>
      <c r="BE381" s="13"/>
      <c r="BF381" s="13"/>
      <c r="BG381" s="13"/>
      <c r="BH381" s="13"/>
      <c r="BI381" s="13"/>
      <c r="BJ381" s="13"/>
    </row>
    <row r="382" spans="4:62" ht="12" customHeight="1">
      <c r="D382" s="405"/>
      <c r="E382" s="405"/>
      <c r="BE382" s="13"/>
      <c r="BF382" s="13"/>
      <c r="BG382" s="13"/>
      <c r="BH382" s="13"/>
      <c r="BI382" s="13"/>
      <c r="BJ382" s="13"/>
    </row>
    <row r="383" spans="4:62" ht="12" customHeight="1">
      <c r="D383" s="405"/>
      <c r="E383" s="405"/>
      <c r="BE383" s="13"/>
      <c r="BF383" s="13"/>
      <c r="BG383" s="13"/>
      <c r="BH383" s="13"/>
      <c r="BI383" s="13"/>
      <c r="BJ383" s="13"/>
    </row>
    <row r="384" spans="4:62" ht="12" customHeight="1">
      <c r="D384" s="405"/>
      <c r="E384" s="405"/>
      <c r="BE384" s="13"/>
      <c r="BF384" s="13"/>
      <c r="BG384" s="13"/>
      <c r="BH384" s="13"/>
      <c r="BI384" s="13"/>
      <c r="BJ384" s="13"/>
    </row>
    <row r="385" spans="4:62" ht="12" customHeight="1">
      <c r="D385" s="405"/>
      <c r="E385" s="405"/>
      <c r="BE385" s="13"/>
      <c r="BF385" s="13"/>
      <c r="BG385" s="13"/>
      <c r="BH385" s="13"/>
      <c r="BI385" s="13"/>
      <c r="BJ385" s="13"/>
    </row>
    <row r="386" spans="4:62" ht="12" customHeight="1">
      <c r="D386" s="405"/>
      <c r="E386" s="405"/>
      <c r="BE386" s="13"/>
      <c r="BF386" s="13"/>
      <c r="BG386" s="13"/>
      <c r="BH386" s="13"/>
      <c r="BI386" s="13"/>
      <c r="BJ386" s="13"/>
    </row>
    <row r="387" spans="4:62" ht="12" customHeight="1">
      <c r="D387" s="405"/>
      <c r="E387" s="405"/>
      <c r="BE387" s="13"/>
      <c r="BF387" s="13"/>
      <c r="BG387" s="13"/>
      <c r="BH387" s="13"/>
      <c r="BI387" s="13"/>
      <c r="BJ387" s="13"/>
    </row>
    <row r="388" spans="4:62" ht="12" customHeight="1">
      <c r="D388" s="405"/>
      <c r="E388" s="405"/>
      <c r="BE388" s="13"/>
      <c r="BF388" s="13"/>
      <c r="BG388" s="13"/>
      <c r="BH388" s="13"/>
      <c r="BI388" s="13"/>
      <c r="BJ388" s="13"/>
    </row>
    <row r="389" spans="4:62" ht="12" customHeight="1">
      <c r="D389" s="405"/>
      <c r="E389" s="405"/>
      <c r="BE389" s="13"/>
      <c r="BF389" s="13"/>
      <c r="BG389" s="13"/>
      <c r="BH389" s="13"/>
      <c r="BI389" s="13"/>
      <c r="BJ389" s="13"/>
    </row>
    <row r="390" spans="4:62" ht="12" customHeight="1">
      <c r="D390" s="405"/>
      <c r="E390" s="405"/>
      <c r="BE390" s="13"/>
      <c r="BF390" s="13"/>
      <c r="BG390" s="13"/>
      <c r="BH390" s="13"/>
      <c r="BI390" s="13"/>
      <c r="BJ390" s="13"/>
    </row>
    <row r="391" spans="4:62" ht="12" customHeight="1">
      <c r="D391" s="405"/>
      <c r="E391" s="405"/>
      <c r="BE391" s="13"/>
      <c r="BF391" s="13"/>
      <c r="BG391" s="13"/>
      <c r="BH391" s="13"/>
      <c r="BI391" s="13"/>
      <c r="BJ391" s="13"/>
    </row>
    <row r="392" spans="4:62" ht="12" customHeight="1">
      <c r="D392" s="405"/>
      <c r="E392" s="405"/>
      <c r="BE392" s="13"/>
      <c r="BF392" s="13"/>
      <c r="BG392" s="13"/>
      <c r="BH392" s="13"/>
      <c r="BI392" s="13"/>
      <c r="BJ392" s="13"/>
    </row>
    <row r="393" spans="4:62" ht="12" customHeight="1">
      <c r="D393" s="405"/>
      <c r="E393" s="405"/>
      <c r="BE393" s="13"/>
      <c r="BF393" s="13"/>
      <c r="BG393" s="13"/>
      <c r="BH393" s="13"/>
      <c r="BI393" s="13"/>
      <c r="BJ393" s="13"/>
    </row>
    <row r="394" spans="4:62" ht="12" customHeight="1">
      <c r="D394" s="405"/>
      <c r="E394" s="405"/>
      <c r="BE394" s="13"/>
      <c r="BF394" s="13"/>
      <c r="BG394" s="13"/>
      <c r="BH394" s="13"/>
      <c r="BI394" s="13"/>
      <c r="BJ394" s="13"/>
    </row>
    <row r="395" spans="4:62" ht="12" customHeight="1">
      <c r="D395" s="405"/>
      <c r="E395" s="405"/>
      <c r="BE395" s="13"/>
      <c r="BF395" s="13"/>
      <c r="BG395" s="13"/>
      <c r="BH395" s="13"/>
      <c r="BI395" s="13"/>
      <c r="BJ395" s="13"/>
    </row>
    <row r="396" spans="4:62" ht="12" customHeight="1">
      <c r="D396" s="405"/>
      <c r="E396" s="405"/>
      <c r="BE396" s="13"/>
      <c r="BF396" s="13"/>
      <c r="BG396" s="13"/>
      <c r="BH396" s="13"/>
      <c r="BI396" s="13"/>
      <c r="BJ396" s="13"/>
    </row>
    <row r="397" spans="4:62" ht="12" customHeight="1">
      <c r="D397" s="405"/>
      <c r="E397" s="405"/>
      <c r="BE397" s="13"/>
      <c r="BF397" s="13"/>
      <c r="BG397" s="13"/>
      <c r="BH397" s="13"/>
      <c r="BI397" s="13"/>
      <c r="BJ397" s="13"/>
    </row>
    <row r="398" spans="4:62" ht="12" customHeight="1">
      <c r="D398" s="405"/>
      <c r="E398" s="405"/>
      <c r="BE398" s="13"/>
      <c r="BF398" s="13"/>
      <c r="BG398" s="13"/>
      <c r="BH398" s="13"/>
      <c r="BI398" s="13"/>
      <c r="BJ398" s="13"/>
    </row>
    <row r="399" spans="4:62" ht="12" customHeight="1">
      <c r="D399" s="405"/>
      <c r="E399" s="405"/>
      <c r="BE399" s="13"/>
      <c r="BF399" s="13"/>
      <c r="BG399" s="13"/>
      <c r="BH399" s="13"/>
      <c r="BI399" s="13"/>
      <c r="BJ399" s="13"/>
    </row>
    <row r="400" spans="4:62" ht="12" customHeight="1">
      <c r="D400" s="405"/>
      <c r="E400" s="405"/>
      <c r="BE400" s="13"/>
      <c r="BF400" s="13"/>
      <c r="BG400" s="13"/>
      <c r="BH400" s="13"/>
      <c r="BI400" s="13"/>
      <c r="BJ400" s="13"/>
    </row>
    <row r="401" spans="4:62" ht="12" customHeight="1">
      <c r="D401" s="405"/>
      <c r="E401" s="405"/>
      <c r="BE401" s="13"/>
      <c r="BF401" s="13"/>
      <c r="BG401" s="13"/>
      <c r="BH401" s="13"/>
      <c r="BI401" s="13"/>
      <c r="BJ401" s="13"/>
    </row>
    <row r="402" spans="4:62" ht="12" customHeight="1">
      <c r="D402" s="405"/>
      <c r="E402" s="405"/>
      <c r="BE402" s="13"/>
      <c r="BF402" s="13"/>
      <c r="BG402" s="13"/>
      <c r="BH402" s="13"/>
      <c r="BI402" s="13"/>
      <c r="BJ402" s="13"/>
    </row>
    <row r="403" spans="4:62" ht="12" customHeight="1">
      <c r="D403" s="405"/>
      <c r="E403" s="405"/>
      <c r="BE403" s="13"/>
      <c r="BF403" s="13"/>
      <c r="BG403" s="13"/>
      <c r="BH403" s="13"/>
      <c r="BI403" s="13"/>
      <c r="BJ403" s="13"/>
    </row>
    <row r="404" spans="4:62" ht="12" customHeight="1">
      <c r="D404" s="405"/>
      <c r="E404" s="405"/>
      <c r="BE404" s="13"/>
      <c r="BF404" s="13"/>
      <c r="BG404" s="13"/>
      <c r="BH404" s="13"/>
      <c r="BI404" s="13"/>
      <c r="BJ404" s="13"/>
    </row>
    <row r="405" spans="4:62" ht="12" customHeight="1">
      <c r="D405" s="405"/>
      <c r="E405" s="405"/>
      <c r="BE405" s="13"/>
      <c r="BF405" s="13"/>
      <c r="BG405" s="13"/>
      <c r="BH405" s="13"/>
      <c r="BI405" s="13"/>
      <c r="BJ405" s="13"/>
    </row>
    <row r="406" spans="4:62" ht="12" customHeight="1">
      <c r="D406" s="405"/>
      <c r="E406" s="405"/>
      <c r="BE406" s="13"/>
      <c r="BF406" s="13"/>
      <c r="BG406" s="13"/>
      <c r="BH406" s="13"/>
      <c r="BI406" s="13"/>
      <c r="BJ406" s="13"/>
    </row>
    <row r="407" spans="4:62" ht="12" customHeight="1">
      <c r="D407" s="405"/>
      <c r="E407" s="405"/>
      <c r="BE407" s="13"/>
      <c r="BF407" s="13"/>
      <c r="BG407" s="13"/>
      <c r="BH407" s="13"/>
      <c r="BI407" s="13"/>
      <c r="BJ407" s="13"/>
    </row>
    <row r="408" spans="4:62" ht="12" customHeight="1">
      <c r="D408" s="405"/>
      <c r="E408" s="405"/>
      <c r="BE408" s="13"/>
      <c r="BF408" s="13"/>
      <c r="BG408" s="13"/>
      <c r="BH408" s="13"/>
      <c r="BI408" s="13"/>
      <c r="BJ408" s="13"/>
    </row>
    <row r="409" spans="4:62" ht="12" customHeight="1">
      <c r="D409" s="405"/>
      <c r="E409" s="405"/>
      <c r="BE409" s="13"/>
      <c r="BF409" s="13"/>
      <c r="BG409" s="13"/>
      <c r="BH409" s="13"/>
      <c r="BI409" s="13"/>
      <c r="BJ409" s="13"/>
    </row>
    <row r="410" spans="4:62" ht="12" customHeight="1">
      <c r="D410" s="405"/>
      <c r="E410" s="405"/>
      <c r="BE410" s="13"/>
      <c r="BF410" s="13"/>
      <c r="BG410" s="13"/>
      <c r="BH410" s="13"/>
      <c r="BI410" s="13"/>
      <c r="BJ410" s="13"/>
    </row>
    <row r="411" spans="4:62" ht="12" customHeight="1">
      <c r="D411" s="405"/>
      <c r="E411" s="405"/>
      <c r="BE411" s="13"/>
      <c r="BF411" s="13"/>
      <c r="BG411" s="13"/>
      <c r="BH411" s="13"/>
      <c r="BI411" s="13"/>
      <c r="BJ411" s="13"/>
    </row>
    <row r="412" spans="4:62" ht="12" customHeight="1">
      <c r="D412" s="405"/>
      <c r="E412" s="405"/>
      <c r="BE412" s="13"/>
      <c r="BF412" s="13"/>
      <c r="BG412" s="13"/>
      <c r="BH412" s="13"/>
      <c r="BI412" s="13"/>
      <c r="BJ412" s="13"/>
    </row>
    <row r="413" spans="4:62" ht="12" customHeight="1">
      <c r="D413" s="405"/>
      <c r="E413" s="405"/>
      <c r="BE413" s="13"/>
      <c r="BF413" s="13"/>
      <c r="BG413" s="13"/>
      <c r="BH413" s="13"/>
      <c r="BI413" s="13"/>
      <c r="BJ413" s="13"/>
    </row>
    <row r="414" spans="4:62" ht="12" customHeight="1">
      <c r="D414" s="405"/>
      <c r="E414" s="405"/>
      <c r="BE414" s="13"/>
      <c r="BF414" s="13"/>
      <c r="BG414" s="13"/>
      <c r="BH414" s="13"/>
      <c r="BI414" s="13"/>
      <c r="BJ414" s="13"/>
    </row>
    <row r="415" spans="4:62" ht="12" customHeight="1">
      <c r="D415" s="405"/>
      <c r="E415" s="405"/>
      <c r="BE415" s="13"/>
      <c r="BF415" s="13"/>
      <c r="BG415" s="13"/>
      <c r="BH415" s="13"/>
      <c r="BI415" s="13"/>
      <c r="BJ415" s="13"/>
    </row>
    <row r="416" spans="4:62" ht="12" customHeight="1">
      <c r="D416" s="405"/>
      <c r="E416" s="405"/>
      <c r="BE416" s="13"/>
      <c r="BF416" s="13"/>
      <c r="BG416" s="13"/>
      <c r="BH416" s="13"/>
      <c r="BI416" s="13"/>
      <c r="BJ416" s="13"/>
    </row>
    <row r="417" spans="4:62" ht="12" customHeight="1">
      <c r="D417" s="405"/>
      <c r="E417" s="405"/>
      <c r="BE417" s="13"/>
      <c r="BF417" s="13"/>
      <c r="BG417" s="13"/>
      <c r="BH417" s="13"/>
      <c r="BI417" s="13"/>
      <c r="BJ417" s="13"/>
    </row>
    <row r="418" spans="4:62" ht="12" customHeight="1">
      <c r="D418" s="405"/>
      <c r="E418" s="405"/>
      <c r="BE418" s="13"/>
      <c r="BF418" s="13"/>
      <c r="BG418" s="13"/>
      <c r="BH418" s="13"/>
      <c r="BI418" s="13"/>
      <c r="BJ418" s="13"/>
    </row>
    <row r="419" spans="4:62" ht="12" customHeight="1">
      <c r="D419" s="405"/>
      <c r="E419" s="405"/>
      <c r="BE419" s="13"/>
      <c r="BF419" s="13"/>
      <c r="BG419" s="13"/>
      <c r="BH419" s="13"/>
      <c r="BI419" s="13"/>
      <c r="BJ419" s="13"/>
    </row>
    <row r="420" spans="4:62" ht="12" customHeight="1">
      <c r="D420" s="405"/>
      <c r="E420" s="405"/>
      <c r="BE420" s="13"/>
      <c r="BF420" s="13"/>
      <c r="BG420" s="13"/>
      <c r="BH420" s="13"/>
      <c r="BI420" s="13"/>
      <c r="BJ420" s="13"/>
    </row>
    <row r="421" spans="4:62" ht="12" customHeight="1">
      <c r="D421" s="405"/>
      <c r="E421" s="405"/>
      <c r="BE421" s="13"/>
      <c r="BF421" s="13"/>
      <c r="BG421" s="13"/>
      <c r="BH421" s="13"/>
      <c r="BI421" s="13"/>
      <c r="BJ421" s="13"/>
    </row>
    <row r="422" spans="4:62" ht="12" customHeight="1">
      <c r="D422" s="405"/>
      <c r="E422" s="405"/>
      <c r="BE422" s="13"/>
      <c r="BF422" s="13"/>
      <c r="BG422" s="13"/>
      <c r="BH422" s="13"/>
      <c r="BI422" s="13"/>
      <c r="BJ422" s="13"/>
    </row>
    <row r="423" spans="4:62" ht="12" customHeight="1">
      <c r="D423" s="405"/>
      <c r="E423" s="405"/>
      <c r="BE423" s="13"/>
      <c r="BF423" s="13"/>
      <c r="BG423" s="13"/>
      <c r="BH423" s="13"/>
      <c r="BI423" s="13"/>
      <c r="BJ423" s="13"/>
    </row>
    <row r="424" spans="4:62" ht="12" customHeight="1">
      <c r="D424" s="405"/>
      <c r="E424" s="405"/>
      <c r="BE424" s="13"/>
      <c r="BF424" s="13"/>
      <c r="BG424" s="13"/>
      <c r="BH424" s="13"/>
      <c r="BI424" s="13"/>
      <c r="BJ424" s="13"/>
    </row>
    <row r="425" spans="4:62" ht="12" customHeight="1">
      <c r="D425" s="405"/>
      <c r="E425" s="405"/>
      <c r="BE425" s="13"/>
      <c r="BF425" s="13"/>
      <c r="BG425" s="13"/>
      <c r="BH425" s="13"/>
      <c r="BI425" s="13"/>
      <c r="BJ425" s="13"/>
    </row>
    <row r="426" spans="4:62" ht="12" customHeight="1">
      <c r="D426" s="405"/>
      <c r="E426" s="405"/>
      <c r="BE426" s="13"/>
      <c r="BF426" s="13"/>
      <c r="BG426" s="13"/>
      <c r="BH426" s="13"/>
      <c r="BI426" s="13"/>
      <c r="BJ426" s="13"/>
    </row>
    <row r="427" spans="4:62" ht="12" customHeight="1">
      <c r="D427" s="405"/>
      <c r="E427" s="405"/>
      <c r="BE427" s="13"/>
      <c r="BF427" s="13"/>
      <c r="BG427" s="13"/>
      <c r="BH427" s="13"/>
      <c r="BI427" s="13"/>
      <c r="BJ427" s="13"/>
    </row>
    <row r="428" spans="4:62" ht="12" customHeight="1">
      <c r="D428" s="405"/>
      <c r="E428" s="405"/>
      <c r="BE428" s="13"/>
      <c r="BF428" s="13"/>
      <c r="BG428" s="13"/>
      <c r="BH428" s="13"/>
      <c r="BI428" s="13"/>
      <c r="BJ428" s="13"/>
    </row>
    <row r="429" spans="4:62" ht="12" customHeight="1">
      <c r="D429" s="405"/>
      <c r="E429" s="405"/>
      <c r="BE429" s="13"/>
      <c r="BF429" s="13"/>
      <c r="BG429" s="13"/>
      <c r="BH429" s="13"/>
      <c r="BI429" s="13"/>
      <c r="BJ429" s="13"/>
    </row>
    <row r="430" spans="4:62" ht="12" customHeight="1">
      <c r="D430" s="405"/>
      <c r="E430" s="405"/>
      <c r="BE430" s="13"/>
      <c r="BF430" s="13"/>
      <c r="BG430" s="13"/>
      <c r="BH430" s="13"/>
      <c r="BI430" s="13"/>
      <c r="BJ430" s="13"/>
    </row>
    <row r="431" spans="4:62" ht="12" customHeight="1">
      <c r="D431" s="405"/>
      <c r="E431" s="405"/>
      <c r="BE431" s="13"/>
      <c r="BF431" s="13"/>
      <c r="BG431" s="13"/>
      <c r="BH431" s="13"/>
      <c r="BI431" s="13"/>
      <c r="BJ431" s="13"/>
    </row>
    <row r="432" spans="4:62" ht="12" customHeight="1">
      <c r="D432" s="405"/>
      <c r="E432" s="405"/>
      <c r="BE432" s="13"/>
      <c r="BF432" s="13"/>
      <c r="BG432" s="13"/>
      <c r="BH432" s="13"/>
      <c r="BI432" s="13"/>
      <c r="BJ432" s="13"/>
    </row>
    <row r="433" spans="4:62" ht="12" customHeight="1">
      <c r="D433" s="405"/>
      <c r="E433" s="405"/>
      <c r="BE433" s="13"/>
      <c r="BF433" s="13"/>
      <c r="BG433" s="13"/>
      <c r="BH433" s="13"/>
      <c r="BI433" s="13"/>
      <c r="BJ433" s="13"/>
    </row>
    <row r="434" spans="4:62" ht="12" customHeight="1">
      <c r="D434" s="405"/>
      <c r="E434" s="405"/>
      <c r="BE434" s="13"/>
      <c r="BF434" s="13"/>
      <c r="BG434" s="13"/>
      <c r="BH434" s="13"/>
      <c r="BI434" s="13"/>
      <c r="BJ434" s="13"/>
    </row>
    <row r="435" spans="4:62" ht="12" customHeight="1">
      <c r="D435" s="405"/>
      <c r="E435" s="405"/>
      <c r="BE435" s="13"/>
      <c r="BF435" s="13"/>
      <c r="BG435" s="13"/>
      <c r="BH435" s="13"/>
      <c r="BI435" s="13"/>
      <c r="BJ435" s="13"/>
    </row>
    <row r="436" spans="4:62" ht="12" customHeight="1">
      <c r="D436" s="405"/>
      <c r="E436" s="405"/>
      <c r="BE436" s="13"/>
      <c r="BF436" s="13"/>
      <c r="BG436" s="13"/>
      <c r="BH436" s="13"/>
      <c r="BI436" s="13"/>
      <c r="BJ436" s="13"/>
    </row>
    <row r="437" spans="4:62" ht="12" customHeight="1">
      <c r="D437" s="405"/>
      <c r="E437" s="405"/>
      <c r="BE437" s="13"/>
      <c r="BF437" s="13"/>
      <c r="BG437" s="13"/>
      <c r="BH437" s="13"/>
      <c r="BI437" s="13"/>
      <c r="BJ437" s="13"/>
    </row>
    <row r="438" spans="4:62" ht="12" customHeight="1">
      <c r="D438" s="405"/>
      <c r="E438" s="405"/>
      <c r="BE438" s="13"/>
      <c r="BF438" s="13"/>
      <c r="BG438" s="13"/>
      <c r="BH438" s="13"/>
      <c r="BI438" s="13"/>
      <c r="BJ438" s="13"/>
    </row>
    <row r="439" spans="4:62" ht="12" customHeight="1">
      <c r="D439" s="405"/>
      <c r="E439" s="405"/>
      <c r="BE439" s="13"/>
      <c r="BF439" s="13"/>
      <c r="BG439" s="13"/>
      <c r="BH439" s="13"/>
      <c r="BI439" s="13"/>
      <c r="BJ439" s="13"/>
    </row>
    <row r="440" spans="4:62" ht="12" customHeight="1">
      <c r="D440" s="405"/>
      <c r="E440" s="405"/>
      <c r="BE440" s="13"/>
      <c r="BF440" s="13"/>
      <c r="BG440" s="13"/>
      <c r="BH440" s="13"/>
      <c r="BI440" s="13"/>
      <c r="BJ440" s="13"/>
    </row>
    <row r="441" spans="4:62" ht="12" customHeight="1">
      <c r="D441" s="405"/>
      <c r="E441" s="405"/>
      <c r="BE441" s="13"/>
      <c r="BF441" s="13"/>
      <c r="BG441" s="13"/>
      <c r="BH441" s="13"/>
      <c r="BI441" s="13"/>
      <c r="BJ441" s="13"/>
    </row>
    <row r="442" spans="4:62" ht="12" customHeight="1">
      <c r="D442" s="405"/>
      <c r="E442" s="405"/>
      <c r="BE442" s="13"/>
      <c r="BF442" s="13"/>
      <c r="BG442" s="13"/>
      <c r="BH442" s="13"/>
      <c r="BI442" s="13"/>
      <c r="BJ442" s="13"/>
    </row>
    <row r="443" spans="4:62" ht="12" customHeight="1">
      <c r="D443" s="405"/>
      <c r="E443" s="405"/>
      <c r="BE443" s="13"/>
      <c r="BF443" s="13"/>
      <c r="BG443" s="13"/>
      <c r="BH443" s="13"/>
      <c r="BI443" s="13"/>
      <c r="BJ443" s="13"/>
    </row>
    <row r="444" spans="4:62" ht="12" customHeight="1">
      <c r="D444" s="405"/>
      <c r="E444" s="405"/>
      <c r="BE444" s="13"/>
      <c r="BF444" s="13"/>
      <c r="BG444" s="13"/>
      <c r="BH444" s="13"/>
      <c r="BI444" s="13"/>
      <c r="BJ444" s="13"/>
    </row>
    <row r="445" spans="4:62" ht="12" customHeight="1">
      <c r="D445" s="405"/>
      <c r="E445" s="405"/>
      <c r="BE445" s="13"/>
      <c r="BF445" s="13"/>
      <c r="BG445" s="13"/>
      <c r="BH445" s="13"/>
      <c r="BI445" s="13"/>
      <c r="BJ445" s="13"/>
    </row>
    <row r="446" spans="4:62" ht="12" customHeight="1">
      <c r="D446" s="405"/>
      <c r="E446" s="405"/>
      <c r="BE446" s="13"/>
      <c r="BF446" s="13"/>
      <c r="BG446" s="13"/>
      <c r="BH446" s="13"/>
      <c r="BI446" s="13"/>
      <c r="BJ446" s="13"/>
    </row>
    <row r="447" spans="4:62" ht="12" customHeight="1">
      <c r="D447" s="405"/>
      <c r="E447" s="405"/>
      <c r="BE447" s="13"/>
      <c r="BF447" s="13"/>
      <c r="BG447" s="13"/>
      <c r="BH447" s="13"/>
      <c r="BI447" s="13"/>
      <c r="BJ447" s="13"/>
    </row>
    <row r="448" spans="4:62" ht="12" customHeight="1">
      <c r="D448" s="405"/>
      <c r="E448" s="405"/>
      <c r="BE448" s="13"/>
      <c r="BF448" s="13"/>
      <c r="BG448" s="13"/>
      <c r="BH448" s="13"/>
      <c r="BI448" s="13"/>
      <c r="BJ448" s="13"/>
    </row>
    <row r="449" spans="4:62" ht="12" customHeight="1">
      <c r="D449" s="405"/>
      <c r="E449" s="405"/>
      <c r="BE449" s="13"/>
      <c r="BF449" s="13"/>
      <c r="BG449" s="13"/>
      <c r="BH449" s="13"/>
      <c r="BI449" s="13"/>
      <c r="BJ449" s="13"/>
    </row>
    <row r="450" spans="4:62" ht="12" customHeight="1">
      <c r="D450" s="405"/>
      <c r="E450" s="405"/>
      <c r="BE450" s="13"/>
      <c r="BF450" s="13"/>
      <c r="BG450" s="13"/>
      <c r="BH450" s="13"/>
      <c r="BI450" s="13"/>
      <c r="BJ450" s="13"/>
    </row>
    <row r="451" spans="4:62" ht="12" customHeight="1">
      <c r="D451" s="405"/>
      <c r="E451" s="405"/>
      <c r="BE451" s="13"/>
      <c r="BF451" s="13"/>
      <c r="BG451" s="13"/>
      <c r="BH451" s="13"/>
      <c r="BI451" s="13"/>
      <c r="BJ451" s="13"/>
    </row>
    <row r="452" spans="4:62" ht="12" customHeight="1">
      <c r="D452" s="405"/>
      <c r="E452" s="405"/>
      <c r="BE452" s="13"/>
      <c r="BF452" s="13"/>
      <c r="BG452" s="13"/>
      <c r="BH452" s="13"/>
      <c r="BI452" s="13"/>
      <c r="BJ452" s="13"/>
    </row>
    <row r="453" spans="4:62" ht="12" customHeight="1">
      <c r="D453" s="405"/>
      <c r="E453" s="405"/>
      <c r="BE453" s="13"/>
      <c r="BF453" s="13"/>
      <c r="BG453" s="13"/>
      <c r="BH453" s="13"/>
      <c r="BI453" s="13"/>
      <c r="BJ453" s="13"/>
    </row>
    <row r="454" spans="4:62" ht="12" customHeight="1">
      <c r="D454" s="405"/>
      <c r="E454" s="405"/>
      <c r="BE454" s="13"/>
      <c r="BF454" s="13"/>
      <c r="BG454" s="13"/>
      <c r="BH454" s="13"/>
      <c r="BI454" s="13"/>
      <c r="BJ454" s="13"/>
    </row>
    <row r="455" spans="4:62" ht="12" customHeight="1">
      <c r="D455" s="405"/>
      <c r="E455" s="405"/>
      <c r="BE455" s="13"/>
      <c r="BF455" s="13"/>
      <c r="BG455" s="13"/>
      <c r="BH455" s="13"/>
      <c r="BI455" s="13"/>
      <c r="BJ455" s="13"/>
    </row>
    <row r="456" spans="4:62" ht="12" customHeight="1">
      <c r="D456" s="405"/>
      <c r="E456" s="405"/>
      <c r="BE456" s="13"/>
      <c r="BF456" s="13"/>
      <c r="BG456" s="13"/>
      <c r="BH456" s="13"/>
      <c r="BI456" s="13"/>
      <c r="BJ456" s="13"/>
    </row>
    <row r="457" spans="4:62" ht="12" customHeight="1">
      <c r="D457" s="405"/>
      <c r="E457" s="405"/>
      <c r="BE457" s="13"/>
      <c r="BF457" s="13"/>
      <c r="BG457" s="13"/>
      <c r="BH457" s="13"/>
      <c r="BI457" s="13"/>
      <c r="BJ457" s="13"/>
    </row>
    <row r="458" spans="4:62" ht="12" customHeight="1">
      <c r="D458" s="405"/>
      <c r="E458" s="405"/>
      <c r="BE458" s="13"/>
      <c r="BF458" s="13"/>
      <c r="BG458" s="13"/>
      <c r="BH458" s="13"/>
      <c r="BI458" s="13"/>
      <c r="BJ458" s="13"/>
    </row>
    <row r="459" spans="4:62" ht="12" customHeight="1">
      <c r="D459" s="405"/>
      <c r="E459" s="405"/>
      <c r="BE459" s="13"/>
      <c r="BF459" s="13"/>
      <c r="BG459" s="13"/>
      <c r="BH459" s="13"/>
      <c r="BI459" s="13"/>
      <c r="BJ459" s="13"/>
    </row>
    <row r="460" spans="4:62" ht="12" customHeight="1">
      <c r="D460" s="405"/>
      <c r="E460" s="405"/>
      <c r="BE460" s="13"/>
      <c r="BF460" s="13"/>
      <c r="BG460" s="13"/>
      <c r="BH460" s="13"/>
      <c r="BI460" s="13"/>
      <c r="BJ460" s="13"/>
    </row>
    <row r="461" spans="4:62" ht="12" customHeight="1">
      <c r="D461" s="405"/>
      <c r="E461" s="405"/>
      <c r="BE461" s="13"/>
      <c r="BF461" s="13"/>
      <c r="BG461" s="13"/>
      <c r="BH461" s="13"/>
      <c r="BI461" s="13"/>
      <c r="BJ461" s="13"/>
    </row>
    <row r="462" spans="4:62" ht="12" customHeight="1">
      <c r="D462" s="405"/>
      <c r="E462" s="405"/>
      <c r="BE462" s="13"/>
      <c r="BF462" s="13"/>
      <c r="BG462" s="13"/>
      <c r="BH462" s="13"/>
      <c r="BI462" s="13"/>
      <c r="BJ462" s="13"/>
    </row>
    <row r="463" spans="4:62" ht="12" customHeight="1">
      <c r="D463" s="405"/>
      <c r="E463" s="405"/>
      <c r="BE463" s="13"/>
      <c r="BF463" s="13"/>
      <c r="BG463" s="13"/>
      <c r="BH463" s="13"/>
      <c r="BI463" s="13"/>
      <c r="BJ463" s="13"/>
    </row>
    <row r="464" spans="4:62" ht="12" customHeight="1">
      <c r="D464" s="405"/>
      <c r="E464" s="405"/>
      <c r="BE464" s="13"/>
      <c r="BF464" s="13"/>
      <c r="BG464" s="13"/>
      <c r="BH464" s="13"/>
      <c r="BI464" s="13"/>
      <c r="BJ464" s="13"/>
    </row>
    <row r="465" spans="4:62" ht="12" customHeight="1">
      <c r="D465" s="405"/>
      <c r="E465" s="405"/>
      <c r="BE465" s="13"/>
      <c r="BF465" s="13"/>
      <c r="BG465" s="13"/>
      <c r="BH465" s="13"/>
      <c r="BI465" s="13"/>
      <c r="BJ465" s="13"/>
    </row>
    <row r="466" spans="4:62" ht="12" customHeight="1">
      <c r="D466" s="405"/>
      <c r="E466" s="405"/>
      <c r="BE466" s="13"/>
      <c r="BF466" s="13"/>
      <c r="BG466" s="13"/>
      <c r="BH466" s="13"/>
      <c r="BI466" s="13"/>
      <c r="BJ466" s="13"/>
    </row>
    <row r="467" spans="4:62" ht="12" customHeight="1">
      <c r="D467" s="405"/>
      <c r="E467" s="405"/>
      <c r="BE467" s="13"/>
      <c r="BF467" s="13"/>
      <c r="BG467" s="13"/>
      <c r="BH467" s="13"/>
      <c r="BI467" s="13"/>
      <c r="BJ467" s="13"/>
    </row>
    <row r="468" spans="4:62" ht="12" customHeight="1">
      <c r="D468" s="405"/>
      <c r="E468" s="405"/>
      <c r="BE468" s="13"/>
      <c r="BF468" s="13"/>
      <c r="BG468" s="13"/>
      <c r="BH468" s="13"/>
      <c r="BI468" s="13"/>
      <c r="BJ468" s="13"/>
    </row>
    <row r="469" spans="4:62" ht="12" customHeight="1">
      <c r="D469" s="405"/>
      <c r="E469" s="405"/>
      <c r="BE469" s="13"/>
      <c r="BF469" s="13"/>
      <c r="BG469" s="13"/>
      <c r="BH469" s="13"/>
      <c r="BI469" s="13"/>
      <c r="BJ469" s="13"/>
    </row>
    <row r="470" spans="4:62" ht="12" customHeight="1">
      <c r="D470" s="405"/>
      <c r="E470" s="405"/>
      <c r="BE470" s="13"/>
      <c r="BF470" s="13"/>
      <c r="BG470" s="13"/>
      <c r="BH470" s="13"/>
      <c r="BI470" s="13"/>
      <c r="BJ470" s="13"/>
    </row>
    <row r="471" spans="4:62" ht="12" customHeight="1">
      <c r="D471" s="405"/>
      <c r="E471" s="405"/>
      <c r="BE471" s="13"/>
      <c r="BF471" s="13"/>
      <c r="BG471" s="13"/>
      <c r="BH471" s="13"/>
      <c r="BI471" s="13"/>
      <c r="BJ471" s="13"/>
    </row>
    <row r="472" spans="4:62" ht="12" customHeight="1">
      <c r="D472" s="405"/>
      <c r="E472" s="405"/>
      <c r="BE472" s="13"/>
      <c r="BF472" s="13"/>
      <c r="BG472" s="13"/>
      <c r="BH472" s="13"/>
      <c r="BI472" s="13"/>
      <c r="BJ472" s="13"/>
    </row>
    <row r="473" spans="4:62" ht="12" customHeight="1">
      <c r="D473" s="405"/>
      <c r="E473" s="405"/>
      <c r="BE473" s="13"/>
      <c r="BF473" s="13"/>
      <c r="BG473" s="13"/>
      <c r="BH473" s="13"/>
      <c r="BI473" s="13"/>
      <c r="BJ473" s="13"/>
    </row>
    <row r="474" spans="4:62" ht="12" customHeight="1">
      <c r="D474" s="405"/>
      <c r="E474" s="405"/>
      <c r="BE474" s="13"/>
      <c r="BF474" s="13"/>
      <c r="BG474" s="13"/>
      <c r="BH474" s="13"/>
      <c r="BI474" s="13"/>
      <c r="BJ474" s="13"/>
    </row>
    <row r="475" spans="4:62" ht="12" customHeight="1">
      <c r="D475" s="405"/>
      <c r="E475" s="405"/>
      <c r="BE475" s="13"/>
      <c r="BF475" s="13"/>
      <c r="BG475" s="13"/>
      <c r="BH475" s="13"/>
      <c r="BI475" s="13"/>
      <c r="BJ475" s="13"/>
    </row>
    <row r="476" spans="4:62" ht="12" customHeight="1">
      <c r="D476" s="405"/>
      <c r="E476" s="405"/>
      <c r="BE476" s="13"/>
      <c r="BF476" s="13"/>
      <c r="BG476" s="13"/>
      <c r="BH476" s="13"/>
      <c r="BI476" s="13"/>
      <c r="BJ476" s="13"/>
    </row>
    <row r="477" spans="4:62" ht="12" customHeight="1">
      <c r="D477" s="405"/>
      <c r="E477" s="405"/>
      <c r="BE477" s="13"/>
      <c r="BF477" s="13"/>
      <c r="BG477" s="13"/>
      <c r="BH477" s="13"/>
      <c r="BI477" s="13"/>
      <c r="BJ477" s="13"/>
    </row>
    <row r="478" spans="4:62" ht="12" customHeight="1">
      <c r="D478" s="405"/>
      <c r="E478" s="405"/>
      <c r="BE478" s="13"/>
      <c r="BF478" s="13"/>
      <c r="BG478" s="13"/>
      <c r="BH478" s="13"/>
      <c r="BI478" s="13"/>
      <c r="BJ478" s="13"/>
    </row>
    <row r="479" spans="4:62" ht="12" customHeight="1">
      <c r="D479" s="405"/>
      <c r="E479" s="405"/>
      <c r="BE479" s="13"/>
      <c r="BF479" s="13"/>
      <c r="BG479" s="13"/>
      <c r="BH479" s="13"/>
      <c r="BI479" s="13"/>
      <c r="BJ479" s="13"/>
    </row>
    <row r="480" spans="4:62" ht="12" customHeight="1">
      <c r="D480" s="405"/>
      <c r="E480" s="405"/>
      <c r="BE480" s="13"/>
      <c r="BF480" s="13"/>
      <c r="BG480" s="13"/>
      <c r="BH480" s="13"/>
      <c r="BI480" s="13"/>
      <c r="BJ480" s="13"/>
    </row>
    <row r="481" spans="4:62" ht="12" customHeight="1">
      <c r="D481" s="405"/>
      <c r="E481" s="405"/>
      <c r="BE481" s="13"/>
      <c r="BF481" s="13"/>
      <c r="BG481" s="13"/>
      <c r="BH481" s="13"/>
      <c r="BI481" s="13"/>
      <c r="BJ481" s="13"/>
    </row>
    <row r="482" spans="4:62" ht="12" customHeight="1">
      <c r="D482" s="405"/>
      <c r="E482" s="405"/>
      <c r="BE482" s="13"/>
      <c r="BF482" s="13"/>
      <c r="BG482" s="13"/>
      <c r="BH482" s="13"/>
      <c r="BI482" s="13"/>
      <c r="BJ482" s="13"/>
    </row>
    <row r="483" spans="4:62" ht="12" customHeight="1">
      <c r="D483" s="405"/>
      <c r="E483" s="405"/>
      <c r="BE483" s="13"/>
      <c r="BF483" s="13"/>
      <c r="BG483" s="13"/>
      <c r="BH483" s="13"/>
      <c r="BI483" s="13"/>
      <c r="BJ483" s="13"/>
    </row>
    <row r="484" spans="4:62" ht="12" customHeight="1">
      <c r="D484" s="405"/>
      <c r="E484" s="405"/>
      <c r="BE484" s="13"/>
      <c r="BF484" s="13"/>
      <c r="BG484" s="13"/>
      <c r="BH484" s="13"/>
      <c r="BI484" s="13"/>
      <c r="BJ484" s="13"/>
    </row>
    <row r="485" spans="4:62" ht="12" customHeight="1">
      <c r="D485" s="405"/>
      <c r="E485" s="405"/>
      <c r="BE485" s="13"/>
      <c r="BF485" s="13"/>
      <c r="BG485" s="13"/>
      <c r="BH485" s="13"/>
      <c r="BI485" s="13"/>
      <c r="BJ485" s="13"/>
    </row>
    <row r="486" spans="4:62" ht="12" customHeight="1">
      <c r="D486" s="405"/>
      <c r="E486" s="405"/>
      <c r="BE486" s="13"/>
      <c r="BF486" s="13"/>
      <c r="BG486" s="13"/>
      <c r="BH486" s="13"/>
      <c r="BI486" s="13"/>
      <c r="BJ486" s="13"/>
    </row>
    <row r="487" spans="4:62" ht="12" customHeight="1">
      <c r="D487" s="405"/>
      <c r="E487" s="405"/>
      <c r="BE487" s="13"/>
      <c r="BF487" s="13"/>
      <c r="BG487" s="13"/>
      <c r="BH487" s="13"/>
      <c r="BI487" s="13"/>
      <c r="BJ487" s="13"/>
    </row>
    <row r="488" spans="4:62" ht="12" customHeight="1">
      <c r="D488" s="405"/>
      <c r="E488" s="405"/>
      <c r="BE488" s="13"/>
      <c r="BF488" s="13"/>
      <c r="BG488" s="13"/>
      <c r="BH488" s="13"/>
      <c r="BI488" s="13"/>
      <c r="BJ488" s="13"/>
    </row>
    <row r="489" spans="4:62" ht="12" customHeight="1">
      <c r="D489" s="405"/>
      <c r="E489" s="405"/>
      <c r="BE489" s="13"/>
      <c r="BF489" s="13"/>
      <c r="BG489" s="13"/>
      <c r="BH489" s="13"/>
      <c r="BI489" s="13"/>
      <c r="BJ489" s="13"/>
    </row>
    <row r="490" spans="4:62" ht="12" customHeight="1">
      <c r="D490" s="405"/>
      <c r="E490" s="405"/>
      <c r="BE490" s="13"/>
      <c r="BF490" s="13"/>
      <c r="BG490" s="13"/>
      <c r="BH490" s="13"/>
      <c r="BI490" s="13"/>
      <c r="BJ490" s="13"/>
    </row>
    <row r="491" spans="4:62" ht="12" customHeight="1">
      <c r="D491" s="405"/>
      <c r="E491" s="405"/>
      <c r="BE491" s="13"/>
      <c r="BF491" s="13"/>
      <c r="BG491" s="13"/>
      <c r="BH491" s="13"/>
      <c r="BI491" s="13"/>
      <c r="BJ491" s="13"/>
    </row>
    <row r="492" spans="4:62" ht="12" customHeight="1">
      <c r="D492" s="405"/>
      <c r="E492" s="405"/>
      <c r="BE492" s="13"/>
      <c r="BF492" s="13"/>
      <c r="BG492" s="13"/>
      <c r="BH492" s="13"/>
      <c r="BI492" s="13"/>
      <c r="BJ492" s="13"/>
    </row>
    <row r="493" spans="4:62" ht="12" customHeight="1">
      <c r="D493" s="405"/>
      <c r="E493" s="405"/>
      <c r="BE493" s="13"/>
      <c r="BF493" s="13"/>
      <c r="BG493" s="13"/>
      <c r="BH493" s="13"/>
      <c r="BI493" s="13"/>
      <c r="BJ493" s="13"/>
    </row>
    <row r="494" spans="4:62" ht="12" customHeight="1">
      <c r="D494" s="405"/>
      <c r="E494" s="405"/>
      <c r="BE494" s="13"/>
      <c r="BF494" s="13"/>
      <c r="BG494" s="13"/>
      <c r="BH494" s="13"/>
      <c r="BI494" s="13"/>
      <c r="BJ494" s="13"/>
    </row>
    <row r="495" spans="4:62" ht="12" customHeight="1">
      <c r="D495" s="405"/>
      <c r="E495" s="405"/>
      <c r="BE495" s="13"/>
      <c r="BF495" s="13"/>
      <c r="BG495" s="13"/>
      <c r="BH495" s="13"/>
      <c r="BI495" s="13"/>
      <c r="BJ495" s="13"/>
    </row>
    <row r="496" spans="4:62" ht="12" customHeight="1">
      <c r="D496" s="405"/>
      <c r="E496" s="405"/>
      <c r="BE496" s="13"/>
      <c r="BF496" s="13"/>
      <c r="BG496" s="13"/>
      <c r="BH496" s="13"/>
      <c r="BI496" s="13"/>
      <c r="BJ496" s="13"/>
    </row>
    <row r="497" spans="4:62" ht="12" customHeight="1">
      <c r="D497" s="405"/>
      <c r="E497" s="405"/>
      <c r="BE497" s="13"/>
      <c r="BF497" s="13"/>
      <c r="BG497" s="13"/>
      <c r="BH497" s="13"/>
      <c r="BI497" s="13"/>
      <c r="BJ497" s="13"/>
    </row>
    <row r="498" spans="4:62" ht="12" customHeight="1">
      <c r="D498" s="405"/>
      <c r="E498" s="405"/>
      <c r="BE498" s="13"/>
      <c r="BF498" s="13"/>
      <c r="BG498" s="13"/>
      <c r="BH498" s="13"/>
      <c r="BI498" s="13"/>
      <c r="BJ498" s="13"/>
    </row>
    <row r="499" spans="4:62" ht="12" customHeight="1">
      <c r="D499" s="405"/>
      <c r="E499" s="405"/>
      <c r="BE499" s="13"/>
      <c r="BF499" s="13"/>
      <c r="BG499" s="13"/>
      <c r="BH499" s="13"/>
      <c r="BI499" s="13"/>
      <c r="BJ499" s="13"/>
    </row>
    <row r="500" spans="4:62" ht="12" customHeight="1">
      <c r="D500" s="405"/>
      <c r="E500" s="405"/>
      <c r="BE500" s="13"/>
      <c r="BF500" s="13"/>
      <c r="BG500" s="13"/>
      <c r="BH500" s="13"/>
      <c r="BI500" s="13"/>
      <c r="BJ500" s="13"/>
    </row>
    <row r="501" spans="4:62" ht="12" customHeight="1">
      <c r="D501" s="405"/>
      <c r="E501" s="405"/>
      <c r="BE501" s="13"/>
      <c r="BF501" s="13"/>
      <c r="BG501" s="13"/>
      <c r="BH501" s="13"/>
      <c r="BI501" s="13"/>
      <c r="BJ501" s="13"/>
    </row>
    <row r="502" spans="4:62" ht="12" customHeight="1">
      <c r="D502" s="405"/>
      <c r="E502" s="405"/>
      <c r="BE502" s="13"/>
      <c r="BF502" s="13"/>
      <c r="BG502" s="13"/>
      <c r="BH502" s="13"/>
      <c r="BI502" s="13"/>
      <c r="BJ502" s="13"/>
    </row>
    <row r="503" spans="4:62" ht="12" customHeight="1">
      <c r="D503" s="405"/>
      <c r="E503" s="405"/>
      <c r="BE503" s="13"/>
      <c r="BF503" s="13"/>
      <c r="BG503" s="13"/>
      <c r="BH503" s="13"/>
      <c r="BI503" s="13"/>
      <c r="BJ503" s="13"/>
    </row>
    <row r="504" spans="4:62" ht="12" customHeight="1">
      <c r="D504" s="405"/>
      <c r="E504" s="405"/>
      <c r="BE504" s="13"/>
      <c r="BF504" s="13"/>
      <c r="BG504" s="13"/>
      <c r="BH504" s="13"/>
      <c r="BI504" s="13"/>
      <c r="BJ504" s="13"/>
    </row>
    <row r="505" spans="4:62" ht="12" customHeight="1">
      <c r="D505" s="405"/>
      <c r="E505" s="405"/>
      <c r="BE505" s="13"/>
      <c r="BF505" s="13"/>
      <c r="BG505" s="13"/>
      <c r="BH505" s="13"/>
      <c r="BI505" s="13"/>
      <c r="BJ505" s="13"/>
    </row>
    <row r="506" spans="4:62" ht="12" customHeight="1">
      <c r="D506" s="405"/>
      <c r="E506" s="405"/>
      <c r="BE506" s="13"/>
      <c r="BF506" s="13"/>
      <c r="BG506" s="13"/>
      <c r="BH506" s="13"/>
      <c r="BI506" s="13"/>
      <c r="BJ506" s="13"/>
    </row>
    <row r="507" spans="4:62" ht="12" customHeight="1">
      <c r="D507" s="405"/>
      <c r="E507" s="405"/>
      <c r="BE507" s="13"/>
      <c r="BF507" s="13"/>
      <c r="BG507" s="13"/>
      <c r="BH507" s="13"/>
      <c r="BI507" s="13"/>
      <c r="BJ507" s="13"/>
    </row>
    <row r="508" spans="4:62" ht="12" customHeight="1">
      <c r="D508" s="405"/>
      <c r="E508" s="405"/>
      <c r="BE508" s="13"/>
      <c r="BF508" s="13"/>
      <c r="BG508" s="13"/>
      <c r="BH508" s="13"/>
      <c r="BI508" s="13"/>
      <c r="BJ508" s="13"/>
    </row>
    <row r="509" spans="4:62" ht="12" customHeight="1">
      <c r="D509" s="405"/>
      <c r="E509" s="405"/>
      <c r="BE509" s="13"/>
      <c r="BF509" s="13"/>
      <c r="BG509" s="13"/>
      <c r="BH509" s="13"/>
      <c r="BI509" s="13"/>
      <c r="BJ509" s="13"/>
    </row>
    <row r="510" spans="4:62" ht="12" customHeight="1">
      <c r="D510" s="405"/>
      <c r="E510" s="405"/>
      <c r="BE510" s="13"/>
      <c r="BF510" s="13"/>
      <c r="BG510" s="13"/>
      <c r="BH510" s="13"/>
      <c r="BI510" s="13"/>
      <c r="BJ510" s="13"/>
    </row>
    <row r="511" spans="4:62" ht="12" customHeight="1">
      <c r="D511" s="405"/>
      <c r="E511" s="405"/>
      <c r="BE511" s="13"/>
      <c r="BF511" s="13"/>
      <c r="BG511" s="13"/>
      <c r="BH511" s="13"/>
      <c r="BI511" s="13"/>
      <c r="BJ511" s="13"/>
    </row>
    <row r="512" spans="4:62" ht="12" customHeight="1">
      <c r="D512" s="405"/>
      <c r="E512" s="405"/>
      <c r="BE512" s="13"/>
      <c r="BF512" s="13"/>
      <c r="BG512" s="13"/>
      <c r="BH512" s="13"/>
      <c r="BI512" s="13"/>
      <c r="BJ512" s="13"/>
    </row>
    <row r="513" spans="4:62" ht="12" customHeight="1">
      <c r="D513" s="405"/>
      <c r="E513" s="405"/>
      <c r="BE513" s="13"/>
      <c r="BF513" s="13"/>
      <c r="BG513" s="13"/>
      <c r="BH513" s="13"/>
      <c r="BI513" s="13"/>
      <c r="BJ513" s="13"/>
    </row>
    <row r="514" spans="4:62" ht="12" customHeight="1">
      <c r="D514" s="405"/>
      <c r="E514" s="405"/>
      <c r="BE514" s="13"/>
      <c r="BF514" s="13"/>
      <c r="BG514" s="13"/>
      <c r="BH514" s="13"/>
      <c r="BI514" s="13"/>
      <c r="BJ514" s="13"/>
    </row>
    <row r="515" spans="4:62" ht="12" customHeight="1">
      <c r="D515" s="405"/>
      <c r="E515" s="405"/>
      <c r="BE515" s="13"/>
      <c r="BF515" s="13"/>
      <c r="BG515" s="13"/>
      <c r="BH515" s="13"/>
      <c r="BI515" s="13"/>
      <c r="BJ515" s="13"/>
    </row>
    <row r="516" spans="4:62" ht="12" customHeight="1">
      <c r="D516" s="405"/>
      <c r="E516" s="405"/>
      <c r="BE516" s="13"/>
      <c r="BF516" s="13"/>
      <c r="BG516" s="13"/>
      <c r="BH516" s="13"/>
      <c r="BI516" s="13"/>
      <c r="BJ516" s="13"/>
    </row>
    <row r="517" spans="4:62" ht="12" customHeight="1">
      <c r="D517" s="405"/>
      <c r="E517" s="405"/>
      <c r="BE517" s="13"/>
      <c r="BF517" s="13"/>
      <c r="BG517" s="13"/>
      <c r="BH517" s="13"/>
      <c r="BI517" s="13"/>
      <c r="BJ517" s="13"/>
    </row>
    <row r="518" spans="4:62" ht="12" customHeight="1">
      <c r="D518" s="405"/>
      <c r="E518" s="405"/>
      <c r="BE518" s="13"/>
      <c r="BF518" s="13"/>
      <c r="BG518" s="13"/>
      <c r="BH518" s="13"/>
      <c r="BI518" s="13"/>
      <c r="BJ518" s="13"/>
    </row>
    <row r="519" spans="4:62" ht="12" customHeight="1">
      <c r="D519" s="405"/>
      <c r="E519" s="405"/>
      <c r="BE519" s="13"/>
      <c r="BF519" s="13"/>
      <c r="BG519" s="13"/>
      <c r="BH519" s="13"/>
      <c r="BI519" s="13"/>
      <c r="BJ519" s="13"/>
    </row>
    <row r="520" spans="4:62" ht="12" customHeight="1">
      <c r="D520" s="405"/>
      <c r="E520" s="405"/>
      <c r="BE520" s="13"/>
      <c r="BF520" s="13"/>
      <c r="BG520" s="13"/>
      <c r="BH520" s="13"/>
      <c r="BI520" s="13"/>
      <c r="BJ520" s="13"/>
    </row>
    <row r="521" spans="4:62" ht="12" customHeight="1">
      <c r="D521" s="405"/>
      <c r="E521" s="405"/>
      <c r="BE521" s="13"/>
      <c r="BF521" s="13"/>
      <c r="BG521" s="13"/>
      <c r="BH521" s="13"/>
      <c r="BI521" s="13"/>
      <c r="BJ521" s="13"/>
    </row>
    <row r="522" spans="4:62" ht="12" customHeight="1">
      <c r="D522" s="405"/>
      <c r="E522" s="405"/>
      <c r="BE522" s="13"/>
      <c r="BF522" s="13"/>
      <c r="BG522" s="13"/>
      <c r="BH522" s="13"/>
      <c r="BI522" s="13"/>
      <c r="BJ522" s="13"/>
    </row>
    <row r="523" spans="4:62" ht="12" customHeight="1">
      <c r="D523" s="405"/>
      <c r="E523" s="405"/>
      <c r="BE523" s="13"/>
      <c r="BF523" s="13"/>
      <c r="BG523" s="13"/>
      <c r="BH523" s="13"/>
      <c r="BI523" s="13"/>
      <c r="BJ523" s="13"/>
    </row>
    <row r="524" spans="4:62" ht="12" customHeight="1">
      <c r="D524" s="405"/>
      <c r="E524" s="405"/>
      <c r="BE524" s="13"/>
      <c r="BF524" s="13"/>
      <c r="BG524" s="13"/>
      <c r="BH524" s="13"/>
      <c r="BI524" s="13"/>
      <c r="BJ524" s="13"/>
    </row>
    <row r="525" spans="4:62" ht="12" customHeight="1">
      <c r="D525" s="405"/>
      <c r="E525" s="405"/>
      <c r="BE525" s="13"/>
      <c r="BF525" s="13"/>
      <c r="BG525" s="13"/>
      <c r="BH525" s="13"/>
      <c r="BI525" s="13"/>
      <c r="BJ525" s="13"/>
    </row>
    <row r="526" spans="4:62" ht="12" customHeight="1">
      <c r="D526" s="405"/>
      <c r="E526" s="405"/>
      <c r="BE526" s="13"/>
      <c r="BF526" s="13"/>
      <c r="BG526" s="13"/>
      <c r="BH526" s="13"/>
      <c r="BI526" s="13"/>
      <c r="BJ526" s="13"/>
    </row>
    <row r="527" spans="4:62" ht="12" customHeight="1">
      <c r="D527" s="405"/>
      <c r="E527" s="405"/>
      <c r="BE527" s="13"/>
      <c r="BF527" s="13"/>
      <c r="BG527" s="13"/>
      <c r="BH527" s="13"/>
      <c r="BI527" s="13"/>
      <c r="BJ527" s="13"/>
    </row>
    <row r="528" spans="4:62" ht="12" customHeight="1">
      <c r="D528" s="405"/>
      <c r="E528" s="405"/>
      <c r="BE528" s="13"/>
      <c r="BF528" s="13"/>
      <c r="BG528" s="13"/>
      <c r="BH528" s="13"/>
      <c r="BI528" s="13"/>
      <c r="BJ528" s="13"/>
    </row>
    <row r="529" spans="4:62" ht="12" customHeight="1">
      <c r="D529" s="405"/>
      <c r="E529" s="405"/>
      <c r="BE529" s="13"/>
      <c r="BF529" s="13"/>
      <c r="BG529" s="13"/>
      <c r="BH529" s="13"/>
      <c r="BI529" s="13"/>
      <c r="BJ529" s="13"/>
    </row>
    <row r="530" spans="4:62" ht="12" customHeight="1">
      <c r="D530" s="405"/>
      <c r="E530" s="405"/>
      <c r="BE530" s="13"/>
      <c r="BF530" s="13"/>
      <c r="BG530" s="13"/>
      <c r="BH530" s="13"/>
      <c r="BI530" s="13"/>
      <c r="BJ530" s="13"/>
    </row>
    <row r="531" spans="4:62" ht="12" customHeight="1">
      <c r="D531" s="405"/>
      <c r="E531" s="405"/>
      <c r="BE531" s="13"/>
      <c r="BF531" s="13"/>
      <c r="BG531" s="13"/>
      <c r="BH531" s="13"/>
      <c r="BI531" s="13"/>
      <c r="BJ531" s="13"/>
    </row>
    <row r="532" spans="4:62" ht="12" customHeight="1">
      <c r="D532" s="405"/>
      <c r="E532" s="405"/>
      <c r="BE532" s="13"/>
      <c r="BF532" s="13"/>
      <c r="BG532" s="13"/>
      <c r="BH532" s="13"/>
      <c r="BI532" s="13"/>
      <c r="BJ532" s="13"/>
    </row>
    <row r="533" spans="4:62" ht="12" customHeight="1">
      <c r="D533" s="405"/>
      <c r="E533" s="405"/>
      <c r="BE533" s="13"/>
      <c r="BF533" s="13"/>
      <c r="BG533" s="13"/>
      <c r="BH533" s="13"/>
      <c r="BI533" s="13"/>
      <c r="BJ533" s="13"/>
    </row>
    <row r="534" spans="4:62" ht="12" customHeight="1">
      <c r="D534" s="405"/>
      <c r="E534" s="405"/>
      <c r="BE534" s="13"/>
      <c r="BF534" s="13"/>
      <c r="BG534" s="13"/>
      <c r="BH534" s="13"/>
      <c r="BI534" s="13"/>
      <c r="BJ534" s="13"/>
    </row>
    <row r="535" spans="4:62" ht="12" customHeight="1">
      <c r="D535" s="405"/>
      <c r="E535" s="405"/>
      <c r="BE535" s="13"/>
      <c r="BF535" s="13"/>
      <c r="BG535" s="13"/>
      <c r="BH535" s="13"/>
      <c r="BI535" s="13"/>
      <c r="BJ535" s="13"/>
    </row>
    <row r="536" spans="4:62" ht="12" customHeight="1">
      <c r="D536" s="405"/>
      <c r="E536" s="405"/>
      <c r="BE536" s="13"/>
      <c r="BF536" s="13"/>
      <c r="BG536" s="13"/>
      <c r="BH536" s="13"/>
      <c r="BI536" s="13"/>
      <c r="BJ536" s="13"/>
    </row>
    <row r="537" spans="4:62" ht="12" customHeight="1">
      <c r="D537" s="405"/>
      <c r="E537" s="405"/>
      <c r="BE537" s="13"/>
      <c r="BF537" s="13"/>
      <c r="BG537" s="13"/>
      <c r="BH537" s="13"/>
      <c r="BI537" s="13"/>
      <c r="BJ537" s="13"/>
    </row>
    <row r="538" spans="4:62" ht="12" customHeight="1">
      <c r="D538" s="405"/>
      <c r="E538" s="405"/>
      <c r="BE538" s="13"/>
      <c r="BF538" s="13"/>
      <c r="BG538" s="13"/>
      <c r="BH538" s="13"/>
      <c r="BI538" s="13"/>
      <c r="BJ538" s="13"/>
    </row>
    <row r="539" spans="4:62" ht="12" customHeight="1">
      <c r="D539" s="405"/>
      <c r="E539" s="405"/>
      <c r="BE539" s="13"/>
      <c r="BF539" s="13"/>
      <c r="BG539" s="13"/>
      <c r="BH539" s="13"/>
      <c r="BI539" s="13"/>
      <c r="BJ539" s="13"/>
    </row>
    <row r="540" spans="4:62" ht="12" customHeight="1">
      <c r="D540" s="405"/>
      <c r="E540" s="405"/>
      <c r="BE540" s="13"/>
      <c r="BF540" s="13"/>
      <c r="BG540" s="13"/>
      <c r="BH540" s="13"/>
      <c r="BI540" s="13"/>
      <c r="BJ540" s="13"/>
    </row>
    <row r="541" spans="4:62" ht="12" customHeight="1">
      <c r="D541" s="405"/>
      <c r="E541" s="405"/>
      <c r="BE541" s="13"/>
      <c r="BF541" s="13"/>
      <c r="BG541" s="13"/>
      <c r="BH541" s="13"/>
      <c r="BI541" s="13"/>
      <c r="BJ541" s="13"/>
    </row>
    <row r="542" spans="4:62" ht="12" customHeight="1">
      <c r="D542" s="405"/>
      <c r="E542" s="405"/>
      <c r="BE542" s="13"/>
      <c r="BF542" s="13"/>
      <c r="BG542" s="13"/>
      <c r="BH542" s="13"/>
      <c r="BI542" s="13"/>
      <c r="BJ542" s="13"/>
    </row>
    <row r="543" spans="4:62" ht="12" customHeight="1">
      <c r="D543" s="405"/>
      <c r="E543" s="405"/>
      <c r="BE543" s="13"/>
      <c r="BF543" s="13"/>
      <c r="BG543" s="13"/>
      <c r="BH543" s="13"/>
      <c r="BI543" s="13"/>
      <c r="BJ543" s="13"/>
    </row>
    <row r="544" spans="4:62" ht="12" customHeight="1">
      <c r="D544" s="405"/>
      <c r="E544" s="405"/>
      <c r="BE544" s="13"/>
      <c r="BF544" s="13"/>
      <c r="BG544" s="13"/>
      <c r="BH544" s="13"/>
      <c r="BI544" s="13"/>
      <c r="BJ544" s="13"/>
    </row>
    <row r="545" spans="4:62" ht="12" customHeight="1">
      <c r="D545" s="405"/>
      <c r="E545" s="405"/>
      <c r="BE545" s="13"/>
      <c r="BF545" s="13"/>
      <c r="BG545" s="13"/>
      <c r="BH545" s="13"/>
      <c r="BI545" s="13"/>
      <c r="BJ545" s="13"/>
    </row>
    <row r="546" spans="4:62" ht="12" customHeight="1">
      <c r="D546" s="405"/>
      <c r="E546" s="405"/>
      <c r="BE546" s="13"/>
      <c r="BF546" s="13"/>
      <c r="BG546" s="13"/>
      <c r="BH546" s="13"/>
      <c r="BI546" s="13"/>
      <c r="BJ546" s="13"/>
    </row>
    <row r="547" spans="4:62" ht="12" customHeight="1">
      <c r="D547" s="405"/>
      <c r="E547" s="405"/>
      <c r="BE547" s="13"/>
      <c r="BF547" s="13"/>
      <c r="BG547" s="13"/>
      <c r="BH547" s="13"/>
      <c r="BI547" s="13"/>
      <c r="BJ547" s="13"/>
    </row>
    <row r="548" spans="4:62" ht="12" customHeight="1">
      <c r="D548" s="405"/>
      <c r="E548" s="405"/>
      <c r="BE548" s="13"/>
      <c r="BF548" s="13"/>
      <c r="BG548" s="13"/>
      <c r="BH548" s="13"/>
      <c r="BI548" s="13"/>
      <c r="BJ548" s="13"/>
    </row>
    <row r="549" spans="4:62" ht="12" customHeight="1">
      <c r="D549" s="405"/>
      <c r="E549" s="405"/>
      <c r="BE549" s="13"/>
      <c r="BF549" s="13"/>
      <c r="BG549" s="13"/>
      <c r="BH549" s="13"/>
      <c r="BI549" s="13"/>
      <c r="BJ549" s="13"/>
    </row>
    <row r="550" spans="4:62" ht="12" customHeight="1">
      <c r="D550" s="405"/>
      <c r="E550" s="405"/>
      <c r="BE550" s="13"/>
      <c r="BF550" s="13"/>
      <c r="BG550" s="13"/>
      <c r="BH550" s="13"/>
      <c r="BI550" s="13"/>
      <c r="BJ550" s="13"/>
    </row>
    <row r="551" spans="4:62" ht="12" customHeight="1">
      <c r="D551" s="405"/>
      <c r="E551" s="405"/>
      <c r="BE551" s="13"/>
      <c r="BF551" s="13"/>
      <c r="BG551" s="13"/>
      <c r="BH551" s="13"/>
      <c r="BI551" s="13"/>
      <c r="BJ551" s="13"/>
    </row>
    <row r="552" spans="4:62" ht="12" customHeight="1">
      <c r="D552" s="405"/>
      <c r="E552" s="405"/>
      <c r="BE552" s="13"/>
      <c r="BF552" s="13"/>
      <c r="BG552" s="13"/>
      <c r="BH552" s="13"/>
      <c r="BI552" s="13"/>
      <c r="BJ552" s="13"/>
    </row>
    <row r="553" spans="4:62" ht="12" customHeight="1">
      <c r="D553" s="405"/>
      <c r="E553" s="405"/>
      <c r="BE553" s="13"/>
      <c r="BF553" s="13"/>
      <c r="BG553" s="13"/>
      <c r="BH553" s="13"/>
      <c r="BI553" s="13"/>
      <c r="BJ553" s="13"/>
    </row>
    <row r="554" spans="4:62" ht="12" customHeight="1">
      <c r="D554" s="405"/>
      <c r="E554" s="405"/>
      <c r="BE554" s="13"/>
      <c r="BF554" s="13"/>
      <c r="BG554" s="13"/>
      <c r="BH554" s="13"/>
      <c r="BI554" s="13"/>
      <c r="BJ554" s="13"/>
    </row>
    <row r="555" spans="4:62" ht="12" customHeight="1">
      <c r="D555" s="405"/>
      <c r="E555" s="405"/>
      <c r="BE555" s="13"/>
      <c r="BF555" s="13"/>
      <c r="BG555" s="13"/>
      <c r="BH555" s="13"/>
      <c r="BI555" s="13"/>
      <c r="BJ555" s="13"/>
    </row>
    <row r="556" spans="4:62" ht="12" customHeight="1">
      <c r="D556" s="405"/>
      <c r="E556" s="405"/>
      <c r="BE556" s="13"/>
      <c r="BF556" s="13"/>
      <c r="BG556" s="13"/>
      <c r="BH556" s="13"/>
      <c r="BI556" s="13"/>
      <c r="BJ556" s="13"/>
    </row>
    <row r="557" spans="4:62" ht="12" customHeight="1">
      <c r="D557" s="405"/>
      <c r="E557" s="405"/>
      <c r="BE557" s="13"/>
      <c r="BF557" s="13"/>
      <c r="BG557" s="13"/>
      <c r="BH557" s="13"/>
      <c r="BI557" s="13"/>
      <c r="BJ557" s="13"/>
    </row>
    <row r="558" spans="4:62" ht="12" customHeight="1">
      <c r="D558" s="405"/>
      <c r="E558" s="405"/>
      <c r="BE558" s="13"/>
      <c r="BF558" s="13"/>
      <c r="BG558" s="13"/>
      <c r="BH558" s="13"/>
      <c r="BI558" s="13"/>
      <c r="BJ558" s="13"/>
    </row>
    <row r="559" spans="4:62" ht="12" customHeight="1">
      <c r="D559" s="405"/>
      <c r="E559" s="405"/>
      <c r="BE559" s="13"/>
      <c r="BF559" s="13"/>
      <c r="BG559" s="13"/>
      <c r="BH559" s="13"/>
      <c r="BI559" s="13"/>
      <c r="BJ559" s="13"/>
    </row>
    <row r="560" spans="4:62" ht="12" customHeight="1">
      <c r="D560" s="405"/>
      <c r="E560" s="405"/>
      <c r="BE560" s="13"/>
      <c r="BF560" s="13"/>
      <c r="BG560" s="13"/>
      <c r="BH560" s="13"/>
      <c r="BI560" s="13"/>
      <c r="BJ560" s="13"/>
    </row>
    <row r="561" spans="4:62" ht="12" customHeight="1">
      <c r="D561" s="405"/>
      <c r="E561" s="405"/>
      <c r="BE561" s="13"/>
      <c r="BF561" s="13"/>
      <c r="BG561" s="13"/>
      <c r="BH561" s="13"/>
      <c r="BI561" s="13"/>
      <c r="BJ561" s="13"/>
    </row>
    <row r="562" spans="4:62" ht="12" customHeight="1">
      <c r="D562" s="405"/>
      <c r="E562" s="405"/>
      <c r="BE562" s="13"/>
      <c r="BF562" s="13"/>
      <c r="BG562" s="13"/>
      <c r="BH562" s="13"/>
      <c r="BI562" s="13"/>
      <c r="BJ562" s="13"/>
    </row>
    <row r="563" spans="4:62">
      <c r="D563" s="405"/>
      <c r="E563" s="405"/>
    </row>
    <row r="564" spans="4:62">
      <c r="D564" s="405"/>
      <c r="E564" s="405"/>
    </row>
    <row r="565" spans="4:62">
      <c r="D565" s="405"/>
      <c r="E565" s="405"/>
    </row>
    <row r="566" spans="4:62">
      <c r="D566" s="405"/>
      <c r="E566" s="405"/>
    </row>
    <row r="567" spans="4:62">
      <c r="D567" s="405"/>
      <c r="E567" s="405"/>
    </row>
    <row r="568" spans="4:62">
      <c r="D568" s="405"/>
      <c r="E568" s="405"/>
    </row>
    <row r="569" spans="4:62">
      <c r="D569" s="405"/>
      <c r="E569" s="405"/>
    </row>
    <row r="570" spans="4:62">
      <c r="D570" s="405"/>
      <c r="E570" s="405"/>
    </row>
    <row r="571" spans="4:62">
      <c r="D571" s="405"/>
      <c r="E571" s="405"/>
    </row>
    <row r="572" spans="4:62">
      <c r="D572" s="405"/>
      <c r="E572" s="405"/>
    </row>
    <row r="573" spans="4:62">
      <c r="D573" s="405"/>
      <c r="E573" s="405"/>
    </row>
    <row r="574" spans="4:62">
      <c r="D574" s="405"/>
      <c r="E574" s="405"/>
    </row>
    <row r="575" spans="4:62">
      <c r="D575" s="405"/>
      <c r="E575" s="405"/>
    </row>
    <row r="576" spans="4:62">
      <c r="D576" s="405"/>
      <c r="E576" s="405"/>
    </row>
    <row r="577" spans="4:5">
      <c r="D577" s="405"/>
      <c r="E577" s="405"/>
    </row>
    <row r="578" spans="4:5">
      <c r="D578" s="405"/>
      <c r="E578" s="405"/>
    </row>
    <row r="579" spans="4:5">
      <c r="D579" s="405"/>
      <c r="E579" s="405"/>
    </row>
    <row r="580" spans="4:5">
      <c r="D580" s="405"/>
      <c r="E580" s="405"/>
    </row>
    <row r="581" spans="4:5">
      <c r="D581" s="405"/>
      <c r="E581" s="405"/>
    </row>
    <row r="582" spans="4:5">
      <c r="D582" s="405"/>
      <c r="E582" s="405"/>
    </row>
    <row r="583" spans="4:5">
      <c r="D583" s="405"/>
      <c r="E583" s="405"/>
    </row>
    <row r="584" spans="4:5">
      <c r="D584" s="405"/>
      <c r="E584" s="405"/>
    </row>
    <row r="585" spans="4:5">
      <c r="D585" s="405"/>
      <c r="E585" s="405"/>
    </row>
    <row r="586" spans="4:5">
      <c r="D586" s="405"/>
      <c r="E586" s="405"/>
    </row>
    <row r="587" spans="4:5">
      <c r="D587" s="405"/>
      <c r="E587" s="405"/>
    </row>
    <row r="588" spans="4:5">
      <c r="D588" s="405"/>
      <c r="E588" s="405"/>
    </row>
    <row r="589" spans="4:5">
      <c r="D589" s="405"/>
      <c r="E589" s="405"/>
    </row>
    <row r="590" spans="4:5">
      <c r="D590" s="405"/>
      <c r="E590" s="405"/>
    </row>
    <row r="591" spans="4:5">
      <c r="D591" s="405"/>
      <c r="E591" s="405"/>
    </row>
    <row r="592" spans="4:5">
      <c r="D592" s="405"/>
      <c r="E592" s="405"/>
    </row>
    <row r="593" spans="4:5">
      <c r="D593" s="405"/>
      <c r="E593" s="405"/>
    </row>
    <row r="594" spans="4:5">
      <c r="D594" s="405"/>
      <c r="E594" s="405"/>
    </row>
    <row r="595" spans="4:5">
      <c r="D595" s="405"/>
      <c r="E595" s="405"/>
    </row>
    <row r="596" spans="4:5">
      <c r="D596" s="405"/>
      <c r="E596" s="405"/>
    </row>
    <row r="597" spans="4:5">
      <c r="D597" s="405"/>
      <c r="E597" s="405"/>
    </row>
    <row r="598" spans="4:5">
      <c r="D598" s="405"/>
      <c r="E598" s="405"/>
    </row>
    <row r="599" spans="4:5">
      <c r="D599" s="405"/>
      <c r="E599" s="405"/>
    </row>
    <row r="600" spans="4:5">
      <c r="D600" s="405"/>
      <c r="E600" s="405"/>
    </row>
    <row r="601" spans="4:5">
      <c r="D601" s="405"/>
      <c r="E601" s="405"/>
    </row>
    <row r="602" spans="4:5">
      <c r="D602" s="405"/>
      <c r="E602" s="405"/>
    </row>
    <row r="603" spans="4:5">
      <c r="D603" s="405"/>
      <c r="E603" s="405"/>
    </row>
    <row r="604" spans="4:5">
      <c r="D604" s="405"/>
      <c r="E604" s="405"/>
    </row>
    <row r="605" spans="4:5">
      <c r="D605" s="405"/>
      <c r="E605" s="405"/>
    </row>
    <row r="606" spans="4:5">
      <c r="D606" s="405"/>
      <c r="E606" s="405"/>
    </row>
    <row r="607" spans="4:5">
      <c r="D607" s="405"/>
      <c r="E607" s="405"/>
    </row>
    <row r="608" spans="4:5">
      <c r="D608" s="405"/>
      <c r="E608" s="405"/>
    </row>
    <row r="609" spans="4:5">
      <c r="D609" s="405"/>
      <c r="E609" s="405"/>
    </row>
    <row r="610" spans="4:5">
      <c r="D610" s="405"/>
      <c r="E610" s="405"/>
    </row>
    <row r="611" spans="4:5">
      <c r="D611" s="405"/>
      <c r="E611" s="405"/>
    </row>
    <row r="612" spans="4:5">
      <c r="D612" s="405"/>
      <c r="E612" s="405"/>
    </row>
    <row r="613" spans="4:5">
      <c r="D613" s="405"/>
      <c r="E613" s="405"/>
    </row>
    <row r="614" spans="4:5">
      <c r="D614" s="405"/>
      <c r="E614" s="405"/>
    </row>
    <row r="615" spans="4:5">
      <c r="D615" s="405"/>
      <c r="E615" s="405"/>
    </row>
    <row r="616" spans="4:5">
      <c r="D616" s="405"/>
      <c r="E616" s="405"/>
    </row>
    <row r="617" spans="4:5">
      <c r="D617" s="405"/>
      <c r="E617" s="405"/>
    </row>
    <row r="618" spans="4:5">
      <c r="D618" s="405"/>
      <c r="E618" s="405"/>
    </row>
    <row r="619" spans="4:5">
      <c r="D619" s="405"/>
      <c r="E619" s="405"/>
    </row>
    <row r="620" spans="4:5">
      <c r="D620" s="405"/>
      <c r="E620" s="405"/>
    </row>
    <row r="621" spans="4:5">
      <c r="D621" s="405"/>
      <c r="E621" s="405"/>
    </row>
    <row r="622" spans="4:5">
      <c r="D622" s="405"/>
      <c r="E622" s="405"/>
    </row>
    <row r="623" spans="4:5">
      <c r="D623" s="405"/>
      <c r="E623" s="405"/>
    </row>
    <row r="624" spans="4:5">
      <c r="D624" s="405"/>
      <c r="E624" s="405"/>
    </row>
    <row r="625" spans="4:5">
      <c r="D625" s="405"/>
      <c r="E625" s="405"/>
    </row>
    <row r="626" spans="4:5">
      <c r="D626" s="405"/>
      <c r="E626" s="405"/>
    </row>
    <row r="627" spans="4:5">
      <c r="D627" s="405"/>
      <c r="E627" s="405"/>
    </row>
    <row r="628" spans="4:5">
      <c r="D628" s="405"/>
      <c r="E628" s="405"/>
    </row>
    <row r="629" spans="4:5">
      <c r="D629" s="405"/>
      <c r="E629" s="405"/>
    </row>
    <row r="630" spans="4:5">
      <c r="D630" s="405"/>
      <c r="E630" s="405"/>
    </row>
    <row r="631" spans="4:5">
      <c r="D631" s="405"/>
      <c r="E631" s="405"/>
    </row>
    <row r="632" spans="4:5">
      <c r="D632" s="405"/>
      <c r="E632" s="405"/>
    </row>
    <row r="633" spans="4:5">
      <c r="D633" s="405"/>
      <c r="E633" s="405"/>
    </row>
    <row r="634" spans="4:5">
      <c r="D634" s="405"/>
      <c r="E634" s="405"/>
    </row>
    <row r="635" spans="4:5">
      <c r="D635" s="405"/>
      <c r="E635" s="405"/>
    </row>
    <row r="636" spans="4:5">
      <c r="D636" s="405"/>
      <c r="E636" s="405"/>
    </row>
    <row r="637" spans="4:5">
      <c r="D637" s="405"/>
      <c r="E637" s="405"/>
    </row>
    <row r="638" spans="4:5">
      <c r="D638" s="405"/>
      <c r="E638" s="405"/>
    </row>
    <row r="639" spans="4:5">
      <c r="D639" s="405"/>
      <c r="E639" s="405"/>
    </row>
    <row r="640" spans="4:5">
      <c r="D640" s="405"/>
      <c r="E640" s="405"/>
    </row>
    <row r="641" spans="4:5">
      <c r="D641" s="405"/>
      <c r="E641" s="405"/>
    </row>
    <row r="642" spans="4:5">
      <c r="D642" s="405"/>
      <c r="E642" s="405"/>
    </row>
    <row r="643" spans="4:5">
      <c r="D643" s="405"/>
      <c r="E643" s="405"/>
    </row>
    <row r="644" spans="4:5">
      <c r="D644" s="405"/>
      <c r="E644" s="405"/>
    </row>
    <row r="645" spans="4:5">
      <c r="D645" s="405"/>
      <c r="E645" s="405"/>
    </row>
    <row r="646" spans="4:5">
      <c r="D646" s="405"/>
      <c r="E646" s="405"/>
    </row>
    <row r="647" spans="4:5">
      <c r="D647" s="405"/>
      <c r="E647" s="405"/>
    </row>
    <row r="648" spans="4:5">
      <c r="D648" s="405"/>
      <c r="E648" s="405"/>
    </row>
    <row r="649" spans="4:5">
      <c r="D649" s="405"/>
      <c r="E649" s="405"/>
    </row>
    <row r="650" spans="4:5">
      <c r="D650" s="405"/>
      <c r="E650" s="405"/>
    </row>
    <row r="651" spans="4:5">
      <c r="D651" s="405"/>
      <c r="E651" s="405"/>
    </row>
    <row r="652" spans="4:5">
      <c r="D652" s="405"/>
      <c r="E652" s="405"/>
    </row>
    <row r="653" spans="4:5">
      <c r="D653" s="405"/>
      <c r="E653" s="405"/>
    </row>
    <row r="654" spans="4:5">
      <c r="D654" s="405"/>
      <c r="E654" s="405"/>
    </row>
    <row r="655" spans="4:5">
      <c r="D655" s="405"/>
      <c r="E655" s="405"/>
    </row>
    <row r="656" spans="4:5">
      <c r="D656" s="405"/>
      <c r="E656" s="405"/>
    </row>
    <row r="657" spans="4:5">
      <c r="D657" s="405"/>
      <c r="E657" s="405"/>
    </row>
    <row r="658" spans="4:5">
      <c r="D658" s="405"/>
      <c r="E658" s="405"/>
    </row>
    <row r="659" spans="4:5">
      <c r="D659" s="405"/>
      <c r="E659" s="405"/>
    </row>
    <row r="660" spans="4:5">
      <c r="D660" s="405"/>
      <c r="E660" s="405"/>
    </row>
    <row r="661" spans="4:5">
      <c r="D661" s="405"/>
      <c r="E661" s="405"/>
    </row>
    <row r="662" spans="4:5">
      <c r="D662" s="405"/>
      <c r="E662" s="405"/>
    </row>
    <row r="663" spans="4:5">
      <c r="D663" s="405"/>
      <c r="E663" s="405"/>
    </row>
    <row r="664" spans="4:5">
      <c r="D664" s="405"/>
      <c r="E664" s="405"/>
    </row>
    <row r="665" spans="4:5">
      <c r="D665" s="405"/>
      <c r="E665" s="405"/>
    </row>
    <row r="666" spans="4:5">
      <c r="D666" s="405"/>
      <c r="E666" s="405"/>
    </row>
    <row r="667" spans="4:5">
      <c r="D667" s="405"/>
      <c r="E667" s="405"/>
    </row>
    <row r="668" spans="4:5">
      <c r="D668" s="405"/>
      <c r="E668" s="405"/>
    </row>
    <row r="669" spans="4:5">
      <c r="D669" s="405"/>
      <c r="E669" s="405"/>
    </row>
    <row r="670" spans="4:5">
      <c r="D670" s="405"/>
      <c r="E670" s="405"/>
    </row>
    <row r="671" spans="4:5">
      <c r="D671" s="405"/>
      <c r="E671" s="405"/>
    </row>
    <row r="672" spans="4:5">
      <c r="D672" s="405"/>
      <c r="E672" s="405"/>
    </row>
    <row r="673" spans="4:40">
      <c r="D673" s="405"/>
      <c r="E673" s="405"/>
    </row>
    <row r="674" spans="4:40">
      <c r="D674" s="405"/>
      <c r="E674" s="405"/>
    </row>
    <row r="675" spans="4:40">
      <c r="D675" s="405"/>
      <c r="E675" s="405"/>
    </row>
    <row r="676" spans="4:40">
      <c r="D676" s="405"/>
      <c r="E676" s="405"/>
    </row>
    <row r="677" spans="4:40">
      <c r="D677" s="405"/>
      <c r="E677" s="405"/>
    </row>
    <row r="678" spans="4:40">
      <c r="D678" s="405"/>
      <c r="E678" s="405"/>
    </row>
    <row r="683" spans="4:40">
      <c r="AL683" s="600"/>
      <c r="AM683" s="600"/>
      <c r="AN683" s="600"/>
    </row>
  </sheetData>
  <sheetProtection formatCells="0" formatColumns="0" formatRows="0" insertColumns="0" insertRows="0" insertHyperlinks="0" deleteColumns="0"/>
  <mergeCells count="3220">
    <mergeCell ref="DK52:DK53"/>
    <mergeCell ref="DK44:DK45"/>
    <mergeCell ref="DK46:DK47"/>
    <mergeCell ref="DK48:DK49"/>
    <mergeCell ref="DK50:DK51"/>
    <mergeCell ref="DF46:DF47"/>
    <mergeCell ref="DI52:DI53"/>
    <mergeCell ref="DG46:DG47"/>
    <mergeCell ref="DH46:DH47"/>
    <mergeCell ref="DK26:DK27"/>
    <mergeCell ref="DK28:DK29"/>
    <mergeCell ref="DK30:DK31"/>
    <mergeCell ref="DK32:DK33"/>
    <mergeCell ref="DK40:DK41"/>
    <mergeCell ref="DK42:DK43"/>
    <mergeCell ref="DC38:DK38"/>
    <mergeCell ref="DG40:DG41"/>
    <mergeCell ref="DH40:DH41"/>
    <mergeCell ref="DI40:DI41"/>
    <mergeCell ref="DF40:DF41"/>
    <mergeCell ref="DE42:DE43"/>
    <mergeCell ref="DF42:DF43"/>
    <mergeCell ref="DG42:DG43"/>
    <mergeCell ref="DH42:DH43"/>
    <mergeCell ref="DC42:DC43"/>
    <mergeCell ref="DC32:DC33"/>
    <mergeCell ref="DD32:DD33"/>
    <mergeCell ref="DE32:DE33"/>
    <mergeCell ref="DF32:DF33"/>
    <mergeCell ref="DG32:DG33"/>
    <mergeCell ref="DH32:DH33"/>
    <mergeCell ref="DI44:DI45"/>
    <mergeCell ref="DK14:DK15"/>
    <mergeCell ref="DK16:DK17"/>
    <mergeCell ref="DK18:DK19"/>
    <mergeCell ref="DC4:DK4"/>
    <mergeCell ref="DK6:DK7"/>
    <mergeCell ref="DK8:DK9"/>
    <mergeCell ref="DK10:DK11"/>
    <mergeCell ref="DG10:DG11"/>
    <mergeCell ref="DH10:DH11"/>
    <mergeCell ref="DA10:DA11"/>
    <mergeCell ref="DA12:DA13"/>
    <mergeCell ref="DG30:DG31"/>
    <mergeCell ref="DH30:DH31"/>
    <mergeCell ref="DI30:DI31"/>
    <mergeCell ref="DC28:DC29"/>
    <mergeCell ref="DI10:DI11"/>
    <mergeCell ref="DH26:DH27"/>
    <mergeCell ref="DI26:DI27"/>
    <mergeCell ref="DH28:DH29"/>
    <mergeCell ref="DI28:DI29"/>
    <mergeCell ref="DG24:DG25"/>
    <mergeCell ref="DH24:DH25"/>
    <mergeCell ref="DI24:DI25"/>
    <mergeCell ref="DF28:DF29"/>
    <mergeCell ref="DG28:DG29"/>
    <mergeCell ref="DF30:DF31"/>
    <mergeCell ref="DJ6:DJ7"/>
    <mergeCell ref="DA6:DA7"/>
    <mergeCell ref="DA8:DA9"/>
    <mergeCell ref="CS4:DB4"/>
    <mergeCell ref="DB6:DB7"/>
    <mergeCell ref="CY20:CY21"/>
    <mergeCell ref="CY22:CY23"/>
    <mergeCell ref="CY24:CY25"/>
    <mergeCell ref="CY26:CY27"/>
    <mergeCell ref="DK20:DK21"/>
    <mergeCell ref="CY28:CY29"/>
    <mergeCell ref="CY30:CY31"/>
    <mergeCell ref="DK22:DK23"/>
    <mergeCell ref="DK24:DK25"/>
    <mergeCell ref="CY6:CY7"/>
    <mergeCell ref="CY8:CY9"/>
    <mergeCell ref="CY10:CY11"/>
    <mergeCell ref="CY12:CY13"/>
    <mergeCell ref="CY14:CY15"/>
    <mergeCell ref="CY16:CY17"/>
    <mergeCell ref="CZ52:CZ53"/>
    <mergeCell ref="CY52:CY53"/>
    <mergeCell ref="CZ48:CZ49"/>
    <mergeCell ref="CZ50:CZ51"/>
    <mergeCell ref="CZ42:CZ43"/>
    <mergeCell ref="CZ44:CZ45"/>
    <mergeCell ref="CZ46:CZ47"/>
    <mergeCell ref="CZ28:CZ29"/>
    <mergeCell ref="CZ20:CZ21"/>
    <mergeCell ref="CZ12:CZ13"/>
    <mergeCell ref="DI48:DI49"/>
    <mergeCell ref="DH50:DH51"/>
    <mergeCell ref="DI42:DI43"/>
    <mergeCell ref="DC40:DC41"/>
    <mergeCell ref="DD40:DD41"/>
    <mergeCell ref="DE40:DE41"/>
    <mergeCell ref="DK12:DK13"/>
    <mergeCell ref="DI46:DI47"/>
    <mergeCell ref="CS52:CS53"/>
    <mergeCell ref="CS46:CS47"/>
    <mergeCell ref="CT52:CT53"/>
    <mergeCell ref="CU52:CU53"/>
    <mergeCell ref="CV52:CV53"/>
    <mergeCell ref="CW52:CW53"/>
    <mergeCell ref="CX52:CX53"/>
    <mergeCell ref="CT50:CT51"/>
    <mergeCell ref="CU50:CU51"/>
    <mergeCell ref="CV50:CV51"/>
    <mergeCell ref="CW50:CW51"/>
    <mergeCell ref="CS48:CS49"/>
    <mergeCell ref="CT48:CT49"/>
    <mergeCell ref="CU48:CU49"/>
    <mergeCell ref="CV48:CV49"/>
    <mergeCell ref="CW48:CW49"/>
    <mergeCell ref="CX48:CX49"/>
    <mergeCell ref="CX50:CX51"/>
    <mergeCell ref="CT46:CT47"/>
    <mergeCell ref="CU46:CU47"/>
    <mergeCell ref="CV46:CV47"/>
    <mergeCell ref="CW46:CW47"/>
    <mergeCell ref="CX46:CX47"/>
    <mergeCell ref="CV40:CV41"/>
    <mergeCell ref="DA40:DA41"/>
    <mergeCell ref="CS32:CS33"/>
    <mergeCell ref="CT32:CT33"/>
    <mergeCell ref="CU32:CU33"/>
    <mergeCell ref="CV32:CV33"/>
    <mergeCell ref="CW32:CW33"/>
    <mergeCell ref="CX32:CX33"/>
    <mergeCell ref="DA42:DA43"/>
    <mergeCell ref="DB42:DB43"/>
    <mergeCell ref="DA44:DA45"/>
    <mergeCell ref="DB44:DB45"/>
    <mergeCell ref="DB40:DB41"/>
    <mergeCell ref="CY32:CY33"/>
    <mergeCell ref="CS50:CS51"/>
    <mergeCell ref="CY40:CY41"/>
    <mergeCell ref="CY42:CY43"/>
    <mergeCell ref="CY44:CY45"/>
    <mergeCell ref="CY46:CY47"/>
    <mergeCell ref="CY48:CY49"/>
    <mergeCell ref="CY50:CY51"/>
    <mergeCell ref="CS44:CS45"/>
    <mergeCell ref="CT44:CT45"/>
    <mergeCell ref="CZ24:CZ25"/>
    <mergeCell ref="CS26:CS27"/>
    <mergeCell ref="CT26:CT27"/>
    <mergeCell ref="CU26:CU27"/>
    <mergeCell ref="CV26:CV27"/>
    <mergeCell ref="CW26:CW27"/>
    <mergeCell ref="CX26:CX27"/>
    <mergeCell ref="CZ26:CZ27"/>
    <mergeCell ref="CS24:CS25"/>
    <mergeCell ref="CT24:CT25"/>
    <mergeCell ref="CU24:CU25"/>
    <mergeCell ref="CV24:CV25"/>
    <mergeCell ref="CW24:CW25"/>
    <mergeCell ref="CX24:CX25"/>
    <mergeCell ref="CU44:CU45"/>
    <mergeCell ref="CV44:CV45"/>
    <mergeCell ref="CW44:CW45"/>
    <mergeCell ref="CX44:CX45"/>
    <mergeCell ref="CS42:CS43"/>
    <mergeCell ref="CT42:CT43"/>
    <mergeCell ref="CU42:CU43"/>
    <mergeCell ref="CV42:CV43"/>
    <mergeCell ref="CW42:CW43"/>
    <mergeCell ref="CX42:CX43"/>
    <mergeCell ref="CZ32:CZ33"/>
    <mergeCell ref="CW40:CW41"/>
    <mergeCell ref="CX40:CX41"/>
    <mergeCell ref="CZ40:CZ41"/>
    <mergeCell ref="CS38:DB38"/>
    <mergeCell ref="CS40:CS41"/>
    <mergeCell ref="CT40:CT41"/>
    <mergeCell ref="CU40:CU41"/>
    <mergeCell ref="CU12:CU13"/>
    <mergeCell ref="CV12:CV13"/>
    <mergeCell ref="CW12:CW13"/>
    <mergeCell ref="CX12:CX13"/>
    <mergeCell ref="CS10:CS11"/>
    <mergeCell ref="CT10:CT11"/>
    <mergeCell ref="CU10:CU11"/>
    <mergeCell ref="CV10:CV11"/>
    <mergeCell ref="CW10:CW11"/>
    <mergeCell ref="CX10:CX11"/>
    <mergeCell ref="CS22:CS23"/>
    <mergeCell ref="CT22:CT23"/>
    <mergeCell ref="CU22:CU23"/>
    <mergeCell ref="CV22:CV23"/>
    <mergeCell ref="CW22:CW23"/>
    <mergeCell ref="CX22:CX23"/>
    <mergeCell ref="CS20:CS21"/>
    <mergeCell ref="CT20:CT21"/>
    <mergeCell ref="CU20:CU21"/>
    <mergeCell ref="CV20:CV21"/>
    <mergeCell ref="CW20:CW21"/>
    <mergeCell ref="CX20:CX21"/>
    <mergeCell ref="CS18:CS19"/>
    <mergeCell ref="CT18:CT19"/>
    <mergeCell ref="CU18:CU19"/>
    <mergeCell ref="CV18:CV19"/>
    <mergeCell ref="CW18:CW19"/>
    <mergeCell ref="CX18:CX19"/>
    <mergeCell ref="CS16:CS17"/>
    <mergeCell ref="CT16:CT17"/>
    <mergeCell ref="CU16:CU17"/>
    <mergeCell ref="DI50:DI51"/>
    <mergeCell ref="DG48:DG49"/>
    <mergeCell ref="DH48:DH49"/>
    <mergeCell ref="CS14:CS15"/>
    <mergeCell ref="CT14:CT15"/>
    <mergeCell ref="CU14:CU15"/>
    <mergeCell ref="CV14:CV15"/>
    <mergeCell ref="CW14:CW15"/>
    <mergeCell ref="CX14:CX15"/>
    <mergeCell ref="CZ14:CZ15"/>
    <mergeCell ref="CZ22:CZ23"/>
    <mergeCell ref="CZ16:CZ17"/>
    <mergeCell ref="CZ18:CZ19"/>
    <mergeCell ref="CY18:CY19"/>
    <mergeCell ref="CV16:CV17"/>
    <mergeCell ref="CW16:CW17"/>
    <mergeCell ref="CX16:CX17"/>
    <mergeCell ref="CS30:CS31"/>
    <mergeCell ref="CT30:CT31"/>
    <mergeCell ref="DA50:DA51"/>
    <mergeCell ref="CU30:CU31"/>
    <mergeCell ref="CV30:CV31"/>
    <mergeCell ref="CW30:CW31"/>
    <mergeCell ref="CX30:CX31"/>
    <mergeCell ref="CZ30:CZ31"/>
    <mergeCell ref="CS28:CS29"/>
    <mergeCell ref="CT28:CT29"/>
    <mergeCell ref="CU28:CU29"/>
    <mergeCell ref="CV28:CV29"/>
    <mergeCell ref="CW28:CW29"/>
    <mergeCell ref="CX28:CX29"/>
    <mergeCell ref="DB50:DB51"/>
    <mergeCell ref="DF12:DF13"/>
    <mergeCell ref="DF6:DF7"/>
    <mergeCell ref="DG6:DG7"/>
    <mergeCell ref="DF10:DF11"/>
    <mergeCell ref="DG12:DG13"/>
    <mergeCell ref="DC8:DC9"/>
    <mergeCell ref="DD8:DD9"/>
    <mergeCell ref="DD6:DD7"/>
    <mergeCell ref="DE6:DE7"/>
    <mergeCell ref="DC6:DC7"/>
    <mergeCell ref="DF48:DF49"/>
    <mergeCell ref="DE44:DE45"/>
    <mergeCell ref="DF44:DF45"/>
    <mergeCell ref="DE46:DE47"/>
    <mergeCell ref="DC44:DC45"/>
    <mergeCell ref="DD44:DD45"/>
    <mergeCell ref="DC46:DC47"/>
    <mergeCell ref="DD46:DD47"/>
    <mergeCell ref="DD42:DD43"/>
    <mergeCell ref="DI6:DI7"/>
    <mergeCell ref="DL4:DO4"/>
    <mergeCell ref="DL6:DL7"/>
    <mergeCell ref="DM6:DM7"/>
    <mergeCell ref="DN6:DN7"/>
    <mergeCell ref="DO6:DO7"/>
    <mergeCell ref="DI8:DI9"/>
    <mergeCell ref="DD14:DD15"/>
    <mergeCell ref="DE14:DE15"/>
    <mergeCell ref="DC16:DC17"/>
    <mergeCell ref="DD16:DD17"/>
    <mergeCell ref="DE16:DE17"/>
    <mergeCell ref="DC18:DC19"/>
    <mergeCell ref="DC30:DC31"/>
    <mergeCell ref="DD30:DD31"/>
    <mergeCell ref="DE30:DE31"/>
    <mergeCell ref="DD28:DD29"/>
    <mergeCell ref="DE28:DE29"/>
    <mergeCell ref="DC26:DC27"/>
    <mergeCell ref="DD26:DD27"/>
    <mergeCell ref="DE26:DE27"/>
    <mergeCell ref="DL10:DL11"/>
    <mergeCell ref="DM10:DM11"/>
    <mergeCell ref="DN10:DN11"/>
    <mergeCell ref="DO10:DO11"/>
    <mergeCell ref="DN26:DN27"/>
    <mergeCell ref="DO26:DO27"/>
    <mergeCell ref="DL24:DL25"/>
    <mergeCell ref="DM24:DM25"/>
    <mergeCell ref="DN24:DN25"/>
    <mergeCell ref="DO24:DO25"/>
    <mergeCell ref="DH6:DH7"/>
    <mergeCell ref="AQ28:AQ29"/>
    <mergeCell ref="AR28:AR29"/>
    <mergeCell ref="AR46:AR47"/>
    <mergeCell ref="AO48:AO49"/>
    <mergeCell ref="AO52:AO53"/>
    <mergeCell ref="AP52:AP53"/>
    <mergeCell ref="AQ52:AQ53"/>
    <mergeCell ref="AR52:AR53"/>
    <mergeCell ref="AO50:AO51"/>
    <mergeCell ref="AP50:AP51"/>
    <mergeCell ref="AQ50:AQ51"/>
    <mergeCell ref="AR50:AR51"/>
    <mergeCell ref="AO44:AO45"/>
    <mergeCell ref="AP44:AP45"/>
    <mergeCell ref="AQ44:AQ45"/>
    <mergeCell ref="AR44:AR45"/>
    <mergeCell ref="AP48:AP49"/>
    <mergeCell ref="AQ48:AQ49"/>
    <mergeCell ref="AR48:AR49"/>
    <mergeCell ref="AO46:AO47"/>
    <mergeCell ref="AP46:AP47"/>
    <mergeCell ref="AQ46:AQ47"/>
    <mergeCell ref="AQ20:AQ21"/>
    <mergeCell ref="AR20:AR21"/>
    <mergeCell ref="AO14:AO15"/>
    <mergeCell ref="AP14:AP15"/>
    <mergeCell ref="AQ14:AQ15"/>
    <mergeCell ref="AR14:AR15"/>
    <mergeCell ref="AO16:AO17"/>
    <mergeCell ref="AP16:AP17"/>
    <mergeCell ref="AQ16:AQ17"/>
    <mergeCell ref="AR16:AR17"/>
    <mergeCell ref="AO40:AO41"/>
    <mergeCell ref="AP40:AP41"/>
    <mergeCell ref="AQ40:AQ41"/>
    <mergeCell ref="AR40:AR41"/>
    <mergeCell ref="AO42:AO43"/>
    <mergeCell ref="AP42:AP43"/>
    <mergeCell ref="AQ42:AQ43"/>
    <mergeCell ref="AR42:AR43"/>
    <mergeCell ref="AO30:AO31"/>
    <mergeCell ref="AP30:AP31"/>
    <mergeCell ref="AQ30:AQ31"/>
    <mergeCell ref="AR30:AR31"/>
    <mergeCell ref="AO32:AO33"/>
    <mergeCell ref="AP32:AP33"/>
    <mergeCell ref="AQ32:AQ33"/>
    <mergeCell ref="AR32:AR33"/>
    <mergeCell ref="AO26:AO27"/>
    <mergeCell ref="AP26:AP27"/>
    <mergeCell ref="AQ26:AQ27"/>
    <mergeCell ref="AR26:AR27"/>
    <mergeCell ref="AO28:AO29"/>
    <mergeCell ref="AP28:AP29"/>
    <mergeCell ref="AO10:AO11"/>
    <mergeCell ref="AP10:AP11"/>
    <mergeCell ref="AQ10:AQ11"/>
    <mergeCell ref="AR10:AR11"/>
    <mergeCell ref="AO12:AO13"/>
    <mergeCell ref="AP12:AP13"/>
    <mergeCell ref="AQ12:AQ13"/>
    <mergeCell ref="AR12:AR13"/>
    <mergeCell ref="AO4:AR4"/>
    <mergeCell ref="AO38:AR38"/>
    <mergeCell ref="AO6:AO7"/>
    <mergeCell ref="AP6:AP7"/>
    <mergeCell ref="AQ6:AQ7"/>
    <mergeCell ref="AR6:AR7"/>
    <mergeCell ref="AO8:AO9"/>
    <mergeCell ref="AP8:AP9"/>
    <mergeCell ref="AQ8:AQ9"/>
    <mergeCell ref="AR8:AR9"/>
    <mergeCell ref="AO22:AO23"/>
    <mergeCell ref="AP22:AP23"/>
    <mergeCell ref="AQ22:AQ23"/>
    <mergeCell ref="AR22:AR23"/>
    <mergeCell ref="AO24:AO25"/>
    <mergeCell ref="AP24:AP25"/>
    <mergeCell ref="AQ24:AQ25"/>
    <mergeCell ref="AR24:AR25"/>
    <mergeCell ref="AO18:AO19"/>
    <mergeCell ref="AP18:AP19"/>
    <mergeCell ref="AQ18:AQ19"/>
    <mergeCell ref="AR18:AR19"/>
    <mergeCell ref="AO20:AO21"/>
    <mergeCell ref="AP20:AP21"/>
    <mergeCell ref="R50:R51"/>
    <mergeCell ref="R52:R53"/>
    <mergeCell ref="R42:R43"/>
    <mergeCell ref="R44:R45"/>
    <mergeCell ref="R46:R47"/>
    <mergeCell ref="R48:R49"/>
    <mergeCell ref="R30:R31"/>
    <mergeCell ref="R32:R33"/>
    <mergeCell ref="L38:R38"/>
    <mergeCell ref="R40:R41"/>
    <mergeCell ref="P40:P41"/>
    <mergeCell ref="Q40:Q41"/>
    <mergeCell ref="M32:M33"/>
    <mergeCell ref="N32:N33"/>
    <mergeCell ref="O32:O33"/>
    <mergeCell ref="P32:P33"/>
    <mergeCell ref="R18:R19"/>
    <mergeCell ref="R20:R21"/>
    <mergeCell ref="R22:R23"/>
    <mergeCell ref="R24:R25"/>
    <mergeCell ref="R26:R27"/>
    <mergeCell ref="R28:R29"/>
    <mergeCell ref="Q52:Q53"/>
    <mergeCell ref="M42:M43"/>
    <mergeCell ref="N42:N43"/>
    <mergeCell ref="O42:O43"/>
    <mergeCell ref="P42:P43"/>
    <mergeCell ref="Q42:Q43"/>
    <mergeCell ref="L26:L27"/>
    <mergeCell ref="L28:L29"/>
    <mergeCell ref="M20:M21"/>
    <mergeCell ref="N20:N21"/>
    <mergeCell ref="R6:R7"/>
    <mergeCell ref="R8:R9"/>
    <mergeCell ref="R10:R11"/>
    <mergeCell ref="R12:R13"/>
    <mergeCell ref="R14:R15"/>
    <mergeCell ref="R16:R17"/>
    <mergeCell ref="EN50:EN51"/>
    <mergeCell ref="EO50:EO51"/>
    <mergeCell ref="EN52:EN53"/>
    <mergeCell ref="EO52:EO53"/>
    <mergeCell ref="EP52:EP53"/>
    <mergeCell ref="EQ52:EQ53"/>
    <mergeCell ref="EP50:EP51"/>
    <mergeCell ref="EQ50:EQ51"/>
    <mergeCell ref="ER46:ER47"/>
    <mergeCell ref="ES46:ES47"/>
    <mergeCell ref="ER48:ER49"/>
    <mergeCell ref="ES48:ES49"/>
    <mergeCell ref="ER52:ER53"/>
    <mergeCell ref="ES52:ES53"/>
    <mergeCell ref="EN46:EN47"/>
    <mergeCell ref="EO46:EO47"/>
    <mergeCell ref="EP46:EP47"/>
    <mergeCell ref="EQ46:EQ47"/>
    <mergeCell ref="ER50:ER51"/>
    <mergeCell ref="ES50:ES51"/>
    <mergeCell ref="EN48:EN49"/>
    <mergeCell ref="EO48:EO49"/>
    <mergeCell ref="EP48:EP49"/>
    <mergeCell ref="EQ48:EQ49"/>
    <mergeCell ref="ER44:ER45"/>
    <mergeCell ref="ES44:ES45"/>
    <mergeCell ref="EN42:EN43"/>
    <mergeCell ref="EO42:EO43"/>
    <mergeCell ref="EN44:EN45"/>
    <mergeCell ref="EO44:EO45"/>
    <mergeCell ref="EP44:EP45"/>
    <mergeCell ref="EQ44:EQ45"/>
    <mergeCell ref="EQ42:EQ43"/>
    <mergeCell ref="ER42:ER43"/>
    <mergeCell ref="EN40:EN41"/>
    <mergeCell ref="EO40:EO41"/>
    <mergeCell ref="EP40:EP41"/>
    <mergeCell ref="EQ40:EQ41"/>
    <mergeCell ref="ER40:ER41"/>
    <mergeCell ref="EN32:EN33"/>
    <mergeCell ref="EO32:EO33"/>
    <mergeCell ref="EP32:EP33"/>
    <mergeCell ref="EQ32:EQ33"/>
    <mergeCell ref="EN28:EN29"/>
    <mergeCell ref="EO28:EO29"/>
    <mergeCell ref="EN30:EN31"/>
    <mergeCell ref="EO30:EO31"/>
    <mergeCell ref="EP30:EP31"/>
    <mergeCell ref="EQ30:EQ31"/>
    <mergeCell ref="EP28:EP29"/>
    <mergeCell ref="ER28:ER29"/>
    <mergeCell ref="EP14:EP15"/>
    <mergeCell ref="EQ14:EQ15"/>
    <mergeCell ref="EP12:EP13"/>
    <mergeCell ref="EQ12:EQ13"/>
    <mergeCell ref="ES28:ES29"/>
    <mergeCell ref="ES42:ES43"/>
    <mergeCell ref="ER30:ER31"/>
    <mergeCell ref="ES30:ES31"/>
    <mergeCell ref="ER32:ER33"/>
    <mergeCell ref="ES32:ES33"/>
    <mergeCell ref="EO24:EO25"/>
    <mergeCell ref="EP24:EP25"/>
    <mergeCell ref="EQ24:EQ25"/>
    <mergeCell ref="EN26:EN27"/>
    <mergeCell ref="EO26:EO27"/>
    <mergeCell ref="EP26:EP27"/>
    <mergeCell ref="EQ26:EQ27"/>
    <mergeCell ref="EN24:EN25"/>
    <mergeCell ref="EN20:EN21"/>
    <mergeCell ref="EO20:EO21"/>
    <mergeCell ref="EN22:EN23"/>
    <mergeCell ref="EO22:EO23"/>
    <mergeCell ref="EP22:EP23"/>
    <mergeCell ref="EQ22:EQ23"/>
    <mergeCell ref="EP20:EP21"/>
    <mergeCell ref="EQ20:EQ21"/>
    <mergeCell ref="AL38:AN38"/>
    <mergeCell ref="AL40:AL41"/>
    <mergeCell ref="AM40:AM41"/>
    <mergeCell ref="AN40:AN41"/>
    <mergeCell ref="AL30:AL31"/>
    <mergeCell ref="AM30:AM31"/>
    <mergeCell ref="AN30:AN31"/>
    <mergeCell ref="ER8:ER9"/>
    <mergeCell ref="ES8:ES9"/>
    <mergeCell ref="ER10:ER11"/>
    <mergeCell ref="ES10:ES11"/>
    <mergeCell ref="ER14:ER15"/>
    <mergeCell ref="ES14:ES15"/>
    <mergeCell ref="EN8:EN9"/>
    <mergeCell ref="EO8:EO9"/>
    <mergeCell ref="EP8:EP9"/>
    <mergeCell ref="EQ8:EQ9"/>
    <mergeCell ref="ER12:ER13"/>
    <mergeCell ref="ES12:ES13"/>
    <mergeCell ref="EN10:EN11"/>
    <mergeCell ref="EO10:EO11"/>
    <mergeCell ref="EP10:EP11"/>
    <mergeCell ref="EQ10:EQ11"/>
    <mergeCell ref="ER16:ER17"/>
    <mergeCell ref="ES16:ES17"/>
    <mergeCell ref="ER18:ER19"/>
    <mergeCell ref="ES18:ES19"/>
    <mergeCell ref="ER22:ER23"/>
    <mergeCell ref="ES22:ES23"/>
    <mergeCell ref="EN16:EN17"/>
    <mergeCell ref="EO16:EO17"/>
    <mergeCell ref="EP16:EP17"/>
    <mergeCell ref="AL50:AL51"/>
    <mergeCell ref="AM50:AM51"/>
    <mergeCell ref="AN50:AN51"/>
    <mergeCell ref="AL52:AL53"/>
    <mergeCell ref="AM52:AM53"/>
    <mergeCell ref="AN52:AN53"/>
    <mergeCell ref="AL46:AL47"/>
    <mergeCell ref="AM46:AM47"/>
    <mergeCell ref="AN46:AN47"/>
    <mergeCell ref="AL48:AL49"/>
    <mergeCell ref="AM48:AM49"/>
    <mergeCell ref="AN48:AN49"/>
    <mergeCell ref="AL42:AL43"/>
    <mergeCell ref="AM42:AM43"/>
    <mergeCell ref="AN42:AN43"/>
    <mergeCell ref="AL44:AL45"/>
    <mergeCell ref="AM44:AM45"/>
    <mergeCell ref="AN44:AN45"/>
    <mergeCell ref="AL26:AL27"/>
    <mergeCell ref="AM26:AM27"/>
    <mergeCell ref="AN26:AN27"/>
    <mergeCell ref="AL28:AL29"/>
    <mergeCell ref="AM28:AM29"/>
    <mergeCell ref="AN28:AN29"/>
    <mergeCell ref="AL20:AL21"/>
    <mergeCell ref="AM20:AM21"/>
    <mergeCell ref="AN20:AN21"/>
    <mergeCell ref="AL22:AL23"/>
    <mergeCell ref="AM22:AM23"/>
    <mergeCell ref="AN22:AN23"/>
    <mergeCell ref="EN4:ET4"/>
    <mergeCell ref="ET6:ET7"/>
    <mergeCell ref="EN6:EN7"/>
    <mergeCell ref="EO6:EO7"/>
    <mergeCell ref="EP6:EP7"/>
    <mergeCell ref="EQ6:EQ7"/>
    <mergeCell ref="AL4:AN4"/>
    <mergeCell ref="ER6:ER7"/>
    <mergeCell ref="ES6:ES7"/>
    <mergeCell ref="EQ16:EQ17"/>
    <mergeCell ref="ER20:ER21"/>
    <mergeCell ref="ES20:ES21"/>
    <mergeCell ref="EN18:EN19"/>
    <mergeCell ref="EO18:EO19"/>
    <mergeCell ref="EP18:EP19"/>
    <mergeCell ref="EQ18:EQ19"/>
    <mergeCell ref="EN12:EN13"/>
    <mergeCell ref="EO12:EO13"/>
    <mergeCell ref="EN14:EN15"/>
    <mergeCell ref="EO14:EO15"/>
    <mergeCell ref="AL16:AL17"/>
    <mergeCell ref="AM16:AM17"/>
    <mergeCell ref="AN16:AN17"/>
    <mergeCell ref="AL18:AL19"/>
    <mergeCell ref="AM18:AM19"/>
    <mergeCell ref="AN18:AN19"/>
    <mergeCell ref="AM10:AM11"/>
    <mergeCell ref="AN10:AN11"/>
    <mergeCell ref="AL12:AL13"/>
    <mergeCell ref="AM12:AM13"/>
    <mergeCell ref="AN12:AN13"/>
    <mergeCell ref="AL14:AL15"/>
    <mergeCell ref="AM14:AM15"/>
    <mergeCell ref="AN14:AN15"/>
    <mergeCell ref="AI52:AI53"/>
    <mergeCell ref="AH50:AH51"/>
    <mergeCell ref="AI50:AI51"/>
    <mergeCell ref="AJ46:AJ47"/>
    <mergeCell ref="AK22:AK23"/>
    <mergeCell ref="AK18:AK19"/>
    <mergeCell ref="AK20:AK21"/>
    <mergeCell ref="AI30:AI31"/>
    <mergeCell ref="AH42:AH43"/>
    <mergeCell ref="AI42:AI43"/>
    <mergeCell ref="AJ42:AJ43"/>
    <mergeCell ref="AK42:AK43"/>
    <mergeCell ref="AL32:AL33"/>
    <mergeCell ref="AM32:AM33"/>
    <mergeCell ref="AL24:AL25"/>
    <mergeCell ref="AM24:AM25"/>
    <mergeCell ref="AN24:AN25"/>
    <mergeCell ref="AN32:AN33"/>
    <mergeCell ref="AL6:AL7"/>
    <mergeCell ref="AM6:AM7"/>
    <mergeCell ref="AN6:AN7"/>
    <mergeCell ref="AL8:AL9"/>
    <mergeCell ref="AM8:AM9"/>
    <mergeCell ref="AN8:AN9"/>
    <mergeCell ref="AL10:AL11"/>
    <mergeCell ref="AK46:AK47"/>
    <mergeCell ref="AJ48:AJ49"/>
    <mergeCell ref="AK48:AK49"/>
    <mergeCell ref="AJ52:AJ53"/>
    <mergeCell ref="AK52:AK53"/>
    <mergeCell ref="AF50:AF51"/>
    <mergeCell ref="AG50:AG51"/>
    <mergeCell ref="AF52:AF53"/>
    <mergeCell ref="AG52:AG53"/>
    <mergeCell ref="AH52:AH53"/>
    <mergeCell ref="AJ50:AJ51"/>
    <mergeCell ref="AK50:AK51"/>
    <mergeCell ref="AF48:AF49"/>
    <mergeCell ref="AG48:AG49"/>
    <mergeCell ref="AH48:AH49"/>
    <mergeCell ref="AI48:AI49"/>
    <mergeCell ref="AI40:AI41"/>
    <mergeCell ref="AH44:AH45"/>
    <mergeCell ref="AI44:AI45"/>
    <mergeCell ref="AJ44:AJ45"/>
    <mergeCell ref="AK44:AK45"/>
    <mergeCell ref="AF46:AF47"/>
    <mergeCell ref="AG46:AG47"/>
    <mergeCell ref="AH46:AH47"/>
    <mergeCell ref="AI46:AI47"/>
    <mergeCell ref="AF6:AF7"/>
    <mergeCell ref="AG6:AG7"/>
    <mergeCell ref="AF10:AF11"/>
    <mergeCell ref="AJ40:AJ41"/>
    <mergeCell ref="AK40:AK41"/>
    <mergeCell ref="AF42:AF43"/>
    <mergeCell ref="AG42:AG43"/>
    <mergeCell ref="AF40:AF41"/>
    <mergeCell ref="AG40:AG41"/>
    <mergeCell ref="AH40:AH41"/>
    <mergeCell ref="AH10:AH11"/>
    <mergeCell ref="AI10:AI11"/>
    <mergeCell ref="AJ14:AJ15"/>
    <mergeCell ref="AH6:AH7"/>
    <mergeCell ref="AI6:AI7"/>
    <mergeCell ref="AF38:AK38"/>
    <mergeCell ref="AJ6:AJ7"/>
    <mergeCell ref="AK6:AK7"/>
    <mergeCell ref="AF8:AF9"/>
    <mergeCell ref="AG8:AG9"/>
    <mergeCell ref="AF12:AF13"/>
    <mergeCell ref="AG12:AG13"/>
    <mergeCell ref="AH12:AH13"/>
    <mergeCell ref="AI12:AI13"/>
    <mergeCell ref="AK14:AK15"/>
    <mergeCell ref="AJ10:AJ11"/>
    <mergeCell ref="AK10:AK11"/>
    <mergeCell ref="AJ12:AJ13"/>
    <mergeCell ref="AK12:AK13"/>
    <mergeCell ref="AG10:AG11"/>
    <mergeCell ref="AJ16:AJ17"/>
    <mergeCell ref="AK16:AK17"/>
    <mergeCell ref="AF16:AF17"/>
    <mergeCell ref="AG16:AG17"/>
    <mergeCell ref="AH16:AH17"/>
    <mergeCell ref="AI16:AI17"/>
    <mergeCell ref="AH14:AH15"/>
    <mergeCell ref="AI14:AI15"/>
    <mergeCell ref="AF20:AF21"/>
    <mergeCell ref="AG20:AG21"/>
    <mergeCell ref="AH20:AH21"/>
    <mergeCell ref="AI20:AI21"/>
    <mergeCell ref="AF18:AF19"/>
    <mergeCell ref="AG18:AG19"/>
    <mergeCell ref="AH18:AH19"/>
    <mergeCell ref="AI18:AI19"/>
    <mergeCell ref="AJ22:AJ23"/>
    <mergeCell ref="AJ18:AJ19"/>
    <mergeCell ref="AJ20:AJ21"/>
    <mergeCell ref="AF22:AF23"/>
    <mergeCell ref="AG22:AG23"/>
    <mergeCell ref="AF24:AF25"/>
    <mergeCell ref="AG24:AG25"/>
    <mergeCell ref="AH22:AH23"/>
    <mergeCell ref="AI22:AI23"/>
    <mergeCell ref="AJ24:AJ25"/>
    <mergeCell ref="AK24:AK25"/>
    <mergeCell ref="AH24:AH25"/>
    <mergeCell ref="AI24:AI25"/>
    <mergeCell ref="AJ26:AJ27"/>
    <mergeCell ref="AK26:AK27"/>
    <mergeCell ref="AF4:AK4"/>
    <mergeCell ref="AF32:AF33"/>
    <mergeCell ref="AG32:AG33"/>
    <mergeCell ref="AH32:AH33"/>
    <mergeCell ref="AI32:AI33"/>
    <mergeCell ref="AJ32:AJ33"/>
    <mergeCell ref="AK32:AK33"/>
    <mergeCell ref="AF30:AF31"/>
    <mergeCell ref="AG30:AG31"/>
    <mergeCell ref="AH30:AH31"/>
    <mergeCell ref="AJ28:AJ29"/>
    <mergeCell ref="AK28:AK29"/>
    <mergeCell ref="AF26:AF27"/>
    <mergeCell ref="AG26:AG27"/>
    <mergeCell ref="AF28:AF29"/>
    <mergeCell ref="AG28:AG29"/>
    <mergeCell ref="AH28:AH29"/>
    <mergeCell ref="AI28:AI29"/>
    <mergeCell ref="AH26:AH27"/>
    <mergeCell ref="AI26:AI27"/>
    <mergeCell ref="AJ30:AJ31"/>
    <mergeCell ref="AK30:AK31"/>
    <mergeCell ref="AF44:AF45"/>
    <mergeCell ref="AG44:AG45"/>
    <mergeCell ref="M48:M49"/>
    <mergeCell ref="N48:N49"/>
    <mergeCell ref="O48:O49"/>
    <mergeCell ref="P48:P49"/>
    <mergeCell ref="M52:M53"/>
    <mergeCell ref="N52:N53"/>
    <mergeCell ref="O52:O53"/>
    <mergeCell ref="P52:P53"/>
    <mergeCell ref="M44:M45"/>
    <mergeCell ref="N44:N45"/>
    <mergeCell ref="O44:O45"/>
    <mergeCell ref="P44:P45"/>
    <mergeCell ref="Q48:Q49"/>
    <mergeCell ref="M50:M51"/>
    <mergeCell ref="N50:N51"/>
    <mergeCell ref="O50:O51"/>
    <mergeCell ref="P50:P51"/>
    <mergeCell ref="Q50:Q51"/>
    <mergeCell ref="Q44:Q45"/>
    <mergeCell ref="M46:M47"/>
    <mergeCell ref="N46:N47"/>
    <mergeCell ref="O46:O47"/>
    <mergeCell ref="P46:P47"/>
    <mergeCell ref="Q46:Q47"/>
    <mergeCell ref="T44:T45"/>
    <mergeCell ref="AA46:AA47"/>
    <mergeCell ref="AB46:AB47"/>
    <mergeCell ref="AC46:AC47"/>
    <mergeCell ref="AD46:AD47"/>
    <mergeCell ref="W46:W47"/>
    <mergeCell ref="L42:L43"/>
    <mergeCell ref="L44:L45"/>
    <mergeCell ref="L46:L47"/>
    <mergeCell ref="F46:F47"/>
    <mergeCell ref="F48:F49"/>
    <mergeCell ref="K50:K51"/>
    <mergeCell ref="G52:G53"/>
    <mergeCell ref="H52:H53"/>
    <mergeCell ref="I52:I53"/>
    <mergeCell ref="J52:J53"/>
    <mergeCell ref="K52:K53"/>
    <mergeCell ref="G50:G51"/>
    <mergeCell ref="H50:H51"/>
    <mergeCell ref="I50:I51"/>
    <mergeCell ref="K46:K47"/>
    <mergeCell ref="G48:G49"/>
    <mergeCell ref="H48:H49"/>
    <mergeCell ref="I48:I49"/>
    <mergeCell ref="J48:J49"/>
    <mergeCell ref="K48:K49"/>
    <mergeCell ref="G46:G47"/>
    <mergeCell ref="H46:H47"/>
    <mergeCell ref="I46:I47"/>
    <mergeCell ref="J46:J47"/>
    <mergeCell ref="J44:J45"/>
    <mergeCell ref="K44:K45"/>
    <mergeCell ref="L48:L49"/>
    <mergeCell ref="G42:G43"/>
    <mergeCell ref="H42:H43"/>
    <mergeCell ref="L50:L51"/>
    <mergeCell ref="L52:L53"/>
    <mergeCell ref="Q20:Q21"/>
    <mergeCell ref="O14:O15"/>
    <mergeCell ref="P14:P15"/>
    <mergeCell ref="I42:I43"/>
    <mergeCell ref="J42:J43"/>
    <mergeCell ref="J50:J51"/>
    <mergeCell ref="I40:I41"/>
    <mergeCell ref="J40:J41"/>
    <mergeCell ref="G40:G41"/>
    <mergeCell ref="H40:H41"/>
    <mergeCell ref="K40:K41"/>
    <mergeCell ref="M40:M41"/>
    <mergeCell ref="N40:N41"/>
    <mergeCell ref="O40:O41"/>
    <mergeCell ref="Q32:Q33"/>
    <mergeCell ref="M30:M31"/>
    <mergeCell ref="N30:N31"/>
    <mergeCell ref="O30:O31"/>
    <mergeCell ref="P30:P31"/>
    <mergeCell ref="L40:L41"/>
    <mergeCell ref="G32:G33"/>
    <mergeCell ref="H32:H33"/>
    <mergeCell ref="I32:I33"/>
    <mergeCell ref="J32:J33"/>
    <mergeCell ref="K32:K33"/>
    <mergeCell ref="F38:K38"/>
    <mergeCell ref="K42:K43"/>
    <mergeCell ref="G44:G45"/>
    <mergeCell ref="H20:H21"/>
    <mergeCell ref="I20:I21"/>
    <mergeCell ref="H44:H45"/>
    <mergeCell ref="I44:I45"/>
    <mergeCell ref="N18:N19"/>
    <mergeCell ref="M10:M11"/>
    <mergeCell ref="N10:N11"/>
    <mergeCell ref="M14:M15"/>
    <mergeCell ref="N14:N15"/>
    <mergeCell ref="L4:Q4"/>
    <mergeCell ref="Q30:Q31"/>
    <mergeCell ref="Q26:Q27"/>
    <mergeCell ref="M28:M29"/>
    <mergeCell ref="N28:N29"/>
    <mergeCell ref="O28:O29"/>
    <mergeCell ref="P28:P29"/>
    <mergeCell ref="Q28:Q29"/>
    <mergeCell ref="M26:M27"/>
    <mergeCell ref="N26:N27"/>
    <mergeCell ref="O26:O27"/>
    <mergeCell ref="P26:P27"/>
    <mergeCell ref="Q22:Q23"/>
    <mergeCell ref="M24:M25"/>
    <mergeCell ref="N24:N25"/>
    <mergeCell ref="O24:O25"/>
    <mergeCell ref="P24:P25"/>
    <mergeCell ref="Q24:Q25"/>
    <mergeCell ref="M22:M23"/>
    <mergeCell ref="N22:N23"/>
    <mergeCell ref="O22:O23"/>
    <mergeCell ref="P22:P23"/>
    <mergeCell ref="O18:O19"/>
    <mergeCell ref="P18:P19"/>
    <mergeCell ref="Q18:Q19"/>
    <mergeCell ref="O20:O21"/>
    <mergeCell ref="P20:P21"/>
    <mergeCell ref="BP48:BP49"/>
    <mergeCell ref="BQ48:BQ49"/>
    <mergeCell ref="BR48:BR49"/>
    <mergeCell ref="BP52:BP53"/>
    <mergeCell ref="BQ52:BQ53"/>
    <mergeCell ref="BR52:BR53"/>
    <mergeCell ref="BQ50:BQ51"/>
    <mergeCell ref="BR50:BR51"/>
    <mergeCell ref="BP44:BP45"/>
    <mergeCell ref="BQ44:BQ45"/>
    <mergeCell ref="BR44:BR45"/>
    <mergeCell ref="BP46:BP47"/>
    <mergeCell ref="BQ46:BQ47"/>
    <mergeCell ref="BR46:BR47"/>
    <mergeCell ref="BP16:BP17"/>
    <mergeCell ref="BQ16:BQ17"/>
    <mergeCell ref="BR16:BR17"/>
    <mergeCell ref="BP18:BP19"/>
    <mergeCell ref="BQ18:BQ19"/>
    <mergeCell ref="BR18:BR19"/>
    <mergeCell ref="BR24:BR25"/>
    <mergeCell ref="BQ26:BQ27"/>
    <mergeCell ref="BR26:BR27"/>
    <mergeCell ref="BP20:BP21"/>
    <mergeCell ref="BQ20:BQ21"/>
    <mergeCell ref="BR20:BR21"/>
    <mergeCell ref="BP22:BP23"/>
    <mergeCell ref="BQ22:BQ23"/>
    <mergeCell ref="BR22:BR23"/>
    <mergeCell ref="BP30:BP31"/>
    <mergeCell ref="BS22:BS23"/>
    <mergeCell ref="F4:K4"/>
    <mergeCell ref="G6:G7"/>
    <mergeCell ref="H6:H7"/>
    <mergeCell ref="I6:I7"/>
    <mergeCell ref="J6:J7"/>
    <mergeCell ref="K6:K7"/>
    <mergeCell ref="F6:F7"/>
    <mergeCell ref="BP12:BP13"/>
    <mergeCell ref="BQ12:BQ13"/>
    <mergeCell ref="BR12:BR13"/>
    <mergeCell ref="BP14:BP15"/>
    <mergeCell ref="BQ14:BQ15"/>
    <mergeCell ref="G8:G9"/>
    <mergeCell ref="H8:H9"/>
    <mergeCell ref="I8:I9"/>
    <mergeCell ref="J8:J9"/>
    <mergeCell ref="G10:G11"/>
    <mergeCell ref="H10:H11"/>
    <mergeCell ref="I10:I11"/>
    <mergeCell ref="J10:J11"/>
    <mergeCell ref="G22:G23"/>
    <mergeCell ref="H22:H23"/>
    <mergeCell ref="BM22:BM23"/>
    <mergeCell ref="BN22:BN23"/>
    <mergeCell ref="S6:S7"/>
    <mergeCell ref="T6:T7"/>
    <mergeCell ref="U6:U7"/>
    <mergeCell ref="V6:V7"/>
    <mergeCell ref="L6:L7"/>
    <mergeCell ref="L10:L11"/>
    <mergeCell ref="L12:L13"/>
    <mergeCell ref="BL40:BL41"/>
    <mergeCell ref="BM40:BM41"/>
    <mergeCell ref="BN40:BN41"/>
    <mergeCell ref="BK38:BN38"/>
    <mergeCell ref="BK40:BK41"/>
    <mergeCell ref="BS12:BS13"/>
    <mergeCell ref="BS14:BS15"/>
    <mergeCell ref="BS16:BS17"/>
    <mergeCell ref="BS18:BS19"/>
    <mergeCell ref="BS20:BS21"/>
    <mergeCell ref="BL30:BL31"/>
    <mergeCell ref="BM30:BM31"/>
    <mergeCell ref="BN30:BN31"/>
    <mergeCell ref="BL32:BL33"/>
    <mergeCell ref="BM32:BM33"/>
    <mergeCell ref="BN32:BN33"/>
    <mergeCell ref="BL26:BL27"/>
    <mergeCell ref="BM26:BM27"/>
    <mergeCell ref="BN26:BN27"/>
    <mergeCell ref="BL28:BL29"/>
    <mergeCell ref="BM28:BM29"/>
    <mergeCell ref="BS24:BS25"/>
    <mergeCell ref="BN28:BN29"/>
    <mergeCell ref="BS26:BS27"/>
    <mergeCell ref="BS28:BS29"/>
    <mergeCell ref="BS30:BS31"/>
    <mergeCell ref="BP28:BP29"/>
    <mergeCell ref="BQ28:BQ29"/>
    <mergeCell ref="BR28:BR29"/>
    <mergeCell ref="BP24:BP25"/>
    <mergeCell ref="BQ24:BQ25"/>
    <mergeCell ref="BL22:BL23"/>
    <mergeCell ref="C50:C51"/>
    <mergeCell ref="C52:C53"/>
    <mergeCell ref="B14:B15"/>
    <mergeCell ref="B16:B17"/>
    <mergeCell ref="B18:B19"/>
    <mergeCell ref="B20:B21"/>
    <mergeCell ref="B22:B23"/>
    <mergeCell ref="B24:B25"/>
    <mergeCell ref="B26:B27"/>
    <mergeCell ref="B52:B53"/>
    <mergeCell ref="C38:C39"/>
    <mergeCell ref="C40:C41"/>
    <mergeCell ref="C42:C43"/>
    <mergeCell ref="C44:C45"/>
    <mergeCell ref="C46:C47"/>
    <mergeCell ref="C48:C49"/>
    <mergeCell ref="BB8:BB9"/>
    <mergeCell ref="AH8:AH9"/>
    <mergeCell ref="AI8:AI9"/>
    <mergeCell ref="AJ8:AJ9"/>
    <mergeCell ref="X8:X9"/>
    <mergeCell ref="C18:C19"/>
    <mergeCell ref="H18:H19"/>
    <mergeCell ref="I18:I19"/>
    <mergeCell ref="J18:J19"/>
    <mergeCell ref="K18:K19"/>
    <mergeCell ref="G16:G17"/>
    <mergeCell ref="H16:H17"/>
    <mergeCell ref="I16:I17"/>
    <mergeCell ref="J16:J17"/>
    <mergeCell ref="G26:G27"/>
    <mergeCell ref="H26:H27"/>
    <mergeCell ref="A52:A53"/>
    <mergeCell ref="B38:B39"/>
    <mergeCell ref="B48:B49"/>
    <mergeCell ref="B46:B47"/>
    <mergeCell ref="B44:B45"/>
    <mergeCell ref="A48:A49"/>
    <mergeCell ref="A46:A47"/>
    <mergeCell ref="A44:A45"/>
    <mergeCell ref="B50:B51"/>
    <mergeCell ref="A50:A51"/>
    <mergeCell ref="A4:A5"/>
    <mergeCell ref="C26:C27"/>
    <mergeCell ref="C28:C29"/>
    <mergeCell ref="C32:C33"/>
    <mergeCell ref="C30:C31"/>
    <mergeCell ref="B4:B5"/>
    <mergeCell ref="B6:B7"/>
    <mergeCell ref="B8:B9"/>
    <mergeCell ref="B10:B11"/>
    <mergeCell ref="B12:B13"/>
    <mergeCell ref="C4:C5"/>
    <mergeCell ref="C8:C9"/>
    <mergeCell ref="C10:C11"/>
    <mergeCell ref="C12:C13"/>
    <mergeCell ref="C6:C7"/>
    <mergeCell ref="C20:C21"/>
    <mergeCell ref="A6:A7"/>
    <mergeCell ref="A26:A27"/>
    <mergeCell ref="A24:A25"/>
    <mergeCell ref="A22:A23"/>
    <mergeCell ref="A20:A21"/>
    <mergeCell ref="A18:A19"/>
    <mergeCell ref="EI8:EI9"/>
    <mergeCell ref="A32:A33"/>
    <mergeCell ref="A30:A31"/>
    <mergeCell ref="C22:C23"/>
    <mergeCell ref="C24:C25"/>
    <mergeCell ref="B28:B29"/>
    <mergeCell ref="B32:B33"/>
    <mergeCell ref="ED8:ED9"/>
    <mergeCell ref="EE8:EE9"/>
    <mergeCell ref="DX8:DX9"/>
    <mergeCell ref="EB8:EB9"/>
    <mergeCell ref="CN8:CN9"/>
    <mergeCell ref="AK8:AK9"/>
    <mergeCell ref="BL8:BL9"/>
    <mergeCell ref="BM8:BM9"/>
    <mergeCell ref="BN8:BN9"/>
    <mergeCell ref="BK8:BK9"/>
    <mergeCell ref="BD8:BD9"/>
    <mergeCell ref="BC8:BC9"/>
    <mergeCell ref="C14:C15"/>
    <mergeCell ref="B30:B31"/>
    <mergeCell ref="BP8:BP9"/>
    <mergeCell ref="BQ8:BQ9"/>
    <mergeCell ref="BR8:BR9"/>
    <mergeCell ref="BP10:BP11"/>
    <mergeCell ref="BQ10:BQ11"/>
    <mergeCell ref="BR10:BR11"/>
    <mergeCell ref="BL12:BL13"/>
    <mergeCell ref="BL24:BL25"/>
    <mergeCell ref="BM24:BM25"/>
    <mergeCell ref="BN24:BN25"/>
    <mergeCell ref="BL18:BL19"/>
    <mergeCell ref="CD10:CD11"/>
    <mergeCell ref="BW10:BW11"/>
    <mergeCell ref="BX10:BX11"/>
    <mergeCell ref="BY10:BY11"/>
    <mergeCell ref="BZ10:BZ11"/>
    <mergeCell ref="A16:A17"/>
    <mergeCell ref="A14:A15"/>
    <mergeCell ref="A12:A13"/>
    <mergeCell ref="A40:A41"/>
    <mergeCell ref="A38:A39"/>
    <mergeCell ref="A42:A43"/>
    <mergeCell ref="A10:A11"/>
    <mergeCell ref="A8:A9"/>
    <mergeCell ref="A28:A29"/>
    <mergeCell ref="BN10:BN11"/>
    <mergeCell ref="BS10:BS11"/>
    <mergeCell ref="DW8:DW9"/>
    <mergeCell ref="B42:B43"/>
    <mergeCell ref="B40:B41"/>
    <mergeCell ref="BM18:BM19"/>
    <mergeCell ref="BN18:BN19"/>
    <mergeCell ref="BL20:BL21"/>
    <mergeCell ref="BM20:BM21"/>
    <mergeCell ref="BN20:BN21"/>
    <mergeCell ref="BM12:BM13"/>
    <mergeCell ref="BN12:BN13"/>
    <mergeCell ref="BL14:BL15"/>
    <mergeCell ref="BM14:BM15"/>
    <mergeCell ref="BN14:BN15"/>
    <mergeCell ref="BL16:BL17"/>
    <mergeCell ref="BM16:BM17"/>
    <mergeCell ref="BN16:BN17"/>
    <mergeCell ref="DV8:DV9"/>
    <mergeCell ref="DM8:DM9"/>
    <mergeCell ref="DN8:DN9"/>
    <mergeCell ref="DO8:DO9"/>
    <mergeCell ref="DP8:DP9"/>
    <mergeCell ref="DQ8:DQ9"/>
    <mergeCell ref="DR8:DR9"/>
    <mergeCell ref="DS8:DS9"/>
    <mergeCell ref="DT8:DT9"/>
    <mergeCell ref="CS8:CS9"/>
    <mergeCell ref="CT8:CT9"/>
    <mergeCell ref="CU8:CU9"/>
    <mergeCell ref="CV8:CV9"/>
    <mergeCell ref="CW8:CW9"/>
    <mergeCell ref="CX8:CX9"/>
    <mergeCell ref="CZ8:CZ9"/>
    <mergeCell ref="CI8:CI9"/>
    <mergeCell ref="CO8:CO9"/>
    <mergeCell ref="CP8:CP9"/>
    <mergeCell ref="CQ8:CQ9"/>
    <mergeCell ref="CJ8:CJ9"/>
    <mergeCell ref="CK8:CK9"/>
    <mergeCell ref="CL8:CL9"/>
    <mergeCell ref="CM8:CM9"/>
    <mergeCell ref="DL8:DL9"/>
    <mergeCell ref="DF8:DF9"/>
    <mergeCell ref="DG8:DG9"/>
    <mergeCell ref="DH8:DH9"/>
    <mergeCell ref="DB8:DB9"/>
    <mergeCell ref="DJ8:DJ9"/>
    <mergeCell ref="C16:C17"/>
    <mergeCell ref="F8:F9"/>
    <mergeCell ref="F10:F11"/>
    <mergeCell ref="F12:F13"/>
    <mergeCell ref="F14:F15"/>
    <mergeCell ref="BT10:BT11"/>
    <mergeCell ref="BU10:BU11"/>
    <mergeCell ref="BV10:BV11"/>
    <mergeCell ref="BT12:BT13"/>
    <mergeCell ref="BU12:BU13"/>
    <mergeCell ref="BV12:BV13"/>
    <mergeCell ref="BO8:BO9"/>
    <mergeCell ref="Y12:Y13"/>
    <mergeCell ref="Z12:Z13"/>
    <mergeCell ref="AA12:AA13"/>
    <mergeCell ref="AB12:AB13"/>
    <mergeCell ref="AC12:AC13"/>
    <mergeCell ref="AD12:AD13"/>
    <mergeCell ref="AE12:AE13"/>
    <mergeCell ref="AA14:AA15"/>
    <mergeCell ref="AB14:AB15"/>
    <mergeCell ref="BR14:BR15"/>
    <mergeCell ref="G14:G15"/>
    <mergeCell ref="H14:H15"/>
    <mergeCell ref="I14:I15"/>
    <mergeCell ref="J14:J15"/>
    <mergeCell ref="K14:K15"/>
    <mergeCell ref="BS8:BS9"/>
    <mergeCell ref="BL10:BL11"/>
    <mergeCell ref="BM10:BM11"/>
    <mergeCell ref="AF14:AF15"/>
    <mergeCell ref="AG14:AG15"/>
    <mergeCell ref="K8:K9"/>
    <mergeCell ref="W8:W9"/>
    <mergeCell ref="L8:L9"/>
    <mergeCell ref="BU6:BU7"/>
    <mergeCell ref="BV6:BV7"/>
    <mergeCell ref="BT8:BT9"/>
    <mergeCell ref="BU8:BU9"/>
    <mergeCell ref="BV8:BV9"/>
    <mergeCell ref="T8:T9"/>
    <mergeCell ref="U8:U9"/>
    <mergeCell ref="V8:V9"/>
    <mergeCell ref="BT6:BT7"/>
    <mergeCell ref="AD8:AD9"/>
    <mergeCell ref="BT16:BT17"/>
    <mergeCell ref="BU16:BU17"/>
    <mergeCell ref="BV16:BV17"/>
    <mergeCell ref="U10:U11"/>
    <mergeCell ref="V10:V11"/>
    <mergeCell ref="S16:S17"/>
    <mergeCell ref="O6:O7"/>
    <mergeCell ref="P6:P7"/>
    <mergeCell ref="Q6:Q7"/>
    <mergeCell ref="M8:M9"/>
    <mergeCell ref="N8:N9"/>
    <mergeCell ref="O8:O9"/>
    <mergeCell ref="P8:P9"/>
    <mergeCell ref="Q8:Q9"/>
    <mergeCell ref="M6:M7"/>
    <mergeCell ref="N6:N7"/>
    <mergeCell ref="Q14:Q15"/>
    <mergeCell ref="BT14:BT15"/>
    <mergeCell ref="BU14:BU15"/>
    <mergeCell ref="U16:U17"/>
    <mergeCell ref="V16:V17"/>
    <mergeCell ref="S14:S15"/>
    <mergeCell ref="T14:T15"/>
    <mergeCell ref="U14:U15"/>
    <mergeCell ref="V14:V15"/>
    <mergeCell ref="W12:W13"/>
    <mergeCell ref="X12:X13"/>
    <mergeCell ref="Y8:Y9"/>
    <mergeCell ref="Z8:Z9"/>
    <mergeCell ref="AA8:AA9"/>
    <mergeCell ref="CA6:CA7"/>
    <mergeCell ref="CB6:CB7"/>
    <mergeCell ref="CC6:CC7"/>
    <mergeCell ref="CD6:CD7"/>
    <mergeCell ref="BW6:BW7"/>
    <mergeCell ref="BX6:BX7"/>
    <mergeCell ref="BY6:BY7"/>
    <mergeCell ref="BZ6:BZ7"/>
    <mergeCell ref="CA8:CA9"/>
    <mergeCell ref="CB8:CB9"/>
    <mergeCell ref="CC8:CC9"/>
    <mergeCell ref="CD8:CD9"/>
    <mergeCell ref="BW8:BW9"/>
    <mergeCell ref="BX8:BX9"/>
    <mergeCell ref="BY8:BY9"/>
    <mergeCell ref="BZ8:BZ9"/>
    <mergeCell ref="CA10:CA11"/>
    <mergeCell ref="CB10:CB11"/>
    <mergeCell ref="CC10:CC11"/>
    <mergeCell ref="BV14:BV15"/>
    <mergeCell ref="S8:S9"/>
    <mergeCell ref="CA12:CA13"/>
    <mergeCell ref="CB12:CB13"/>
    <mergeCell ref="CC12:CC13"/>
    <mergeCell ref="CD12:CD13"/>
    <mergeCell ref="BW12:BW13"/>
    <mergeCell ref="BX12:BX13"/>
    <mergeCell ref="BY12:BY13"/>
    <mergeCell ref="BZ12:BZ13"/>
    <mergeCell ref="CA14:CA15"/>
    <mergeCell ref="CB14:CB15"/>
    <mergeCell ref="CC14:CC15"/>
    <mergeCell ref="CD14:CD15"/>
    <mergeCell ref="BW14:BW15"/>
    <mergeCell ref="BX14:BX15"/>
    <mergeCell ref="BY14:BY15"/>
    <mergeCell ref="BZ14:BZ15"/>
    <mergeCell ref="BX16:BX17"/>
    <mergeCell ref="BY16:BY17"/>
    <mergeCell ref="BZ16:BZ17"/>
    <mergeCell ref="CA16:CA17"/>
    <mergeCell ref="BW16:BW17"/>
    <mergeCell ref="CD26:CD27"/>
    <mergeCell ref="CB24:CB25"/>
    <mergeCell ref="CC24:CC25"/>
    <mergeCell ref="CD24:CD25"/>
    <mergeCell ref="CC18:CC19"/>
    <mergeCell ref="CD18:CD19"/>
    <mergeCell ref="CB16:CB17"/>
    <mergeCell ref="CC16:CC17"/>
    <mergeCell ref="CD16:CD17"/>
    <mergeCell ref="BU18:BU19"/>
    <mergeCell ref="BV18:BV19"/>
    <mergeCell ref="BW18:BW19"/>
    <mergeCell ref="BX18:BX19"/>
    <mergeCell ref="BY18:BY19"/>
    <mergeCell ref="BT20:BT21"/>
    <mergeCell ref="BU20:BU21"/>
    <mergeCell ref="BV20:BV21"/>
    <mergeCell ref="BW20:BW21"/>
    <mergeCell ref="BT22:BT23"/>
    <mergeCell ref="CB18:CB19"/>
    <mergeCell ref="CA18:CA19"/>
    <mergeCell ref="BZ18:BZ19"/>
    <mergeCell ref="BT18:BT19"/>
    <mergeCell ref="BX22:BX23"/>
    <mergeCell ref="BY22:BY23"/>
    <mergeCell ref="CA22:CA23"/>
    <mergeCell ref="BZ22:BZ23"/>
    <mergeCell ref="BX20:BX21"/>
    <mergeCell ref="BY20:BY21"/>
    <mergeCell ref="BZ20:BZ21"/>
    <mergeCell ref="CA20:CA21"/>
    <mergeCell ref="CB28:CB29"/>
    <mergeCell ref="BT28:BT29"/>
    <mergeCell ref="BU28:BU29"/>
    <mergeCell ref="BV28:BV29"/>
    <mergeCell ref="BW28:BW29"/>
    <mergeCell ref="BT26:BT27"/>
    <mergeCell ref="CB22:CB23"/>
    <mergeCell ref="CC22:CC23"/>
    <mergeCell ref="CD22:CD23"/>
    <mergeCell ref="CB20:CB21"/>
    <mergeCell ref="CC20:CC21"/>
    <mergeCell ref="CD20:CD21"/>
    <mergeCell ref="BU22:BU23"/>
    <mergeCell ref="BV22:BV23"/>
    <mergeCell ref="BW22:BW23"/>
    <mergeCell ref="BX24:BX25"/>
    <mergeCell ref="BY24:BY25"/>
    <mergeCell ref="BZ24:BZ25"/>
    <mergeCell ref="CA24:CA25"/>
    <mergeCell ref="BT24:BT25"/>
    <mergeCell ref="BU24:BU25"/>
    <mergeCell ref="BV24:BV25"/>
    <mergeCell ref="BW24:BW25"/>
    <mergeCell ref="BU26:BU27"/>
    <mergeCell ref="BV26:BV27"/>
    <mergeCell ref="BW26:BW27"/>
    <mergeCell ref="BX26:BX27"/>
    <mergeCell ref="BY26:BY27"/>
    <mergeCell ref="CA26:CA27"/>
    <mergeCell ref="BZ26:BZ27"/>
    <mergeCell ref="CB26:CB27"/>
    <mergeCell ref="CC26:CC27"/>
    <mergeCell ref="BW32:BW33"/>
    <mergeCell ref="CB30:CB31"/>
    <mergeCell ref="CC30:CC31"/>
    <mergeCell ref="CB32:CB33"/>
    <mergeCell ref="CC32:CC33"/>
    <mergeCell ref="BS4:CD4"/>
    <mergeCell ref="BX30:BX31"/>
    <mergeCell ref="BY30:BY31"/>
    <mergeCell ref="BZ30:BZ31"/>
    <mergeCell ref="CA30:CA31"/>
    <mergeCell ref="CD32:CD33"/>
    <mergeCell ref="BS38:CD38"/>
    <mergeCell ref="BX32:BX33"/>
    <mergeCell ref="BY32:BY33"/>
    <mergeCell ref="BZ32:BZ33"/>
    <mergeCell ref="CA32:CA33"/>
    <mergeCell ref="BT32:BT33"/>
    <mergeCell ref="BU32:BU33"/>
    <mergeCell ref="BS32:BS33"/>
    <mergeCell ref="BV32:BV33"/>
    <mergeCell ref="CC28:CC29"/>
    <mergeCell ref="CD28:CD29"/>
    <mergeCell ref="CD30:CD31"/>
    <mergeCell ref="BX28:BX29"/>
    <mergeCell ref="BY28:BY29"/>
    <mergeCell ref="BZ28:BZ29"/>
    <mergeCell ref="CA28:CA29"/>
    <mergeCell ref="BT30:BT31"/>
    <mergeCell ref="BU30:BU31"/>
    <mergeCell ref="BV30:BV31"/>
    <mergeCell ref="BW30:BW31"/>
    <mergeCell ref="BS6:BS7"/>
    <mergeCell ref="BZ42:BZ43"/>
    <mergeCell ref="BX40:BX41"/>
    <mergeCell ref="BY40:BY41"/>
    <mergeCell ref="BZ40:BZ41"/>
    <mergeCell ref="CA40:CA41"/>
    <mergeCell ref="BT40:BT41"/>
    <mergeCell ref="BU40:BU41"/>
    <mergeCell ref="BV40:BV41"/>
    <mergeCell ref="BW40:BW41"/>
    <mergeCell ref="BT46:BT47"/>
    <mergeCell ref="CB40:CB41"/>
    <mergeCell ref="CC40:CC41"/>
    <mergeCell ref="CD40:CD41"/>
    <mergeCell ref="BT42:BT43"/>
    <mergeCell ref="BU42:BU43"/>
    <mergeCell ref="BV42:BV43"/>
    <mergeCell ref="BW42:BW43"/>
    <mergeCell ref="BX42:BX43"/>
    <mergeCell ref="BY42:BY43"/>
    <mergeCell ref="BX44:BX45"/>
    <mergeCell ref="BY44:BY45"/>
    <mergeCell ref="BZ44:BZ45"/>
    <mergeCell ref="CA44:CA45"/>
    <mergeCell ref="BT44:BT45"/>
    <mergeCell ref="BU44:BU45"/>
    <mergeCell ref="BV44:BV45"/>
    <mergeCell ref="BW44:BW45"/>
    <mergeCell ref="BU46:BU47"/>
    <mergeCell ref="BV46:BV47"/>
    <mergeCell ref="BW46:BW47"/>
    <mergeCell ref="BX46:BX47"/>
    <mergeCell ref="BY46:BY47"/>
    <mergeCell ref="CA46:CA47"/>
    <mergeCell ref="BZ46:BZ47"/>
    <mergeCell ref="CB46:CB47"/>
    <mergeCell ref="CC46:CC47"/>
    <mergeCell ref="CD46:CD47"/>
    <mergeCell ref="CB44:CB45"/>
    <mergeCell ref="CC44:CC45"/>
    <mergeCell ref="CD44:CD45"/>
    <mergeCell ref="BX48:BX49"/>
    <mergeCell ref="BY48:BY49"/>
    <mergeCell ref="BZ48:BZ49"/>
    <mergeCell ref="CA48:CA49"/>
    <mergeCell ref="BT48:BT49"/>
    <mergeCell ref="BU48:BU49"/>
    <mergeCell ref="BV48:BV49"/>
    <mergeCell ref="BW48:BW49"/>
    <mergeCell ref="CC50:CC51"/>
    <mergeCell ref="CD50:CD51"/>
    <mergeCell ref="CB48:CB49"/>
    <mergeCell ref="CC48:CC49"/>
    <mergeCell ref="CD48:CD49"/>
    <mergeCell ref="BT50:BT51"/>
    <mergeCell ref="BU50:BU51"/>
    <mergeCell ref="BV50:BV51"/>
    <mergeCell ref="BW50:BW51"/>
    <mergeCell ref="BX50:BX51"/>
    <mergeCell ref="BT52:BT53"/>
    <mergeCell ref="BU52:BU53"/>
    <mergeCell ref="BV52:BV53"/>
    <mergeCell ref="BW52:BW53"/>
    <mergeCell ref="CA50:CA51"/>
    <mergeCell ref="CB50:CB51"/>
    <mergeCell ref="BY50:BY51"/>
    <mergeCell ref="BZ50:BZ51"/>
    <mergeCell ref="CB52:CB53"/>
    <mergeCell ref="CC52:CC53"/>
    <mergeCell ref="CD52:CD53"/>
    <mergeCell ref="BX52:BX53"/>
    <mergeCell ref="BY52:BY53"/>
    <mergeCell ref="BZ52:BZ53"/>
    <mergeCell ref="CA52:CA53"/>
    <mergeCell ref="F26:F27"/>
    <mergeCell ref="F28:F29"/>
    <mergeCell ref="F30:F31"/>
    <mergeCell ref="F32:F33"/>
    <mergeCell ref="S32:S33"/>
    <mergeCell ref="T32:T33"/>
    <mergeCell ref="U32:U33"/>
    <mergeCell ref="V32:V33"/>
    <mergeCell ref="S30:S31"/>
    <mergeCell ref="T30:T31"/>
    <mergeCell ref="U30:U31"/>
    <mergeCell ref="V30:V31"/>
    <mergeCell ref="F50:F51"/>
    <mergeCell ref="F52:F53"/>
    <mergeCell ref="F40:F41"/>
    <mergeCell ref="F42:F43"/>
    <mergeCell ref="F44:F45"/>
    <mergeCell ref="M16:M17"/>
    <mergeCell ref="N16:N17"/>
    <mergeCell ref="O16:O17"/>
    <mergeCell ref="P16:P17"/>
    <mergeCell ref="Q16:Q17"/>
    <mergeCell ref="P10:P11"/>
    <mergeCell ref="Q10:Q11"/>
    <mergeCell ref="M12:M13"/>
    <mergeCell ref="N12:N13"/>
    <mergeCell ref="O12:O13"/>
    <mergeCell ref="P12:P13"/>
    <mergeCell ref="Q12:Q13"/>
    <mergeCell ref="F20:F21"/>
    <mergeCell ref="F22:F23"/>
    <mergeCell ref="F24:F25"/>
    <mergeCell ref="K10:K11"/>
    <mergeCell ref="L30:L31"/>
    <mergeCell ref="F18:F19"/>
    <mergeCell ref="F16:F17"/>
    <mergeCell ref="L16:L17"/>
    <mergeCell ref="O10:O11"/>
    <mergeCell ref="I26:I27"/>
    <mergeCell ref="J26:J27"/>
    <mergeCell ref="K26:K27"/>
    <mergeCell ref="G24:G25"/>
    <mergeCell ref="H24:H25"/>
    <mergeCell ref="I24:I25"/>
    <mergeCell ref="J24:J25"/>
    <mergeCell ref="J22:J23"/>
    <mergeCell ref="K22:K23"/>
    <mergeCell ref="G20:G21"/>
    <mergeCell ref="M18:M19"/>
    <mergeCell ref="L32:L33"/>
    <mergeCell ref="L18:L19"/>
    <mergeCell ref="L20:L21"/>
    <mergeCell ref="L22:L23"/>
    <mergeCell ref="L24:L25"/>
    <mergeCell ref="K12:K13"/>
    <mergeCell ref="K16:K17"/>
    <mergeCell ref="K20:K21"/>
    <mergeCell ref="G12:G13"/>
    <mergeCell ref="H12:H13"/>
    <mergeCell ref="I12:I13"/>
    <mergeCell ref="J12:J13"/>
    <mergeCell ref="K28:K29"/>
    <mergeCell ref="G30:G31"/>
    <mergeCell ref="H30:H31"/>
    <mergeCell ref="I30:I31"/>
    <mergeCell ref="J30:J31"/>
    <mergeCell ref="K30:K31"/>
    <mergeCell ref="G28:G29"/>
    <mergeCell ref="H28:H29"/>
    <mergeCell ref="I28:I29"/>
    <mergeCell ref="J28:J29"/>
    <mergeCell ref="K24:K25"/>
    <mergeCell ref="I22:I23"/>
    <mergeCell ref="L14:L15"/>
    <mergeCell ref="J20:J21"/>
    <mergeCell ref="G18:G19"/>
    <mergeCell ref="S4:T4"/>
    <mergeCell ref="S38:T38"/>
    <mergeCell ref="S40:S41"/>
    <mergeCell ref="T40:T41"/>
    <mergeCell ref="S42:S43"/>
    <mergeCell ref="T42:T43"/>
    <mergeCell ref="S44:S45"/>
    <mergeCell ref="S50:S51"/>
    <mergeCell ref="T50:T51"/>
    <mergeCell ref="S52:S53"/>
    <mergeCell ref="T52:T53"/>
    <mergeCell ref="S46:S47"/>
    <mergeCell ref="T46:T47"/>
    <mergeCell ref="S48:S49"/>
    <mergeCell ref="T48:T49"/>
    <mergeCell ref="S20:S21"/>
    <mergeCell ref="T20:T21"/>
    <mergeCell ref="S18:S19"/>
    <mergeCell ref="T18:T19"/>
    <mergeCell ref="S24:S25"/>
    <mergeCell ref="T24:T25"/>
    <mergeCell ref="S22:S23"/>
    <mergeCell ref="T22:T23"/>
    <mergeCell ref="S28:S29"/>
    <mergeCell ref="T28:T29"/>
    <mergeCell ref="S26:S27"/>
    <mergeCell ref="T26:T27"/>
    <mergeCell ref="S12:S13"/>
    <mergeCell ref="T12:T13"/>
    <mergeCell ref="S10:S11"/>
    <mergeCell ref="T10:T11"/>
    <mergeCell ref="T16:T17"/>
    <mergeCell ref="U42:U43"/>
    <mergeCell ref="V42:V43"/>
    <mergeCell ref="U44:U45"/>
    <mergeCell ref="V44:V45"/>
    <mergeCell ref="U2:V2"/>
    <mergeCell ref="U36:V36"/>
    <mergeCell ref="U40:U41"/>
    <mergeCell ref="V40:V41"/>
    <mergeCell ref="U38:V38"/>
    <mergeCell ref="U4:V4"/>
    <mergeCell ref="U50:U51"/>
    <mergeCell ref="V50:V51"/>
    <mergeCell ref="U52:U53"/>
    <mergeCell ref="V52:V53"/>
    <mergeCell ref="U46:U47"/>
    <mergeCell ref="V46:V47"/>
    <mergeCell ref="U48:U49"/>
    <mergeCell ref="V48:V49"/>
    <mergeCell ref="U20:U21"/>
    <mergeCell ref="V20:V21"/>
    <mergeCell ref="U18:U19"/>
    <mergeCell ref="V18:V19"/>
    <mergeCell ref="U24:U25"/>
    <mergeCell ref="V24:V25"/>
    <mergeCell ref="U22:U23"/>
    <mergeCell ref="V22:V23"/>
    <mergeCell ref="U28:U29"/>
    <mergeCell ref="V28:V29"/>
    <mergeCell ref="V26:V27"/>
    <mergeCell ref="U26:U27"/>
    <mergeCell ref="U12:U13"/>
    <mergeCell ref="V12:V13"/>
    <mergeCell ref="W4:AE4"/>
    <mergeCell ref="W6:W7"/>
    <mergeCell ref="X6:X7"/>
    <mergeCell ref="Y6:Y7"/>
    <mergeCell ref="Z6:Z7"/>
    <mergeCell ref="AA6:AA7"/>
    <mergeCell ref="AB6:AB7"/>
    <mergeCell ref="AC6:AC7"/>
    <mergeCell ref="AD6:AD7"/>
    <mergeCell ref="AE6:AE7"/>
    <mergeCell ref="AA10:AA11"/>
    <mergeCell ref="AB10:AB11"/>
    <mergeCell ref="AC10:AC11"/>
    <mergeCell ref="AD10:AD11"/>
    <mergeCell ref="W10:W11"/>
    <mergeCell ref="X10:X11"/>
    <mergeCell ref="Y10:Y11"/>
    <mergeCell ref="Z10:Z11"/>
    <mergeCell ref="AE10:AE11"/>
    <mergeCell ref="AB8:AB9"/>
    <mergeCell ref="AC8:AC9"/>
    <mergeCell ref="AE8:AE9"/>
    <mergeCell ref="AC14:AC15"/>
    <mergeCell ref="AD14:AD15"/>
    <mergeCell ref="W14:W15"/>
    <mergeCell ref="X14:X15"/>
    <mergeCell ref="Y14:Y15"/>
    <mergeCell ref="Z14:Z15"/>
    <mergeCell ref="AE14:AE15"/>
    <mergeCell ref="W16:W17"/>
    <mergeCell ref="X16:X17"/>
    <mergeCell ref="Y16:Y17"/>
    <mergeCell ref="Z16:Z17"/>
    <mergeCell ref="AA16:AA17"/>
    <mergeCell ref="AB16:AB17"/>
    <mergeCell ref="AC16:AC17"/>
    <mergeCell ref="AD16:AD17"/>
    <mergeCell ref="AE16:AE17"/>
    <mergeCell ref="AA18:AA19"/>
    <mergeCell ref="AB18:AB19"/>
    <mergeCell ref="AC18:AC19"/>
    <mergeCell ref="AD18:AD19"/>
    <mergeCell ref="W18:W19"/>
    <mergeCell ref="X18:X19"/>
    <mergeCell ref="Y18:Y19"/>
    <mergeCell ref="Z18:Z19"/>
    <mergeCell ref="AE18:AE19"/>
    <mergeCell ref="W20:W21"/>
    <mergeCell ref="X20:X21"/>
    <mergeCell ref="Y20:Y21"/>
    <mergeCell ref="Z20:Z21"/>
    <mergeCell ref="AA20:AA21"/>
    <mergeCell ref="AB20:AB21"/>
    <mergeCell ref="AC20:AC21"/>
    <mergeCell ref="AD20:AD21"/>
    <mergeCell ref="AE20:AE21"/>
    <mergeCell ref="AA22:AA23"/>
    <mergeCell ref="AB22:AB23"/>
    <mergeCell ref="AC22:AC23"/>
    <mergeCell ref="AD22:AD23"/>
    <mergeCell ref="W22:W23"/>
    <mergeCell ref="X22:X23"/>
    <mergeCell ref="Y22:Y23"/>
    <mergeCell ref="Z22:Z23"/>
    <mergeCell ref="AE22:AE23"/>
    <mergeCell ref="W24:W25"/>
    <mergeCell ref="X24:X25"/>
    <mergeCell ref="Y24:Y25"/>
    <mergeCell ref="Z24:Z25"/>
    <mergeCell ref="AA24:AA25"/>
    <mergeCell ref="AB24:AB25"/>
    <mergeCell ref="AC24:AC25"/>
    <mergeCell ref="AD24:AD25"/>
    <mergeCell ref="AE24:AE25"/>
    <mergeCell ref="AA26:AA27"/>
    <mergeCell ref="AB26:AB27"/>
    <mergeCell ref="AC26:AC27"/>
    <mergeCell ref="AD26:AD27"/>
    <mergeCell ref="W26:W27"/>
    <mergeCell ref="X26:X27"/>
    <mergeCell ref="Y26:Y27"/>
    <mergeCell ref="Z26:Z27"/>
    <mergeCell ref="AE26:AE27"/>
    <mergeCell ref="W28:W29"/>
    <mergeCell ref="X28:X29"/>
    <mergeCell ref="Y28:Y29"/>
    <mergeCell ref="Z28:Z29"/>
    <mergeCell ref="AA28:AA29"/>
    <mergeCell ref="AB28:AB29"/>
    <mergeCell ref="AC28:AC29"/>
    <mergeCell ref="AD28:AD29"/>
    <mergeCell ref="AE28:AE29"/>
    <mergeCell ref="AA30:AA31"/>
    <mergeCell ref="AB30:AB31"/>
    <mergeCell ref="AC30:AC31"/>
    <mergeCell ref="AD30:AD31"/>
    <mergeCell ref="W30:W31"/>
    <mergeCell ref="X30:X31"/>
    <mergeCell ref="Y30:Y31"/>
    <mergeCell ref="Z30:Z31"/>
    <mergeCell ref="AE30:AE31"/>
    <mergeCell ref="W32:W33"/>
    <mergeCell ref="X32:X33"/>
    <mergeCell ref="Y32:Y33"/>
    <mergeCell ref="Z32:Z33"/>
    <mergeCell ref="AA32:AA33"/>
    <mergeCell ref="AB32:AB33"/>
    <mergeCell ref="AC32:AC33"/>
    <mergeCell ref="AD32:AD33"/>
    <mergeCell ref="AE32:AE33"/>
    <mergeCell ref="W38:AE38"/>
    <mergeCell ref="W40:W41"/>
    <mergeCell ref="X40:X41"/>
    <mergeCell ref="Y40:Y41"/>
    <mergeCell ref="Z40:Z41"/>
    <mergeCell ref="AA40:AA41"/>
    <mergeCell ref="AB40:AB41"/>
    <mergeCell ref="AC40:AC41"/>
    <mergeCell ref="AD40:AD41"/>
    <mergeCell ref="AE40:AE41"/>
    <mergeCell ref="AA42:AA43"/>
    <mergeCell ref="AB42:AB43"/>
    <mergeCell ref="AC42:AC43"/>
    <mergeCell ref="AD42:AD43"/>
    <mergeCell ref="W42:W43"/>
    <mergeCell ref="X42:X43"/>
    <mergeCell ref="Y42:Y43"/>
    <mergeCell ref="Z42:Z43"/>
    <mergeCell ref="AE42:AE43"/>
    <mergeCell ref="W44:W45"/>
    <mergeCell ref="X44:X45"/>
    <mergeCell ref="Y44:Y45"/>
    <mergeCell ref="Z44:Z45"/>
    <mergeCell ref="AA44:AA45"/>
    <mergeCell ref="AB44:AB45"/>
    <mergeCell ref="AC44:AC45"/>
    <mergeCell ref="AD44:AD45"/>
    <mergeCell ref="AE44:AE45"/>
    <mergeCell ref="X46:X47"/>
    <mergeCell ref="Y46:Y47"/>
    <mergeCell ref="Z46:Z47"/>
    <mergeCell ref="AE46:AE47"/>
    <mergeCell ref="W48:W49"/>
    <mergeCell ref="X48:X49"/>
    <mergeCell ref="Y48:Y49"/>
    <mergeCell ref="Z48:Z49"/>
    <mergeCell ref="AA48:AA49"/>
    <mergeCell ref="AB48:AB49"/>
    <mergeCell ref="AC48:AC49"/>
    <mergeCell ref="AD48:AD49"/>
    <mergeCell ref="AE48:AE49"/>
    <mergeCell ref="AC50:AC51"/>
    <mergeCell ref="AD50:AD51"/>
    <mergeCell ref="W50:W51"/>
    <mergeCell ref="X50:X51"/>
    <mergeCell ref="Y50:Y51"/>
    <mergeCell ref="Z50:Z51"/>
    <mergeCell ref="W52:W53"/>
    <mergeCell ref="Y52:Y53"/>
    <mergeCell ref="Z52:Z53"/>
    <mergeCell ref="AA52:AA53"/>
    <mergeCell ref="AB52:AB53"/>
    <mergeCell ref="AC52:AC53"/>
    <mergeCell ref="BN6:BN7"/>
    <mergeCell ref="BP6:BP7"/>
    <mergeCell ref="BQ6:BQ7"/>
    <mergeCell ref="BR6:BR7"/>
    <mergeCell ref="AE50:AE51"/>
    <mergeCell ref="X52:X53"/>
    <mergeCell ref="AD52:AD53"/>
    <mergeCell ref="AE52:AE53"/>
    <mergeCell ref="AA50:AA51"/>
    <mergeCell ref="AB50:AB51"/>
    <mergeCell ref="BK10:BK11"/>
    <mergeCell ref="BK12:BK13"/>
    <mergeCell ref="BK14:BK15"/>
    <mergeCell ref="BK16:BK17"/>
    <mergeCell ref="BO40:BO41"/>
    <mergeCell ref="BO42:BO43"/>
    <mergeCell ref="BO44:BO45"/>
    <mergeCell ref="BO38:BR38"/>
    <mergeCell ref="BP40:BP41"/>
    <mergeCell ref="BQ40:BQ41"/>
    <mergeCell ref="BR40:BR41"/>
    <mergeCell ref="BP42:BP43"/>
    <mergeCell ref="BQ42:BQ43"/>
    <mergeCell ref="BR42:BR43"/>
    <mergeCell ref="BN42:BN43"/>
    <mergeCell ref="BL44:BL45"/>
    <mergeCell ref="BK4:BN4"/>
    <mergeCell ref="BO4:BR4"/>
    <mergeCell ref="BK6:BK7"/>
    <mergeCell ref="BO6:BO7"/>
    <mergeCell ref="BL6:BL7"/>
    <mergeCell ref="BM6:BM7"/>
    <mergeCell ref="BK26:BK27"/>
    <mergeCell ref="BK28:BK29"/>
    <mergeCell ref="BK30:BK31"/>
    <mergeCell ref="BK32:BK33"/>
    <mergeCell ref="BK18:BK19"/>
    <mergeCell ref="BK20:BK21"/>
    <mergeCell ref="BK22:BK23"/>
    <mergeCell ref="BK24:BK25"/>
    <mergeCell ref="BO18:BO19"/>
    <mergeCell ref="BO20:BO21"/>
    <mergeCell ref="BO22:BO23"/>
    <mergeCell ref="BO24:BO25"/>
    <mergeCell ref="BO10:BO11"/>
    <mergeCell ref="BO12:BO13"/>
    <mergeCell ref="BO14:BO15"/>
    <mergeCell ref="BO16:BO17"/>
    <mergeCell ref="BO26:BO27"/>
    <mergeCell ref="BO28:BO29"/>
    <mergeCell ref="BO30:BO31"/>
    <mergeCell ref="BO32:BO33"/>
    <mergeCell ref="BQ30:BQ31"/>
    <mergeCell ref="BR30:BR31"/>
    <mergeCell ref="BP32:BP33"/>
    <mergeCell ref="BQ32:BQ33"/>
    <mergeCell ref="BR32:BR33"/>
    <mergeCell ref="BP26:BP27"/>
    <mergeCell ref="BM44:BM45"/>
    <mergeCell ref="BN44:BN45"/>
    <mergeCell ref="BM50:BM51"/>
    <mergeCell ref="BN50:BN51"/>
    <mergeCell ref="BS44:BS45"/>
    <mergeCell ref="BS46:BS47"/>
    <mergeCell ref="BS48:BS49"/>
    <mergeCell ref="BS50:BS51"/>
    <mergeCell ref="BK42:BK43"/>
    <mergeCell ref="BK44:BK45"/>
    <mergeCell ref="BL42:BL43"/>
    <mergeCell ref="BM42:BM43"/>
    <mergeCell ref="BK46:BK47"/>
    <mergeCell ref="BO46:BO47"/>
    <mergeCell ref="BS52:BS53"/>
    <mergeCell ref="BK48:BK49"/>
    <mergeCell ref="BK50:BK51"/>
    <mergeCell ref="BK52:BK53"/>
    <mergeCell ref="BO52:BO53"/>
    <mergeCell ref="BP50:BP51"/>
    <mergeCell ref="BO48:BO49"/>
    <mergeCell ref="BO50:BO51"/>
    <mergeCell ref="BN48:BN49"/>
    <mergeCell ref="BL50:BL51"/>
    <mergeCell ref="BL52:BL53"/>
    <mergeCell ref="BM52:BM53"/>
    <mergeCell ref="BN52:BN53"/>
    <mergeCell ref="BL46:BL47"/>
    <mergeCell ref="BM46:BM47"/>
    <mergeCell ref="BN46:BN47"/>
    <mergeCell ref="BL48:BL49"/>
    <mergeCell ref="BM48:BM49"/>
    <mergeCell ref="BS40:BS41"/>
    <mergeCell ref="BS42:BS43"/>
    <mergeCell ref="CA42:CA43"/>
    <mergeCell ref="CB42:CB43"/>
    <mergeCell ref="CC42:CC43"/>
    <mergeCell ref="CD42:CD43"/>
    <mergeCell ref="DM14:DM15"/>
    <mergeCell ref="DN14:DN15"/>
    <mergeCell ref="DL12:DL13"/>
    <mergeCell ref="DM12:DM13"/>
    <mergeCell ref="DN12:DN13"/>
    <mergeCell ref="DO12:DO13"/>
    <mergeCell ref="DL18:DL19"/>
    <mergeCell ref="DM18:DM19"/>
    <mergeCell ref="DN18:DN19"/>
    <mergeCell ref="DO18:DO19"/>
    <mergeCell ref="DO14:DO15"/>
    <mergeCell ref="DL16:DL17"/>
    <mergeCell ref="DM16:DM17"/>
    <mergeCell ref="DN16:DN17"/>
    <mergeCell ref="DO16:DO17"/>
    <mergeCell ref="DL14:DL15"/>
    <mergeCell ref="DL22:DL23"/>
    <mergeCell ref="DM22:DM23"/>
    <mergeCell ref="DN22:DN23"/>
    <mergeCell ref="DO22:DO23"/>
    <mergeCell ref="DL20:DL21"/>
    <mergeCell ref="DM20:DM21"/>
    <mergeCell ref="DN20:DN21"/>
    <mergeCell ref="DO20:DO21"/>
    <mergeCell ref="DL26:DL27"/>
    <mergeCell ref="DM26:DM27"/>
    <mergeCell ref="DL30:DL31"/>
    <mergeCell ref="DM30:DM31"/>
    <mergeCell ref="DN30:DN31"/>
    <mergeCell ref="DO30:DO31"/>
    <mergeCell ref="DL28:DL29"/>
    <mergeCell ref="DM28:DM29"/>
    <mergeCell ref="DN28:DN29"/>
    <mergeCell ref="DO28:DO29"/>
    <mergeCell ref="DL38:DO38"/>
    <mergeCell ref="DL40:DL41"/>
    <mergeCell ref="DM40:DM41"/>
    <mergeCell ref="DN40:DN41"/>
    <mergeCell ref="DO40:DO41"/>
    <mergeCell ref="DL32:DL33"/>
    <mergeCell ref="DM32:DM33"/>
    <mergeCell ref="DN32:DN33"/>
    <mergeCell ref="DO32:DO33"/>
    <mergeCell ref="DL44:DL45"/>
    <mergeCell ref="DM44:DM45"/>
    <mergeCell ref="DN44:DN45"/>
    <mergeCell ref="DO44:DO45"/>
    <mergeCell ref="DL42:DL43"/>
    <mergeCell ref="DM42:DM43"/>
    <mergeCell ref="DN42:DN43"/>
    <mergeCell ref="DO42:DO43"/>
    <mergeCell ref="DL48:DL49"/>
    <mergeCell ref="DM48:DM49"/>
    <mergeCell ref="DN48:DN49"/>
    <mergeCell ref="DO48:DO49"/>
    <mergeCell ref="DL46:DL47"/>
    <mergeCell ref="DM46:DM47"/>
    <mergeCell ref="DN46:DN47"/>
    <mergeCell ref="DO46:DO47"/>
    <mergeCell ref="DL52:DL53"/>
    <mergeCell ref="DM52:DM53"/>
    <mergeCell ref="DN52:DN53"/>
    <mergeCell ref="DO52:DO53"/>
    <mergeCell ref="DL50:DL51"/>
    <mergeCell ref="DM50:DM51"/>
    <mergeCell ref="DN50:DN51"/>
    <mergeCell ref="DO50:DO51"/>
    <mergeCell ref="DQ28:DQ29"/>
    <mergeCell ref="DR28:DR29"/>
    <mergeCell ref="DS28:DS29"/>
    <mergeCell ref="DP10:DP11"/>
    <mergeCell ref="DQ10:DQ11"/>
    <mergeCell ref="DR10:DR11"/>
    <mergeCell ref="DS10:DS11"/>
    <mergeCell ref="DQ6:DQ7"/>
    <mergeCell ref="DR6:DR7"/>
    <mergeCell ref="DS6:DS7"/>
    <mergeCell ref="DP14:DP15"/>
    <mergeCell ref="DQ14:DQ15"/>
    <mergeCell ref="DR14:DR15"/>
    <mergeCell ref="DS14:DS15"/>
    <mergeCell ref="DP12:DP13"/>
    <mergeCell ref="DQ12:DQ13"/>
    <mergeCell ref="DR12:DR13"/>
    <mergeCell ref="DS12:DS13"/>
    <mergeCell ref="DP18:DP19"/>
    <mergeCell ref="DQ18:DQ19"/>
    <mergeCell ref="DR18:DR19"/>
    <mergeCell ref="DS18:DS19"/>
    <mergeCell ref="DP16:DP17"/>
    <mergeCell ref="DQ16:DQ17"/>
    <mergeCell ref="DR16:DR17"/>
    <mergeCell ref="DS16:DS17"/>
    <mergeCell ref="DP32:DP33"/>
    <mergeCell ref="DQ32:DQ33"/>
    <mergeCell ref="DR32:DR33"/>
    <mergeCell ref="DS32:DS33"/>
    <mergeCell ref="DP30:DP31"/>
    <mergeCell ref="DT24:DT25"/>
    <mergeCell ref="DT26:DT27"/>
    <mergeCell ref="DT28:DT29"/>
    <mergeCell ref="DT10:DT11"/>
    <mergeCell ref="DT12:DT13"/>
    <mergeCell ref="DT14:DT15"/>
    <mergeCell ref="DT32:DT33"/>
    <mergeCell ref="DP22:DP23"/>
    <mergeCell ref="DQ22:DQ23"/>
    <mergeCell ref="DR22:DR23"/>
    <mergeCell ref="DS22:DS23"/>
    <mergeCell ref="DP20:DP21"/>
    <mergeCell ref="DQ20:DQ21"/>
    <mergeCell ref="DR20:DR21"/>
    <mergeCell ref="DS20:DS21"/>
    <mergeCell ref="DP26:DP27"/>
    <mergeCell ref="DQ26:DQ27"/>
    <mergeCell ref="DR26:DR27"/>
    <mergeCell ref="DS26:DS27"/>
    <mergeCell ref="DP24:DP25"/>
    <mergeCell ref="DQ24:DQ25"/>
    <mergeCell ref="DR24:DR25"/>
    <mergeCell ref="DS24:DS25"/>
    <mergeCell ref="DQ30:DQ31"/>
    <mergeCell ref="DR30:DR31"/>
    <mergeCell ref="DS30:DS31"/>
    <mergeCell ref="DP28:DP29"/>
    <mergeCell ref="DR48:DR49"/>
    <mergeCell ref="DS48:DS49"/>
    <mergeCell ref="DP42:DP43"/>
    <mergeCell ref="DQ42:DQ43"/>
    <mergeCell ref="DR42:DR43"/>
    <mergeCell ref="DP44:DP45"/>
    <mergeCell ref="DQ44:DQ45"/>
    <mergeCell ref="DR44:DR45"/>
    <mergeCell ref="DU32:DU33"/>
    <mergeCell ref="DU8:DU9"/>
    <mergeCell ref="DU10:DU11"/>
    <mergeCell ref="DU12:DU13"/>
    <mergeCell ref="DU14:DU15"/>
    <mergeCell ref="DU16:DU17"/>
    <mergeCell ref="DU18:DU19"/>
    <mergeCell ref="DU20:DU21"/>
    <mergeCell ref="DU22:DU23"/>
    <mergeCell ref="DS42:DS43"/>
    <mergeCell ref="DU24:DU25"/>
    <mergeCell ref="DU26:DU27"/>
    <mergeCell ref="DU28:DU29"/>
    <mergeCell ref="DU30:DU31"/>
    <mergeCell ref="DP38:DU38"/>
    <mergeCell ref="DP40:DP41"/>
    <mergeCell ref="DQ40:DQ41"/>
    <mergeCell ref="DR40:DR41"/>
    <mergeCell ref="DS40:DS41"/>
    <mergeCell ref="DT30:DT31"/>
    <mergeCell ref="DT16:DT17"/>
    <mergeCell ref="DT18:DT19"/>
    <mergeCell ref="DT20:DT21"/>
    <mergeCell ref="DT22:DT23"/>
    <mergeCell ref="DT52:DT53"/>
    <mergeCell ref="DU52:DU53"/>
    <mergeCell ref="DP50:DP51"/>
    <mergeCell ref="DQ50:DQ51"/>
    <mergeCell ref="DR50:DR51"/>
    <mergeCell ref="DS50:DS51"/>
    <mergeCell ref="DP52:DP53"/>
    <mergeCell ref="DQ52:DQ53"/>
    <mergeCell ref="DR52:DR53"/>
    <mergeCell ref="DS52:DS53"/>
    <mergeCell ref="DV10:DV11"/>
    <mergeCell ref="DV12:DV13"/>
    <mergeCell ref="DV14:DV15"/>
    <mergeCell ref="DT50:DT51"/>
    <mergeCell ref="DU50:DU51"/>
    <mergeCell ref="DT46:DT47"/>
    <mergeCell ref="DU46:DU47"/>
    <mergeCell ref="DT48:DT49"/>
    <mergeCell ref="DU48:DU49"/>
    <mergeCell ref="DT42:DT43"/>
    <mergeCell ref="DP46:DP47"/>
    <mergeCell ref="DQ46:DQ47"/>
    <mergeCell ref="DR46:DR47"/>
    <mergeCell ref="DS46:DS47"/>
    <mergeCell ref="DT40:DT41"/>
    <mergeCell ref="DU40:DU41"/>
    <mergeCell ref="DT44:DT45"/>
    <mergeCell ref="DU44:DU45"/>
    <mergeCell ref="DU42:DU43"/>
    <mergeCell ref="DS44:DS45"/>
    <mergeCell ref="DP48:DP49"/>
    <mergeCell ref="DQ48:DQ49"/>
    <mergeCell ref="DW24:DW25"/>
    <mergeCell ref="DV24:DV25"/>
    <mergeCell ref="DV26:DV27"/>
    <mergeCell ref="DV28:DV29"/>
    <mergeCell ref="DV20:DV21"/>
    <mergeCell ref="DV22:DV23"/>
    <mergeCell ref="DW26:DW27"/>
    <mergeCell ref="DW28:DW29"/>
    <mergeCell ref="DW30:DW31"/>
    <mergeCell ref="DW32:DW33"/>
    <mergeCell ref="DV32:DV33"/>
    <mergeCell ref="DW10:DW11"/>
    <mergeCell ref="DW12:DW13"/>
    <mergeCell ref="DW14:DW15"/>
    <mergeCell ref="DW16:DW17"/>
    <mergeCell ref="DW18:DW19"/>
    <mergeCell ref="DW20:DW21"/>
    <mergeCell ref="DW22:DW23"/>
    <mergeCell ref="DW42:DW43"/>
    <mergeCell ref="DV44:DV45"/>
    <mergeCell ref="DW44:DW45"/>
    <mergeCell ref="DV38:DW38"/>
    <mergeCell ref="DV40:DV41"/>
    <mergeCell ref="DW40:DW41"/>
    <mergeCell ref="DW50:DW51"/>
    <mergeCell ref="DV52:DV53"/>
    <mergeCell ref="DW52:DW53"/>
    <mergeCell ref="DV46:DV47"/>
    <mergeCell ref="DW46:DW47"/>
    <mergeCell ref="DV48:DV49"/>
    <mergeCell ref="DW48:DW49"/>
    <mergeCell ref="CE4:CH4"/>
    <mergeCell ref="CE6:CE7"/>
    <mergeCell ref="CF6:CF7"/>
    <mergeCell ref="CG6:CG7"/>
    <mergeCell ref="CH6:CH7"/>
    <mergeCell ref="DV50:DV51"/>
    <mergeCell ref="DV42:DV43"/>
    <mergeCell ref="DV30:DV31"/>
    <mergeCell ref="DV16:DV17"/>
    <mergeCell ref="DV18:DV19"/>
    <mergeCell ref="CE10:CE11"/>
    <mergeCell ref="CF10:CF11"/>
    <mergeCell ref="CG10:CG11"/>
    <mergeCell ref="CH10:CH11"/>
    <mergeCell ref="CE8:CE9"/>
    <mergeCell ref="CF8:CF9"/>
    <mergeCell ref="CG8:CG9"/>
    <mergeCell ref="CH8:CH9"/>
    <mergeCell ref="CE14:CE15"/>
    <mergeCell ref="CF14:CF15"/>
    <mergeCell ref="CG14:CG15"/>
    <mergeCell ref="CH14:CH15"/>
    <mergeCell ref="CE12:CE13"/>
    <mergeCell ref="CF12:CF13"/>
    <mergeCell ref="CG12:CG13"/>
    <mergeCell ref="CH12:CH13"/>
    <mergeCell ref="CE18:CE19"/>
    <mergeCell ref="CF18:CF19"/>
    <mergeCell ref="CG18:CG19"/>
    <mergeCell ref="CH18:CH19"/>
    <mergeCell ref="CE16:CE17"/>
    <mergeCell ref="CF16:CF17"/>
    <mergeCell ref="CG16:CG17"/>
    <mergeCell ref="CH16:CH17"/>
    <mergeCell ref="CE22:CE23"/>
    <mergeCell ref="CF22:CF23"/>
    <mergeCell ref="CG22:CG23"/>
    <mergeCell ref="CH22:CH23"/>
    <mergeCell ref="CE20:CE21"/>
    <mergeCell ref="CF20:CF21"/>
    <mergeCell ref="CG20:CG21"/>
    <mergeCell ref="CH20:CH21"/>
    <mergeCell ref="CE26:CE27"/>
    <mergeCell ref="CF26:CF27"/>
    <mergeCell ref="CG26:CG27"/>
    <mergeCell ref="CH26:CH27"/>
    <mergeCell ref="CE24:CE25"/>
    <mergeCell ref="CF24:CF25"/>
    <mergeCell ref="CG24:CG25"/>
    <mergeCell ref="CH24:CH25"/>
    <mergeCell ref="CE30:CE31"/>
    <mergeCell ref="CF30:CF31"/>
    <mergeCell ref="CG30:CG31"/>
    <mergeCell ref="CH30:CH31"/>
    <mergeCell ref="CE28:CE29"/>
    <mergeCell ref="CF28:CF29"/>
    <mergeCell ref="CG28:CG29"/>
    <mergeCell ref="CH28:CH29"/>
    <mergeCell ref="CE38:CH38"/>
    <mergeCell ref="CE40:CE41"/>
    <mergeCell ref="CF40:CF41"/>
    <mergeCell ref="CG40:CG41"/>
    <mergeCell ref="CH40:CH41"/>
    <mergeCell ref="CE32:CE33"/>
    <mergeCell ref="CF32:CF33"/>
    <mergeCell ref="CG32:CG33"/>
    <mergeCell ref="CH32:CH33"/>
    <mergeCell ref="CE44:CE45"/>
    <mergeCell ref="CF44:CF45"/>
    <mergeCell ref="CG44:CG45"/>
    <mergeCell ref="CH44:CH45"/>
    <mergeCell ref="CE42:CE43"/>
    <mergeCell ref="CF42:CF43"/>
    <mergeCell ref="CG42:CG43"/>
    <mergeCell ref="CH42:CH43"/>
    <mergeCell ref="CE48:CE49"/>
    <mergeCell ref="CF48:CF49"/>
    <mergeCell ref="CG48:CG49"/>
    <mergeCell ref="CH48:CH49"/>
    <mergeCell ref="CE46:CE47"/>
    <mergeCell ref="CF46:CF47"/>
    <mergeCell ref="CG46:CG47"/>
    <mergeCell ref="CH46:CH47"/>
    <mergeCell ref="CE52:CE53"/>
    <mergeCell ref="CF52:CF53"/>
    <mergeCell ref="CG52:CG53"/>
    <mergeCell ref="CH52:CH53"/>
    <mergeCell ref="CE50:CE51"/>
    <mergeCell ref="CF50:CF51"/>
    <mergeCell ref="CG50:CG51"/>
    <mergeCell ref="CH50:CH51"/>
    <mergeCell ref="CI4:CN4"/>
    <mergeCell ref="CI6:CI7"/>
    <mergeCell ref="CJ6:CJ7"/>
    <mergeCell ref="CK6:CK7"/>
    <mergeCell ref="CL6:CL7"/>
    <mergeCell ref="CM6:CM7"/>
    <mergeCell ref="CN6:CN7"/>
    <mergeCell ref="CI12:CI13"/>
    <mergeCell ref="CJ12:CJ13"/>
    <mergeCell ref="CK12:CK13"/>
    <mergeCell ref="CL12:CL13"/>
    <mergeCell ref="CI10:CI11"/>
    <mergeCell ref="CJ10:CJ11"/>
    <mergeCell ref="CK10:CK11"/>
    <mergeCell ref="CL10:CL11"/>
    <mergeCell ref="CM10:CM11"/>
    <mergeCell ref="CN10:CN11"/>
    <mergeCell ref="CM12:CM13"/>
    <mergeCell ref="CN12:CN13"/>
    <mergeCell ref="CM14:CM15"/>
    <mergeCell ref="CN14:CN15"/>
    <mergeCell ref="CM16:CM17"/>
    <mergeCell ref="CN16:CN17"/>
    <mergeCell ref="CI14:CI15"/>
    <mergeCell ref="CJ14:CJ15"/>
    <mergeCell ref="CI16:CI17"/>
    <mergeCell ref="CJ16:CJ17"/>
    <mergeCell ref="CK16:CK17"/>
    <mergeCell ref="CL16:CL17"/>
    <mergeCell ref="CK14:CK15"/>
    <mergeCell ref="CL14:CL15"/>
    <mergeCell ref="CI20:CI21"/>
    <mergeCell ref="CJ20:CJ21"/>
    <mergeCell ref="CK20:CK21"/>
    <mergeCell ref="CL20:CL21"/>
    <mergeCell ref="CI18:CI19"/>
    <mergeCell ref="CJ18:CJ19"/>
    <mergeCell ref="CK18:CK19"/>
    <mergeCell ref="CL18:CL19"/>
    <mergeCell ref="CM18:CM19"/>
    <mergeCell ref="CN18:CN19"/>
    <mergeCell ref="CM20:CM21"/>
    <mergeCell ref="CN20:CN21"/>
    <mergeCell ref="CM22:CM23"/>
    <mergeCell ref="CN22:CN23"/>
    <mergeCell ref="CM24:CM25"/>
    <mergeCell ref="CN24:CN25"/>
    <mergeCell ref="CI22:CI23"/>
    <mergeCell ref="CJ22:CJ23"/>
    <mergeCell ref="CI24:CI25"/>
    <mergeCell ref="CJ24:CJ25"/>
    <mergeCell ref="CK24:CK25"/>
    <mergeCell ref="CL24:CL25"/>
    <mergeCell ref="CK22:CK23"/>
    <mergeCell ref="CL22:CL23"/>
    <mergeCell ref="CI28:CI29"/>
    <mergeCell ref="CJ28:CJ29"/>
    <mergeCell ref="CK28:CK29"/>
    <mergeCell ref="CL28:CL29"/>
    <mergeCell ref="CI26:CI27"/>
    <mergeCell ref="CJ26:CJ27"/>
    <mergeCell ref="CK26:CK27"/>
    <mergeCell ref="CL26:CL27"/>
    <mergeCell ref="CM26:CM27"/>
    <mergeCell ref="CN26:CN27"/>
    <mergeCell ref="CM28:CM29"/>
    <mergeCell ref="CN28:CN29"/>
    <mergeCell ref="CM30:CM31"/>
    <mergeCell ref="CN30:CN31"/>
    <mergeCell ref="CM32:CM33"/>
    <mergeCell ref="CN32:CN33"/>
    <mergeCell ref="CI30:CI31"/>
    <mergeCell ref="CJ30:CJ31"/>
    <mergeCell ref="CI32:CI33"/>
    <mergeCell ref="CJ32:CJ33"/>
    <mergeCell ref="CK32:CK33"/>
    <mergeCell ref="CL32:CL33"/>
    <mergeCell ref="CK30:CK31"/>
    <mergeCell ref="CL30:CL31"/>
    <mergeCell ref="CI38:CN38"/>
    <mergeCell ref="CI40:CI41"/>
    <mergeCell ref="CJ40:CJ41"/>
    <mergeCell ref="CK40:CK41"/>
    <mergeCell ref="CL40:CL41"/>
    <mergeCell ref="CM40:CM41"/>
    <mergeCell ref="CN40:CN41"/>
    <mergeCell ref="CI42:CI43"/>
    <mergeCell ref="CJ42:CJ43"/>
    <mergeCell ref="CK42:CK43"/>
    <mergeCell ref="CL42:CL43"/>
    <mergeCell ref="CI44:CI45"/>
    <mergeCell ref="CJ44:CJ45"/>
    <mergeCell ref="CK44:CK45"/>
    <mergeCell ref="CL44:CL45"/>
    <mergeCell ref="CI46:CI47"/>
    <mergeCell ref="CJ46:CJ47"/>
    <mergeCell ref="CK46:CK47"/>
    <mergeCell ref="CL46:CL47"/>
    <mergeCell ref="CM44:CM45"/>
    <mergeCell ref="CN44:CN45"/>
    <mergeCell ref="CK52:CK53"/>
    <mergeCell ref="CL52:CL53"/>
    <mergeCell ref="CI48:CI49"/>
    <mergeCell ref="CJ48:CJ49"/>
    <mergeCell ref="CK48:CK49"/>
    <mergeCell ref="CL48:CL49"/>
    <mergeCell ref="CM42:CM43"/>
    <mergeCell ref="CN42:CN43"/>
    <mergeCell ref="CM52:CM53"/>
    <mergeCell ref="CN52:CN53"/>
    <mergeCell ref="CI50:CI51"/>
    <mergeCell ref="CJ50:CJ51"/>
    <mergeCell ref="CK50:CK51"/>
    <mergeCell ref="CL50:CL51"/>
    <mergeCell ref="CI52:CI53"/>
    <mergeCell ref="CJ52:CJ53"/>
    <mergeCell ref="CO14:CO15"/>
    <mergeCell ref="CP14:CP15"/>
    <mergeCell ref="CO10:CO11"/>
    <mergeCell ref="CP10:CP11"/>
    <mergeCell ref="CM50:CM51"/>
    <mergeCell ref="CN50:CN51"/>
    <mergeCell ref="CM46:CM47"/>
    <mergeCell ref="CN46:CN47"/>
    <mergeCell ref="CM48:CM49"/>
    <mergeCell ref="CN48:CN49"/>
    <mergeCell ref="CO20:CO21"/>
    <mergeCell ref="CP20:CP21"/>
    <mergeCell ref="CO22:CO23"/>
    <mergeCell ref="CP22:CP23"/>
    <mergeCell ref="CO16:CO17"/>
    <mergeCell ref="CP16:CP17"/>
    <mergeCell ref="CO18:CO19"/>
    <mergeCell ref="CP18:CP19"/>
    <mergeCell ref="CO28:CO29"/>
    <mergeCell ref="CP28:CP29"/>
    <mergeCell ref="CO30:CO31"/>
    <mergeCell ref="CP30:CP31"/>
    <mergeCell ref="CO24:CO25"/>
    <mergeCell ref="CP24:CP25"/>
    <mergeCell ref="CO26:CO27"/>
    <mergeCell ref="CP26:CP27"/>
    <mergeCell ref="CO42:CO43"/>
    <mergeCell ref="CP42:CP43"/>
    <mergeCell ref="CO44:CO45"/>
    <mergeCell ref="CP44:CP45"/>
    <mergeCell ref="CO32:CO33"/>
    <mergeCell ref="CP32:CP33"/>
    <mergeCell ref="CO40:CO41"/>
    <mergeCell ref="CP40:CP41"/>
    <mergeCell ref="CO38:CR38"/>
    <mergeCell ref="CQ40:CQ41"/>
    <mergeCell ref="CO50:CO51"/>
    <mergeCell ref="CP50:CP51"/>
    <mergeCell ref="CO52:CO53"/>
    <mergeCell ref="CP52:CP53"/>
    <mergeCell ref="CO46:CO47"/>
    <mergeCell ref="CP46:CP47"/>
    <mergeCell ref="CO48:CO49"/>
    <mergeCell ref="CP48:CP49"/>
    <mergeCell ref="EI6:EI7"/>
    <mergeCell ref="CO6:CO7"/>
    <mergeCell ref="CP6:CP7"/>
    <mergeCell ref="DV4:DW4"/>
    <mergeCell ref="DW6:DW7"/>
    <mergeCell ref="DV6:DV7"/>
    <mergeCell ref="DP6:DP7"/>
    <mergeCell ref="DP4:DU4"/>
    <mergeCell ref="DU6:DU7"/>
    <mergeCell ref="DT6:DT7"/>
    <mergeCell ref="CQ10:CQ11"/>
    <mergeCell ref="CR10:CR11"/>
    <mergeCell ref="CQ12:CQ13"/>
    <mergeCell ref="CR12:CR13"/>
    <mergeCell ref="CO4:CR4"/>
    <mergeCell ref="CQ6:CQ7"/>
    <mergeCell ref="CR6:CR7"/>
    <mergeCell ref="CO12:CO13"/>
    <mergeCell ref="CP12:CP13"/>
    <mergeCell ref="CR8:CR9"/>
    <mergeCell ref="CQ18:CQ19"/>
    <mergeCell ref="CR18:CR19"/>
    <mergeCell ref="CQ20:CQ21"/>
    <mergeCell ref="CR20:CR21"/>
    <mergeCell ref="CQ14:CQ15"/>
    <mergeCell ref="CR14:CR15"/>
    <mergeCell ref="CQ16:CQ17"/>
    <mergeCell ref="CR16:CR17"/>
    <mergeCell ref="CQ26:CQ27"/>
    <mergeCell ref="CR26:CR27"/>
    <mergeCell ref="CQ28:CQ29"/>
    <mergeCell ref="CR28:CR29"/>
    <mergeCell ref="CQ22:CQ23"/>
    <mergeCell ref="CR22:CR23"/>
    <mergeCell ref="CQ24:CQ25"/>
    <mergeCell ref="CR24:CR25"/>
    <mergeCell ref="CQ42:CQ43"/>
    <mergeCell ref="CR42:CR43"/>
    <mergeCell ref="CQ44:CQ45"/>
    <mergeCell ref="CR44:CR45"/>
    <mergeCell ref="CQ30:CQ31"/>
    <mergeCell ref="CR30:CR31"/>
    <mergeCell ref="CQ32:CQ33"/>
    <mergeCell ref="CR32:CR33"/>
    <mergeCell ref="CR40:CR41"/>
    <mergeCell ref="CQ50:CQ51"/>
    <mergeCell ref="CR50:CR51"/>
    <mergeCell ref="CQ52:CQ53"/>
    <mergeCell ref="CR52:CR53"/>
    <mergeCell ref="CQ46:CQ47"/>
    <mergeCell ref="CR46:CR47"/>
    <mergeCell ref="CQ48:CQ49"/>
    <mergeCell ref="CR48:CR49"/>
    <mergeCell ref="EG14:EG15"/>
    <mergeCell ref="EH14:EH15"/>
    <mergeCell ref="EC16:EC17"/>
    <mergeCell ref="EC20:EC21"/>
    <mergeCell ref="EC24:EC25"/>
    <mergeCell ref="EE32:EE33"/>
    <mergeCell ref="DX30:DX31"/>
    <mergeCell ref="EB30:EB31"/>
    <mergeCell ref="EB32:EB33"/>
    <mergeCell ref="DY30:DY31"/>
    <mergeCell ref="DZ30:DZ31"/>
    <mergeCell ref="EA30:EA31"/>
    <mergeCell ref="DX32:DX33"/>
    <mergeCell ref="DX38:EA38"/>
    <mergeCell ref="EB38:EE38"/>
    <mergeCell ref="DX40:DX41"/>
    <mergeCell ref="DY40:DY41"/>
    <mergeCell ref="DX4:EA4"/>
    <mergeCell ref="EB4:EE4"/>
    <mergeCell ref="ED6:ED7"/>
    <mergeCell ref="EE6:EE7"/>
    <mergeCell ref="EF12:EF13"/>
    <mergeCell ref="EF14:EF15"/>
    <mergeCell ref="DY12:DY13"/>
    <mergeCell ref="EF4:EM4"/>
    <mergeCell ref="EF38:EM38"/>
    <mergeCell ref="EF18:EF19"/>
    <mergeCell ref="EF20:EF21"/>
    <mergeCell ref="EF22:EF23"/>
    <mergeCell ref="EF24:EF25"/>
    <mergeCell ref="EF26:EF27"/>
    <mergeCell ref="EF28:EF29"/>
    <mergeCell ref="EF30:EF31"/>
    <mergeCell ref="EF32:EF33"/>
    <mergeCell ref="EG18:EG19"/>
    <mergeCell ref="EF16:EF17"/>
    <mergeCell ref="DY18:DY19"/>
    <mergeCell ref="DZ18:DZ19"/>
    <mergeCell ref="EA18:EA19"/>
    <mergeCell ref="DY16:DY17"/>
    <mergeCell ref="DZ16:DZ17"/>
    <mergeCell ref="EA16:EA17"/>
    <mergeCell ref="EC18:EC19"/>
    <mergeCell ref="ED18:ED19"/>
    <mergeCell ref="EE18:EE19"/>
    <mergeCell ref="EH6:EH7"/>
    <mergeCell ref="EG8:EG9"/>
    <mergeCell ref="EH8:EH9"/>
    <mergeCell ref="EG10:EG11"/>
    <mergeCell ref="EH10:EH11"/>
    <mergeCell ref="EF6:EF7"/>
    <mergeCell ref="EF8:EF9"/>
    <mergeCell ref="EF10:EF11"/>
    <mergeCell ref="EG6:EG7"/>
    <mergeCell ref="DY10:DY11"/>
    <mergeCell ref="DY26:DY27"/>
    <mergeCell ref="DZ26:DZ27"/>
    <mergeCell ref="EA26:EA27"/>
    <mergeCell ref="DY24:DY25"/>
    <mergeCell ref="DZ24:DZ25"/>
    <mergeCell ref="EA24:EA25"/>
    <mergeCell ref="DY20:DY21"/>
    <mergeCell ref="DZ10:DZ11"/>
    <mergeCell ref="EA10:EA11"/>
    <mergeCell ref="DY6:DY7"/>
    <mergeCell ref="DZ6:DZ7"/>
    <mergeCell ref="EA6:EA7"/>
    <mergeCell ref="DY8:DY9"/>
    <mergeCell ref="DZ8:DZ9"/>
    <mergeCell ref="EA8:EA9"/>
    <mergeCell ref="DY22:DY23"/>
    <mergeCell ref="DZ22:DZ23"/>
    <mergeCell ref="EA22:EA23"/>
    <mergeCell ref="EA12:EA13"/>
    <mergeCell ref="DY14:DY15"/>
    <mergeCell ref="DZ14:DZ15"/>
    <mergeCell ref="EA14:EA15"/>
    <mergeCell ref="DZ12:DZ13"/>
    <mergeCell ref="EC6:EC7"/>
    <mergeCell ref="EC8:EC9"/>
    <mergeCell ref="EC12:EC13"/>
    <mergeCell ref="EC10:EC11"/>
    <mergeCell ref="ED10:ED11"/>
    <mergeCell ref="EE10:EE11"/>
    <mergeCell ref="ED12:ED13"/>
    <mergeCell ref="EE12:EE13"/>
    <mergeCell ref="DY32:DY33"/>
    <mergeCell ref="DZ32:DZ33"/>
    <mergeCell ref="EA32:EA33"/>
    <mergeCell ref="EC28:EC29"/>
    <mergeCell ref="DZ28:DZ29"/>
    <mergeCell ref="ED20:ED21"/>
    <mergeCell ref="EE20:EE21"/>
    <mergeCell ref="EC22:EC23"/>
    <mergeCell ref="ED22:ED23"/>
    <mergeCell ref="EE22:EE23"/>
    <mergeCell ref="EC14:EC15"/>
    <mergeCell ref="ED14:ED15"/>
    <mergeCell ref="EE14:EE15"/>
    <mergeCell ref="ED16:ED17"/>
    <mergeCell ref="EE16:EE17"/>
    <mergeCell ref="ED28:ED29"/>
    <mergeCell ref="EE28:EE29"/>
    <mergeCell ref="EC30:EC31"/>
    <mergeCell ref="ED30:ED31"/>
    <mergeCell ref="EE30:EE31"/>
    <mergeCell ref="ED24:ED25"/>
    <mergeCell ref="EE24:EE25"/>
    <mergeCell ref="EC26:EC27"/>
    <mergeCell ref="ED26:ED27"/>
    <mergeCell ref="EE26:EE27"/>
    <mergeCell ref="EC32:EC33"/>
    <mergeCell ref="ED32:ED33"/>
    <mergeCell ref="EB6:EB7"/>
    <mergeCell ref="EB10:EB11"/>
    <mergeCell ref="EB12:EB13"/>
    <mergeCell ref="EB14:EB15"/>
    <mergeCell ref="EB16:EB17"/>
    <mergeCell ref="EB18:EB19"/>
    <mergeCell ref="EB20:EB21"/>
    <mergeCell ref="DX20:DX21"/>
    <mergeCell ref="DX22:DX23"/>
    <mergeCell ref="EB22:EB23"/>
    <mergeCell ref="EB24:EB25"/>
    <mergeCell ref="EB26:EB27"/>
    <mergeCell ref="EB28:EB29"/>
    <mergeCell ref="EA28:EA29"/>
    <mergeCell ref="DY28:DY29"/>
    <mergeCell ref="DZ20:DZ21"/>
    <mergeCell ref="EA20:EA21"/>
    <mergeCell ref="DX6:DX7"/>
    <mergeCell ref="DX10:DX11"/>
    <mergeCell ref="DX12:DX13"/>
    <mergeCell ref="DX14:DX15"/>
    <mergeCell ref="DX16:DX17"/>
    <mergeCell ref="DX18:DX19"/>
    <mergeCell ref="DX24:DX25"/>
    <mergeCell ref="DX26:DX27"/>
    <mergeCell ref="DX28:DX29"/>
    <mergeCell ref="DZ40:DZ41"/>
    <mergeCell ref="EA40:EA41"/>
    <mergeCell ref="EB40:EB41"/>
    <mergeCell ref="EC40:EC41"/>
    <mergeCell ref="ED40:ED41"/>
    <mergeCell ref="EE40:EE41"/>
    <mergeCell ref="DX42:DX43"/>
    <mergeCell ref="DY42:DY43"/>
    <mergeCell ref="DZ42:DZ43"/>
    <mergeCell ref="EA42:EA43"/>
    <mergeCell ref="EB42:EB43"/>
    <mergeCell ref="EC42:EC43"/>
    <mergeCell ref="ED42:ED43"/>
    <mergeCell ref="EE42:EE43"/>
    <mergeCell ref="EB44:EB45"/>
    <mergeCell ref="EC44:EC45"/>
    <mergeCell ref="ED44:ED45"/>
    <mergeCell ref="EE44:EE45"/>
    <mergeCell ref="DX44:DX45"/>
    <mergeCell ref="DY44:DY45"/>
    <mergeCell ref="DZ44:DZ45"/>
    <mergeCell ref="EA44:EA45"/>
    <mergeCell ref="EB46:EB47"/>
    <mergeCell ref="EC46:EC47"/>
    <mergeCell ref="ED46:ED47"/>
    <mergeCell ref="EE46:EE47"/>
    <mergeCell ref="DX46:DX47"/>
    <mergeCell ref="DY46:DY47"/>
    <mergeCell ref="DZ46:DZ47"/>
    <mergeCell ref="EA46:EA47"/>
    <mergeCell ref="EB48:EB49"/>
    <mergeCell ref="EC48:EC49"/>
    <mergeCell ref="ED48:ED49"/>
    <mergeCell ref="EE48:EE49"/>
    <mergeCell ref="DX48:DX49"/>
    <mergeCell ref="DY48:DY49"/>
    <mergeCell ref="DZ48:DZ49"/>
    <mergeCell ref="EA48:EA49"/>
    <mergeCell ref="EB50:EB51"/>
    <mergeCell ref="EC50:EC51"/>
    <mergeCell ref="ED50:ED51"/>
    <mergeCell ref="EE50:EE51"/>
    <mergeCell ref="DX50:DX51"/>
    <mergeCell ref="DY50:DY51"/>
    <mergeCell ref="DZ50:DZ51"/>
    <mergeCell ref="EA50:EA51"/>
    <mergeCell ref="EB52:EB53"/>
    <mergeCell ref="EC52:EC53"/>
    <mergeCell ref="ED52:ED53"/>
    <mergeCell ref="EE52:EE53"/>
    <mergeCell ref="DX52:DX53"/>
    <mergeCell ref="DY52:DY53"/>
    <mergeCell ref="DZ52:DZ53"/>
    <mergeCell ref="EA52:EA53"/>
    <mergeCell ref="EJ8:EJ9"/>
    <mergeCell ref="EK8:EK9"/>
    <mergeCell ref="EL8:EL9"/>
    <mergeCell ref="EM8:EM9"/>
    <mergeCell ref="EJ6:EJ7"/>
    <mergeCell ref="EK6:EK7"/>
    <mergeCell ref="EL6:EL7"/>
    <mergeCell ref="EM6:EM7"/>
    <mergeCell ref="EK12:EK13"/>
    <mergeCell ref="EL12:EL13"/>
    <mergeCell ref="EM12:EM13"/>
    <mergeCell ref="EI10:EI11"/>
    <mergeCell ref="EJ10:EJ11"/>
    <mergeCell ref="EK10:EK11"/>
    <mergeCell ref="EL10:EL11"/>
    <mergeCell ref="EG16:EG17"/>
    <mergeCell ref="EH16:EH17"/>
    <mergeCell ref="EI16:EI17"/>
    <mergeCell ref="EJ16:EJ17"/>
    <mergeCell ref="EL14:EL15"/>
    <mergeCell ref="EM10:EM11"/>
    <mergeCell ref="EG12:EG13"/>
    <mergeCell ref="EH12:EH13"/>
    <mergeCell ref="EI12:EI13"/>
    <mergeCell ref="EJ12:EJ13"/>
    <mergeCell ref="EM14:EM15"/>
    <mergeCell ref="EK16:EK17"/>
    <mergeCell ref="EL16:EL17"/>
    <mergeCell ref="EM16:EM17"/>
    <mergeCell ref="EI14:EI15"/>
    <mergeCell ref="EJ14:EJ15"/>
    <mergeCell ref="EK14:EK15"/>
    <mergeCell ref="EK20:EK21"/>
    <mergeCell ref="EL20:EL21"/>
    <mergeCell ref="EM20:EM21"/>
    <mergeCell ref="EH18:EH19"/>
    <mergeCell ref="EI18:EI19"/>
    <mergeCell ref="EJ18:EJ19"/>
    <mergeCell ref="EK18:EK19"/>
    <mergeCell ref="EG22:EG23"/>
    <mergeCell ref="EH22:EH23"/>
    <mergeCell ref="EI22:EI23"/>
    <mergeCell ref="EJ22:EJ23"/>
    <mergeCell ref="EL18:EL19"/>
    <mergeCell ref="EM18:EM19"/>
    <mergeCell ref="EG20:EG21"/>
    <mergeCell ref="EH20:EH21"/>
    <mergeCell ref="EI20:EI21"/>
    <mergeCell ref="EJ20:EJ21"/>
    <mergeCell ref="EK22:EK23"/>
    <mergeCell ref="EL22:EL23"/>
    <mergeCell ref="EM22:EM23"/>
    <mergeCell ref="EG24:EG25"/>
    <mergeCell ref="EH24:EH25"/>
    <mergeCell ref="EI24:EI25"/>
    <mergeCell ref="EJ24:EJ25"/>
    <mergeCell ref="EK24:EK25"/>
    <mergeCell ref="EL24:EL25"/>
    <mergeCell ref="EM24:EM25"/>
    <mergeCell ref="EM26:EM27"/>
    <mergeCell ref="EG28:EG29"/>
    <mergeCell ref="EH28:EH29"/>
    <mergeCell ref="EI28:EI29"/>
    <mergeCell ref="EJ28:EJ29"/>
    <mergeCell ref="EK28:EK29"/>
    <mergeCell ref="EL28:EL29"/>
    <mergeCell ref="EM28:EM29"/>
    <mergeCell ref="EG26:EG27"/>
    <mergeCell ref="EH26:EH27"/>
    <mergeCell ref="EI30:EI31"/>
    <mergeCell ref="EJ30:EJ31"/>
    <mergeCell ref="EK26:EK27"/>
    <mergeCell ref="EL26:EL27"/>
    <mergeCell ref="EI26:EI27"/>
    <mergeCell ref="EJ26:EJ27"/>
    <mergeCell ref="EK30:EK31"/>
    <mergeCell ref="EL30:EL31"/>
    <mergeCell ref="EM30:EM31"/>
    <mergeCell ref="EG32:EG33"/>
    <mergeCell ref="EH32:EH33"/>
    <mergeCell ref="EI32:EI33"/>
    <mergeCell ref="EJ32:EJ33"/>
    <mergeCell ref="EK32:EK33"/>
    <mergeCell ref="EL32:EL33"/>
    <mergeCell ref="EM32:EM33"/>
    <mergeCell ref="EG30:EG31"/>
    <mergeCell ref="EH30:EH31"/>
    <mergeCell ref="EJ52:EJ53"/>
    <mergeCell ref="EK52:EK53"/>
    <mergeCell ref="EL52:EL53"/>
    <mergeCell ref="EM52:EM53"/>
    <mergeCell ref="EF52:EF53"/>
    <mergeCell ref="EG52:EG53"/>
    <mergeCell ref="EH52:EH53"/>
    <mergeCell ref="EI52:EI53"/>
    <mergeCell ref="EJ40:EJ41"/>
    <mergeCell ref="EK40:EK41"/>
    <mergeCell ref="EL40:EL41"/>
    <mergeCell ref="EM40:EM41"/>
    <mergeCell ref="EF40:EF41"/>
    <mergeCell ref="EG40:EG41"/>
    <mergeCell ref="EH40:EH41"/>
    <mergeCell ref="EI40:EI41"/>
    <mergeCell ref="EJ42:EJ43"/>
    <mergeCell ref="EK42:EK43"/>
    <mergeCell ref="EL42:EL43"/>
    <mergeCell ref="EM42:EM43"/>
    <mergeCell ref="EF42:EF43"/>
    <mergeCell ref="EG42:EG43"/>
    <mergeCell ref="EH42:EH43"/>
    <mergeCell ref="EI42:EI43"/>
    <mergeCell ref="EJ44:EJ45"/>
    <mergeCell ref="EK44:EK45"/>
    <mergeCell ref="EL44:EL45"/>
    <mergeCell ref="EM44:EM45"/>
    <mergeCell ref="EF44:EF45"/>
    <mergeCell ref="EG44:EG45"/>
    <mergeCell ref="EH44:EH45"/>
    <mergeCell ref="EI44:EI45"/>
    <mergeCell ref="EJ46:EJ47"/>
    <mergeCell ref="EK46:EK47"/>
    <mergeCell ref="EL46:EL47"/>
    <mergeCell ref="EM46:EM47"/>
    <mergeCell ref="EF46:EF47"/>
    <mergeCell ref="EG46:EG47"/>
    <mergeCell ref="EH46:EH47"/>
    <mergeCell ref="EI46:EI47"/>
    <mergeCell ref="EJ48:EJ49"/>
    <mergeCell ref="EK48:EK49"/>
    <mergeCell ref="EL48:EL49"/>
    <mergeCell ref="EM48:EM49"/>
    <mergeCell ref="EF48:EF49"/>
    <mergeCell ref="EG48:EG49"/>
    <mergeCell ref="EH48:EH49"/>
    <mergeCell ref="EI48:EI49"/>
    <mergeCell ref="EJ50:EJ51"/>
    <mergeCell ref="EK50:EK51"/>
    <mergeCell ref="EL50:EL51"/>
    <mergeCell ref="EM50:EM51"/>
    <mergeCell ref="EF50:EF51"/>
    <mergeCell ref="EG50:EG51"/>
    <mergeCell ref="EH50:EH51"/>
    <mergeCell ref="EI50:EI51"/>
    <mergeCell ref="AZ10:AZ11"/>
    <mergeCell ref="BA10:BA11"/>
    <mergeCell ref="BB10:BB11"/>
    <mergeCell ref="BC10:BC11"/>
    <mergeCell ref="BD10:BD11"/>
    <mergeCell ref="AZ8:AZ9"/>
    <mergeCell ref="BA8:BA9"/>
    <mergeCell ref="BD12:BD13"/>
    <mergeCell ref="AZ12:AZ13"/>
    <mergeCell ref="BA12:BA13"/>
    <mergeCell ref="BB12:BB13"/>
    <mergeCell ref="BC12:BC13"/>
    <mergeCell ref="BC6:BC7"/>
    <mergeCell ref="BD6:BD7"/>
    <mergeCell ref="BD16:BD17"/>
    <mergeCell ref="AZ16:AZ17"/>
    <mergeCell ref="BA16:BA17"/>
    <mergeCell ref="BB16:BB17"/>
    <mergeCell ref="BC16:BC17"/>
    <mergeCell ref="BD14:BD15"/>
    <mergeCell ref="AZ14:AZ15"/>
    <mergeCell ref="BA14:BA15"/>
    <mergeCell ref="BB14:BB15"/>
    <mergeCell ref="BC14:BC15"/>
    <mergeCell ref="AZ6:AZ7"/>
    <mergeCell ref="BA6:BA7"/>
    <mergeCell ref="BB6:BB7"/>
    <mergeCell ref="BD20:BD21"/>
    <mergeCell ref="AZ20:AZ21"/>
    <mergeCell ref="BA20:BA21"/>
    <mergeCell ref="BB20:BB21"/>
    <mergeCell ref="BC20:BC21"/>
    <mergeCell ref="BD18:BD19"/>
    <mergeCell ref="AZ18:AZ19"/>
    <mergeCell ref="BA18:BA19"/>
    <mergeCell ref="BB18:BB19"/>
    <mergeCell ref="BC18:BC19"/>
    <mergeCell ref="BD24:BD25"/>
    <mergeCell ref="AZ24:AZ25"/>
    <mergeCell ref="BA24:BA25"/>
    <mergeCell ref="BB24:BB25"/>
    <mergeCell ref="BC24:BC25"/>
    <mergeCell ref="BD22:BD23"/>
    <mergeCell ref="AZ22:AZ23"/>
    <mergeCell ref="BA22:BA23"/>
    <mergeCell ref="BB22:BB23"/>
    <mergeCell ref="BC22:BC23"/>
    <mergeCell ref="BD28:BD29"/>
    <mergeCell ref="AZ28:AZ29"/>
    <mergeCell ref="BA28:BA29"/>
    <mergeCell ref="BB28:BB29"/>
    <mergeCell ref="BC28:BC29"/>
    <mergeCell ref="BD26:BD27"/>
    <mergeCell ref="AZ26:AZ27"/>
    <mergeCell ref="BA26:BA27"/>
    <mergeCell ref="BB26:BB27"/>
    <mergeCell ref="BC26:BC27"/>
    <mergeCell ref="BD32:BD33"/>
    <mergeCell ref="AZ32:AZ33"/>
    <mergeCell ref="BA32:BA33"/>
    <mergeCell ref="BB32:BB33"/>
    <mergeCell ref="BC32:BC33"/>
    <mergeCell ref="BD30:BD31"/>
    <mergeCell ref="AZ30:AZ31"/>
    <mergeCell ref="BA30:BA31"/>
    <mergeCell ref="BB30:BB31"/>
    <mergeCell ref="BC30:BC31"/>
    <mergeCell ref="BB42:BB43"/>
    <mergeCell ref="BC42:BC43"/>
    <mergeCell ref="BD40:BD41"/>
    <mergeCell ref="AZ40:AZ41"/>
    <mergeCell ref="BA40:BA41"/>
    <mergeCell ref="BB40:BB41"/>
    <mergeCell ref="BC40:BC41"/>
    <mergeCell ref="BD46:BD47"/>
    <mergeCell ref="AZ46:AZ47"/>
    <mergeCell ref="BA46:BA47"/>
    <mergeCell ref="BB46:BB47"/>
    <mergeCell ref="BC46:BC47"/>
    <mergeCell ref="BD44:BD45"/>
    <mergeCell ref="AZ44:AZ45"/>
    <mergeCell ref="BA44:BA45"/>
    <mergeCell ref="BB44:BB45"/>
    <mergeCell ref="BC44:BC45"/>
    <mergeCell ref="AZ50:AZ51"/>
    <mergeCell ref="BA50:BA51"/>
    <mergeCell ref="BB50:BB51"/>
    <mergeCell ref="BC50:BC51"/>
    <mergeCell ref="BD48:BD49"/>
    <mergeCell ref="AZ48:AZ49"/>
    <mergeCell ref="BA48:BA49"/>
    <mergeCell ref="BB48:BB49"/>
    <mergeCell ref="BC48:BC49"/>
    <mergeCell ref="AS4:AV4"/>
    <mergeCell ref="AW4:AW5"/>
    <mergeCell ref="AX4:BD4"/>
    <mergeCell ref="AY5:BB5"/>
    <mergeCell ref="BD52:BD53"/>
    <mergeCell ref="AZ52:AZ53"/>
    <mergeCell ref="BA52:BA53"/>
    <mergeCell ref="BB52:BB53"/>
    <mergeCell ref="BC52:BC53"/>
    <mergeCell ref="BD50:BD51"/>
    <mergeCell ref="AY6:AY7"/>
    <mergeCell ref="AS8:AS9"/>
    <mergeCell ref="AT8:AT9"/>
    <mergeCell ref="AU8:AU9"/>
    <mergeCell ref="AV8:AV9"/>
    <mergeCell ref="AW8:AW9"/>
    <mergeCell ref="AX8:AX9"/>
    <mergeCell ref="AY8:AY9"/>
    <mergeCell ref="AS6:AS7"/>
    <mergeCell ref="AT6:AT7"/>
    <mergeCell ref="AU10:AU11"/>
    <mergeCell ref="AV10:AV11"/>
    <mergeCell ref="AW6:AW7"/>
    <mergeCell ref="AX6:AX7"/>
    <mergeCell ref="AU6:AU7"/>
    <mergeCell ref="AV6:AV7"/>
    <mergeCell ref="AW10:AW11"/>
    <mergeCell ref="AX10:AX11"/>
    <mergeCell ref="AY10:AY11"/>
    <mergeCell ref="AS12:AS13"/>
    <mergeCell ref="AT12:AT13"/>
    <mergeCell ref="AU12:AU13"/>
    <mergeCell ref="AV12:AV13"/>
    <mergeCell ref="AW12:AW13"/>
    <mergeCell ref="AX12:AX13"/>
    <mergeCell ref="AY12:AY13"/>
    <mergeCell ref="AS10:AS11"/>
    <mergeCell ref="AT10:AT11"/>
    <mergeCell ref="AY14:AY15"/>
    <mergeCell ref="AS16:AS17"/>
    <mergeCell ref="AT16:AT17"/>
    <mergeCell ref="AU16:AU17"/>
    <mergeCell ref="AV16:AV17"/>
    <mergeCell ref="AW16:AW17"/>
    <mergeCell ref="AX16:AX17"/>
    <mergeCell ref="AY16:AY17"/>
    <mergeCell ref="AS14:AS15"/>
    <mergeCell ref="AT14:AT15"/>
    <mergeCell ref="AU18:AU19"/>
    <mergeCell ref="AV18:AV19"/>
    <mergeCell ref="AW14:AW15"/>
    <mergeCell ref="AX14:AX15"/>
    <mergeCell ref="AU14:AU15"/>
    <mergeCell ref="AV14:AV15"/>
    <mergeCell ref="AW18:AW19"/>
    <mergeCell ref="AX18:AX19"/>
    <mergeCell ref="AY18:AY19"/>
    <mergeCell ref="AS20:AS21"/>
    <mergeCell ref="AT20:AT21"/>
    <mergeCell ref="AU20:AU21"/>
    <mergeCell ref="AV20:AV21"/>
    <mergeCell ref="AW20:AW21"/>
    <mergeCell ref="AX20:AX21"/>
    <mergeCell ref="AY20:AY21"/>
    <mergeCell ref="AS18:AS19"/>
    <mergeCell ref="AT18:AT19"/>
    <mergeCell ref="AY22:AY23"/>
    <mergeCell ref="AS24:AS25"/>
    <mergeCell ref="AT24:AT25"/>
    <mergeCell ref="AU24:AU25"/>
    <mergeCell ref="AV24:AV25"/>
    <mergeCell ref="AW24:AW25"/>
    <mergeCell ref="AX24:AX25"/>
    <mergeCell ref="AY24:AY25"/>
    <mergeCell ref="AS22:AS23"/>
    <mergeCell ref="AT22:AT23"/>
    <mergeCell ref="AU26:AU27"/>
    <mergeCell ref="AV26:AV27"/>
    <mergeCell ref="AW22:AW23"/>
    <mergeCell ref="AX22:AX23"/>
    <mergeCell ref="AU22:AU23"/>
    <mergeCell ref="AV22:AV23"/>
    <mergeCell ref="AW26:AW27"/>
    <mergeCell ref="AX26:AX27"/>
    <mergeCell ref="AY26:AY27"/>
    <mergeCell ref="AS28:AS29"/>
    <mergeCell ref="AT28:AT29"/>
    <mergeCell ref="AU28:AU29"/>
    <mergeCell ref="AV28:AV29"/>
    <mergeCell ref="AW28:AW29"/>
    <mergeCell ref="AX28:AX29"/>
    <mergeCell ref="AY28:AY29"/>
    <mergeCell ref="AS26:AS27"/>
    <mergeCell ref="AT26:AT27"/>
    <mergeCell ref="AV32:AV33"/>
    <mergeCell ref="AW32:AW33"/>
    <mergeCell ref="AX32:AX33"/>
    <mergeCell ref="AY32:AY33"/>
    <mergeCell ref="AS30:AS31"/>
    <mergeCell ref="AT30:AT31"/>
    <mergeCell ref="AU30:AU31"/>
    <mergeCell ref="AV30:AV31"/>
    <mergeCell ref="AS46:AS47"/>
    <mergeCell ref="AT46:AT47"/>
    <mergeCell ref="AU46:AU47"/>
    <mergeCell ref="AV46:AV47"/>
    <mergeCell ref="AW46:AW47"/>
    <mergeCell ref="AX46:AX47"/>
    <mergeCell ref="AY46:AY47"/>
    <mergeCell ref="AS44:AS45"/>
    <mergeCell ref="AT44:AT45"/>
    <mergeCell ref="AS38:AV38"/>
    <mergeCell ref="AW38:AW39"/>
    <mergeCell ref="AX38:BD38"/>
    <mergeCell ref="AY39:BB39"/>
    <mergeCell ref="AW30:AW31"/>
    <mergeCell ref="AX30:AX31"/>
    <mergeCell ref="AY30:AY31"/>
    <mergeCell ref="AS32:AS33"/>
    <mergeCell ref="AT32:AT33"/>
    <mergeCell ref="AU32:AU33"/>
    <mergeCell ref="AY40:AY41"/>
    <mergeCell ref="AS42:AS43"/>
    <mergeCell ref="AT42:AT43"/>
    <mergeCell ref="AU42:AU43"/>
    <mergeCell ref="AV42:AV43"/>
    <mergeCell ref="AW42:AW43"/>
    <mergeCell ref="AX42:AX43"/>
    <mergeCell ref="AY42:AY43"/>
    <mergeCell ref="AS40:AS41"/>
    <mergeCell ref="AT40:AT41"/>
    <mergeCell ref="BD42:BD43"/>
    <mergeCell ref="AZ42:AZ43"/>
    <mergeCell ref="BA42:BA43"/>
    <mergeCell ref="AY48:AY49"/>
    <mergeCell ref="AS50:AS51"/>
    <mergeCell ref="AT50:AT51"/>
    <mergeCell ref="AU50:AU51"/>
    <mergeCell ref="AV50:AV51"/>
    <mergeCell ref="AW50:AW51"/>
    <mergeCell ref="AX50:AX51"/>
    <mergeCell ref="AY50:AY51"/>
    <mergeCell ref="AS48:AS49"/>
    <mergeCell ref="AT48:AT49"/>
    <mergeCell ref="AS52:AS53"/>
    <mergeCell ref="AT52:AT53"/>
    <mergeCell ref="AU52:AU53"/>
    <mergeCell ref="AV52:AV53"/>
    <mergeCell ref="AW48:AW49"/>
    <mergeCell ref="AX48:AX49"/>
    <mergeCell ref="AU48:AU49"/>
    <mergeCell ref="AV48:AV49"/>
    <mergeCell ref="AW52:AW53"/>
    <mergeCell ref="AX52:AX53"/>
    <mergeCell ref="AY52:AY53"/>
    <mergeCell ref="BG6:BG7"/>
    <mergeCell ref="BF6:BF7"/>
    <mergeCell ref="BE10:BE11"/>
    <mergeCell ref="BF10:BF11"/>
    <mergeCell ref="BG10:BG11"/>
    <mergeCell ref="BE48:BE49"/>
    <mergeCell ref="BF48:BF49"/>
    <mergeCell ref="BE20:BE21"/>
    <mergeCell ref="BF20:BF21"/>
    <mergeCell ref="BH6:BH7"/>
    <mergeCell ref="BI6:BI7"/>
    <mergeCell ref="BJ6:BJ7"/>
    <mergeCell ref="BE8:BE9"/>
    <mergeCell ref="BF8:BF9"/>
    <mergeCell ref="BG8:BG9"/>
    <mergeCell ref="BH8:BH9"/>
    <mergeCell ref="BI8:BI9"/>
    <mergeCell ref="BJ8:BJ9"/>
    <mergeCell ref="BE6:BE7"/>
    <mergeCell ref="BH10:BH11"/>
    <mergeCell ref="BI14:BI15"/>
    <mergeCell ref="BJ14:BJ15"/>
    <mergeCell ref="BE12:BE13"/>
    <mergeCell ref="BF12:BF13"/>
    <mergeCell ref="BG12:BG13"/>
    <mergeCell ref="BH12:BH13"/>
    <mergeCell ref="BI10:BI11"/>
    <mergeCell ref="BJ10:BJ11"/>
    <mergeCell ref="BI12:BI13"/>
    <mergeCell ref="BJ12:BJ13"/>
    <mergeCell ref="BI16:BI17"/>
    <mergeCell ref="BJ16:BJ17"/>
    <mergeCell ref="BE14:BE15"/>
    <mergeCell ref="BF14:BF15"/>
    <mergeCell ref="BE16:BE17"/>
    <mergeCell ref="BF16:BF17"/>
    <mergeCell ref="BG16:BG17"/>
    <mergeCell ref="BH16:BH17"/>
    <mergeCell ref="BG14:BG15"/>
    <mergeCell ref="BH20:BH21"/>
    <mergeCell ref="BH14:BH15"/>
    <mergeCell ref="BE18:BE19"/>
    <mergeCell ref="BF18:BF19"/>
    <mergeCell ref="BG18:BG19"/>
    <mergeCell ref="BH18:BH19"/>
    <mergeCell ref="BH24:BH25"/>
    <mergeCell ref="BG22:BG23"/>
    <mergeCell ref="BH22:BH23"/>
    <mergeCell ref="BI22:BI23"/>
    <mergeCell ref="BI18:BI19"/>
    <mergeCell ref="BJ18:BJ19"/>
    <mergeCell ref="BI20:BI21"/>
    <mergeCell ref="BJ20:BJ21"/>
    <mergeCell ref="BJ22:BJ23"/>
    <mergeCell ref="BG20:BG21"/>
    <mergeCell ref="BE26:BE27"/>
    <mergeCell ref="BF26:BF27"/>
    <mergeCell ref="BG26:BG27"/>
    <mergeCell ref="BH26:BH27"/>
    <mergeCell ref="BJ24:BJ25"/>
    <mergeCell ref="BE22:BE23"/>
    <mergeCell ref="BF22:BF23"/>
    <mergeCell ref="BE24:BE25"/>
    <mergeCell ref="BF24:BF25"/>
    <mergeCell ref="BG24:BG25"/>
    <mergeCell ref="BH32:BH33"/>
    <mergeCell ref="BI32:BI33"/>
    <mergeCell ref="BJ32:BJ33"/>
    <mergeCell ref="BE30:BE31"/>
    <mergeCell ref="BF30:BF31"/>
    <mergeCell ref="BG30:BG31"/>
    <mergeCell ref="BI26:BI27"/>
    <mergeCell ref="BJ26:BJ27"/>
    <mergeCell ref="BH28:BH29"/>
    <mergeCell ref="BI28:BI29"/>
    <mergeCell ref="BJ28:BJ29"/>
    <mergeCell ref="BE4:BJ4"/>
    <mergeCell ref="BE28:BE29"/>
    <mergeCell ref="BF28:BF29"/>
    <mergeCell ref="BG28:BG29"/>
    <mergeCell ref="BI24:BI25"/>
    <mergeCell ref="BE52:BE53"/>
    <mergeCell ref="BF52:BF53"/>
    <mergeCell ref="BG52:BG53"/>
    <mergeCell ref="BH52:BH53"/>
    <mergeCell ref="BI30:BI31"/>
    <mergeCell ref="BJ30:BJ31"/>
    <mergeCell ref="BH30:BH31"/>
    <mergeCell ref="BE32:BE33"/>
    <mergeCell ref="BF32:BF33"/>
    <mergeCell ref="BG32:BG33"/>
    <mergeCell ref="BI48:BI49"/>
    <mergeCell ref="BJ48:BJ49"/>
    <mergeCell ref="BI50:BI51"/>
    <mergeCell ref="BJ50:BJ51"/>
    <mergeCell ref="BI52:BI53"/>
    <mergeCell ref="BJ52:BJ53"/>
    <mergeCell ref="BG48:BG49"/>
    <mergeCell ref="BH48:BH49"/>
    <mergeCell ref="BE50:BE51"/>
    <mergeCell ref="BF50:BF51"/>
    <mergeCell ref="BG50:BG51"/>
    <mergeCell ref="BH50:BH51"/>
    <mergeCell ref="BI46:BI47"/>
    <mergeCell ref="BJ46:BJ47"/>
    <mergeCell ref="BE44:BE45"/>
    <mergeCell ref="BF44:BF45"/>
    <mergeCell ref="BE46:BE47"/>
    <mergeCell ref="BF46:BF47"/>
    <mergeCell ref="BG46:BG47"/>
    <mergeCell ref="BH46:BH47"/>
    <mergeCell ref="BG44:BG45"/>
    <mergeCell ref="BH44:BH45"/>
    <mergeCell ref="BI44:BI45"/>
    <mergeCell ref="BJ44:BJ45"/>
    <mergeCell ref="BE42:BE43"/>
    <mergeCell ref="BF42:BF43"/>
    <mergeCell ref="BG42:BG43"/>
    <mergeCell ref="BH42:BH43"/>
    <mergeCell ref="BI42:BI43"/>
    <mergeCell ref="BJ42:BJ43"/>
    <mergeCell ref="D40:D41"/>
    <mergeCell ref="E40:E41"/>
    <mergeCell ref="D42:D43"/>
    <mergeCell ref="BE38:BJ38"/>
    <mergeCell ref="BE40:BE41"/>
    <mergeCell ref="BF40:BF41"/>
    <mergeCell ref="BG40:BG41"/>
    <mergeCell ref="BH40:BH41"/>
    <mergeCell ref="BI40:BI41"/>
    <mergeCell ref="BJ40:BJ41"/>
    <mergeCell ref="AU44:AU45"/>
    <mergeCell ref="AV44:AV45"/>
    <mergeCell ref="AW40:AW41"/>
    <mergeCell ref="AX40:AX41"/>
    <mergeCell ref="AU40:AU41"/>
    <mergeCell ref="AV40:AV41"/>
    <mergeCell ref="AW44:AW45"/>
    <mergeCell ref="AX44:AX45"/>
    <mergeCell ref="AY44:AY45"/>
    <mergeCell ref="E8:E9"/>
    <mergeCell ref="D10:D11"/>
    <mergeCell ref="E10:E11"/>
    <mergeCell ref="D32:D33"/>
    <mergeCell ref="E32:E33"/>
    <mergeCell ref="E50:E51"/>
    <mergeCell ref="D50:D51"/>
    <mergeCell ref="E48:E49"/>
    <mergeCell ref="D48:D49"/>
    <mergeCell ref="D38:E38"/>
    <mergeCell ref="D14:D15"/>
    <mergeCell ref="E14:E15"/>
    <mergeCell ref="D16:D17"/>
    <mergeCell ref="E16:E17"/>
    <mergeCell ref="D4:E4"/>
    <mergeCell ref="D6:D7"/>
    <mergeCell ref="E6:E7"/>
    <mergeCell ref="D12:D13"/>
    <mergeCell ref="E12:E13"/>
    <mergeCell ref="D8:D9"/>
    <mergeCell ref="D22:D23"/>
    <mergeCell ref="E22:E23"/>
    <mergeCell ref="D24:D25"/>
    <mergeCell ref="E24:E25"/>
    <mergeCell ref="D18:D19"/>
    <mergeCell ref="E18:E19"/>
    <mergeCell ref="D20:D21"/>
    <mergeCell ref="E20:E21"/>
    <mergeCell ref="E42:E43"/>
    <mergeCell ref="D44:D45"/>
    <mergeCell ref="E44:E45"/>
    <mergeCell ref="D52:D53"/>
    <mergeCell ref="E52:E53"/>
    <mergeCell ref="E46:E47"/>
    <mergeCell ref="D46:D47"/>
    <mergeCell ref="ET16:ET17"/>
    <mergeCell ref="ET18:ET19"/>
    <mergeCell ref="ET20:ET21"/>
    <mergeCell ref="ET22:ET23"/>
    <mergeCell ref="ET8:ET9"/>
    <mergeCell ref="ET10:ET11"/>
    <mergeCell ref="ET12:ET13"/>
    <mergeCell ref="ET14:ET15"/>
    <mergeCell ref="EP42:EP43"/>
    <mergeCell ref="ET24:ET25"/>
    <mergeCell ref="ET26:ET27"/>
    <mergeCell ref="ET28:ET29"/>
    <mergeCell ref="ET30:ET31"/>
    <mergeCell ref="EQ28:EQ29"/>
    <mergeCell ref="ER24:ER25"/>
    <mergeCell ref="ES24:ES25"/>
    <mergeCell ref="ER26:ER27"/>
    <mergeCell ref="ES26:ES27"/>
    <mergeCell ref="ET52:ET53"/>
    <mergeCell ref="ET44:ET45"/>
    <mergeCell ref="ET46:ET47"/>
    <mergeCell ref="ET48:ET49"/>
    <mergeCell ref="ET50:ET51"/>
    <mergeCell ref="ET32:ET33"/>
    <mergeCell ref="EN38:ET38"/>
    <mergeCell ref="ET40:ET41"/>
    <mergeCell ref="ET42:ET43"/>
    <mergeCell ref="ES40:ES41"/>
    <mergeCell ref="CS6:CS7"/>
    <mergeCell ref="CT6:CT7"/>
    <mergeCell ref="CU6:CU7"/>
    <mergeCell ref="CV6:CV7"/>
    <mergeCell ref="CW6:CW7"/>
    <mergeCell ref="DA14:DA15"/>
    <mergeCell ref="DA16:DA17"/>
    <mergeCell ref="DA32:DA33"/>
    <mergeCell ref="DA18:DA19"/>
    <mergeCell ref="DA20:DA21"/>
    <mergeCell ref="DA22:DA23"/>
    <mergeCell ref="DA24:DA25"/>
    <mergeCell ref="DA26:DA27"/>
    <mergeCell ref="DA28:DA29"/>
    <mergeCell ref="DA30:DA31"/>
    <mergeCell ref="DB18:DB19"/>
    <mergeCell ref="DB20:DB21"/>
    <mergeCell ref="DB22:DB23"/>
    <mergeCell ref="DB24:DB25"/>
    <mergeCell ref="DB10:DB11"/>
    <mergeCell ref="DB12:DB13"/>
    <mergeCell ref="DB14:DB15"/>
    <mergeCell ref="DB16:DB17"/>
    <mergeCell ref="DB26:DB27"/>
    <mergeCell ref="DB28:DB29"/>
    <mergeCell ref="DB30:DB31"/>
    <mergeCell ref="DB32:DB33"/>
    <mergeCell ref="CX6:CX7"/>
    <mergeCell ref="CZ6:CZ7"/>
    <mergeCell ref="CZ10:CZ11"/>
    <mergeCell ref="CS12:CS13"/>
    <mergeCell ref="CT12:CT13"/>
    <mergeCell ref="DJ10:DJ11"/>
    <mergeCell ref="DI16:DI17"/>
    <mergeCell ref="DC10:DC11"/>
    <mergeCell ref="DD10:DD11"/>
    <mergeCell ref="DE10:DE11"/>
    <mergeCell ref="DE8:DE9"/>
    <mergeCell ref="DC22:DC23"/>
    <mergeCell ref="DD22:DD23"/>
    <mergeCell ref="DE22:DE23"/>
    <mergeCell ref="DC24:DC25"/>
    <mergeCell ref="DD24:DD25"/>
    <mergeCell ref="DE24:DE25"/>
    <mergeCell ref="DD18:DD19"/>
    <mergeCell ref="DE18:DE19"/>
    <mergeCell ref="DC14:DC15"/>
    <mergeCell ref="DF18:DF19"/>
    <mergeCell ref="DC20:DC21"/>
    <mergeCell ref="DD20:DD21"/>
    <mergeCell ref="DE20:DE21"/>
    <mergeCell ref="DF20:DF21"/>
    <mergeCell ref="DG20:DG21"/>
    <mergeCell ref="DH20:DH21"/>
    <mergeCell ref="DG18:DG19"/>
    <mergeCell ref="DH22:DH23"/>
    <mergeCell ref="DI22:DI23"/>
    <mergeCell ref="DF16:DF17"/>
    <mergeCell ref="DG16:DG17"/>
    <mergeCell ref="DH16:DH17"/>
    <mergeCell ref="DF14:DF15"/>
    <mergeCell ref="DH12:DH13"/>
    <mergeCell ref="DC12:DC13"/>
    <mergeCell ref="DD12:DD13"/>
    <mergeCell ref="DA52:DA53"/>
    <mergeCell ref="DB52:DB53"/>
    <mergeCell ref="DA46:DA47"/>
    <mergeCell ref="DB46:DB47"/>
    <mergeCell ref="DA48:DA49"/>
    <mergeCell ref="DB48:DB49"/>
    <mergeCell ref="DI12:DI13"/>
    <mergeCell ref="DG14:DG15"/>
    <mergeCell ref="DJ12:DJ13"/>
    <mergeCell ref="DJ14:DJ15"/>
    <mergeCell ref="DH14:DH15"/>
    <mergeCell ref="DI14:DI15"/>
    <mergeCell ref="DJ16:DJ17"/>
    <mergeCell ref="DI32:DI33"/>
    <mergeCell ref="DG26:DG27"/>
    <mergeCell ref="DG52:DG53"/>
    <mergeCell ref="DD50:DD51"/>
    <mergeCell ref="DE50:DE51"/>
    <mergeCell ref="DF50:DF51"/>
    <mergeCell ref="DG50:DG51"/>
    <mergeCell ref="DG44:DG45"/>
    <mergeCell ref="DC48:DC49"/>
    <mergeCell ref="DC52:DC53"/>
    <mergeCell ref="DD52:DD53"/>
    <mergeCell ref="DE52:DE53"/>
    <mergeCell ref="DF52:DF53"/>
    <mergeCell ref="DH52:DH53"/>
    <mergeCell ref="DC50:DC51"/>
    <mergeCell ref="DH44:DH45"/>
    <mergeCell ref="DD48:DD49"/>
    <mergeCell ref="DE48:DE49"/>
    <mergeCell ref="DE12:DE13"/>
    <mergeCell ref="D2:E2"/>
    <mergeCell ref="D36:E36"/>
    <mergeCell ref="BO1:BO2"/>
    <mergeCell ref="CT5:CZ5"/>
    <mergeCell ref="D30:D31"/>
    <mergeCell ref="E30:E31"/>
    <mergeCell ref="D26:D27"/>
    <mergeCell ref="E26:E27"/>
    <mergeCell ref="D28:D29"/>
    <mergeCell ref="E28:E29"/>
    <mergeCell ref="DJ48:DJ49"/>
    <mergeCell ref="DJ50:DJ51"/>
    <mergeCell ref="DJ52:DJ53"/>
    <mergeCell ref="DJ46:DJ47"/>
    <mergeCell ref="DF26:DF27"/>
    <mergeCell ref="DH18:DH19"/>
    <mergeCell ref="DI18:DI19"/>
    <mergeCell ref="DI20:DI21"/>
    <mergeCell ref="DJ18:DJ19"/>
    <mergeCell ref="DJ32:DJ33"/>
    <mergeCell ref="DJ20:DJ21"/>
    <mergeCell ref="DJ22:DJ23"/>
    <mergeCell ref="DJ24:DJ25"/>
    <mergeCell ref="DJ26:DJ27"/>
    <mergeCell ref="DJ40:DJ41"/>
    <mergeCell ref="DJ42:DJ43"/>
    <mergeCell ref="DJ44:DJ45"/>
    <mergeCell ref="DJ28:DJ29"/>
    <mergeCell ref="DJ30:DJ31"/>
    <mergeCell ref="DF22:DF23"/>
    <mergeCell ref="DF24:DF25"/>
    <mergeCell ref="DG22:DG23"/>
  </mergeCells>
  <phoneticPr fontId="4"/>
  <printOptions horizontalCentered="1" verticalCentered="1"/>
  <pageMargins left="0" right="0" top="0.39370078740157483" bottom="0.39370078740157483" header="0.51181102362204722" footer="0.51181102362204722"/>
  <pageSetup paperSize="9" scale="66" orientation="portrait" r:id="rId1"/>
  <headerFooter alignWithMargins="0"/>
  <colBreaks count="11" manualBreakCount="11">
    <brk id="20" max="52" man="1"/>
    <brk id="31" max="52" man="1"/>
    <brk id="44" max="52" man="1"/>
    <brk id="56" max="52" man="1"/>
    <brk id="70" max="52" man="1"/>
    <brk id="82" max="52" man="1"/>
    <brk id="96" max="52" man="1"/>
    <brk id="106" max="52" man="1"/>
    <brk id="115" max="52" man="1"/>
    <brk id="127" max="52" man="1"/>
    <brk id="143" max="52"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53"/>
  </sheetPr>
  <dimension ref="A1:BR56"/>
  <sheetViews>
    <sheetView view="pageBreakPreview" zoomScaleNormal="100" zoomScaleSheetLayoutView="100" workbookViewId="0">
      <pane xSplit="3" topLeftCell="D1" activePane="topRight" state="frozen"/>
      <selection activeCell="V22" sqref="V22"/>
      <selection pane="topRight" activeCell="G12" sqref="G12:G13"/>
    </sheetView>
  </sheetViews>
  <sheetFormatPr defaultColWidth="7.85546875" defaultRowHeight="12"/>
  <cols>
    <col min="1" max="1" width="8.42578125" style="10" customWidth="1"/>
    <col min="2" max="2" width="6.7109375" style="10" customWidth="1"/>
    <col min="3" max="3" width="8.7109375" style="10" customWidth="1"/>
    <col min="4" max="20" width="9.7109375" style="10" customWidth="1"/>
    <col min="21" max="21" width="10.5703125" style="10" customWidth="1"/>
    <col min="22" max="38" width="6.7109375" style="10" customWidth="1"/>
    <col min="39" max="44" width="7.85546875" style="10" customWidth="1"/>
    <col min="45" max="45" width="8.85546875" style="559" customWidth="1"/>
    <col min="46" max="16384" width="7.85546875" style="10"/>
  </cols>
  <sheetData>
    <row r="1" spans="1:70" s="604" customFormat="1" ht="14.25" customHeight="1">
      <c r="A1" s="652"/>
      <c r="D1" s="606" t="s">
        <v>510</v>
      </c>
      <c r="E1" s="615"/>
      <c r="F1" s="615"/>
      <c r="G1" s="615"/>
      <c r="H1" s="653"/>
      <c r="I1" s="654"/>
      <c r="M1" s="606" t="s">
        <v>510</v>
      </c>
      <c r="N1" s="615"/>
      <c r="O1" s="615"/>
      <c r="P1" s="615"/>
      <c r="Q1" s="653"/>
      <c r="R1" s="653"/>
      <c r="S1" s="654"/>
      <c r="V1" s="608" t="s">
        <v>345</v>
      </c>
      <c r="W1" s="609"/>
      <c r="X1" s="609"/>
      <c r="Y1" s="609"/>
      <c r="Z1" s="610"/>
      <c r="AA1" s="608" t="s">
        <v>632</v>
      </c>
      <c r="AB1" s="609"/>
      <c r="AC1" s="609"/>
      <c r="AD1" s="610"/>
      <c r="AM1" s="608" t="s">
        <v>631</v>
      </c>
      <c r="AN1" s="609"/>
      <c r="AO1" s="609"/>
      <c r="AP1" s="609"/>
      <c r="AQ1" s="609"/>
      <c r="AR1" s="610"/>
      <c r="AS1" s="608" t="s">
        <v>700</v>
      </c>
      <c r="AT1" s="609"/>
      <c r="AU1" s="609"/>
      <c r="AV1" s="609"/>
      <c r="AW1" s="609"/>
      <c r="AX1" s="609"/>
      <c r="AY1" s="609"/>
      <c r="AZ1" s="609"/>
      <c r="BA1" s="607"/>
      <c r="BB1" s="606" t="s">
        <v>630</v>
      </c>
      <c r="BC1" s="615"/>
      <c r="BD1" s="615"/>
      <c r="BE1" s="615"/>
      <c r="BF1" s="615"/>
      <c r="BG1" s="615"/>
      <c r="BH1" s="606" t="s">
        <v>629</v>
      </c>
      <c r="BI1" s="615"/>
      <c r="BJ1" s="615"/>
      <c r="BK1" s="615"/>
      <c r="BL1" s="615"/>
      <c r="BM1" s="608" t="s">
        <v>637</v>
      </c>
      <c r="BN1" s="609"/>
      <c r="BO1" s="609"/>
      <c r="BP1" s="609"/>
      <c r="BQ1" s="609"/>
      <c r="BR1" s="610"/>
    </row>
    <row r="2" spans="1:70" s="604" customFormat="1" ht="14.25" customHeight="1">
      <c r="A2" s="652"/>
      <c r="D2" s="621" t="s">
        <v>135</v>
      </c>
      <c r="E2" s="622"/>
      <c r="F2" s="622"/>
      <c r="G2" s="622"/>
      <c r="H2" s="655"/>
      <c r="I2" s="656"/>
      <c r="M2" s="621" t="s">
        <v>134</v>
      </c>
      <c r="N2" s="622"/>
      <c r="O2" s="622"/>
      <c r="P2" s="622"/>
      <c r="Q2" s="655"/>
      <c r="R2" s="655"/>
      <c r="S2" s="656"/>
      <c r="V2" s="962" t="s">
        <v>344</v>
      </c>
      <c r="W2" s="963"/>
      <c r="X2" s="963"/>
      <c r="Y2" s="963"/>
      <c r="Z2" s="964"/>
      <c r="AA2" s="617" t="s">
        <v>346</v>
      </c>
      <c r="AB2" s="618"/>
      <c r="AC2" s="618"/>
      <c r="AD2" s="619"/>
      <c r="AM2" s="962" t="s">
        <v>285</v>
      </c>
      <c r="AN2" s="963"/>
      <c r="AO2" s="963"/>
      <c r="AP2" s="963"/>
      <c r="AQ2" s="963"/>
      <c r="AR2" s="964"/>
      <c r="AS2" s="617" t="s">
        <v>272</v>
      </c>
      <c r="AT2" s="618"/>
      <c r="AU2" s="618"/>
      <c r="AV2" s="618"/>
      <c r="AW2" s="618"/>
      <c r="AX2" s="618"/>
      <c r="AY2" s="618"/>
      <c r="AZ2" s="618"/>
      <c r="BA2" s="623"/>
      <c r="BB2" s="969" t="s">
        <v>99</v>
      </c>
      <c r="BC2" s="970"/>
      <c r="BD2" s="970"/>
      <c r="BE2" s="970"/>
      <c r="BF2" s="970"/>
      <c r="BG2" s="971"/>
      <c r="BH2" s="989" t="s">
        <v>100</v>
      </c>
      <c r="BI2" s="990"/>
      <c r="BJ2" s="990"/>
      <c r="BK2" s="990"/>
      <c r="BL2" s="991"/>
      <c r="BM2" s="962" t="s">
        <v>638</v>
      </c>
      <c r="BN2" s="963"/>
      <c r="BO2" s="963"/>
      <c r="BP2" s="963"/>
      <c r="BQ2" s="963"/>
      <c r="BR2" s="964"/>
    </row>
    <row r="3" spans="1:70" s="5" customFormat="1" ht="12" customHeight="1">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3"/>
      <c r="AJ3" s="10"/>
      <c r="AK3" s="10"/>
      <c r="AL3" s="10"/>
      <c r="AS3" s="559"/>
      <c r="BB3" s="716"/>
      <c r="BC3" s="716"/>
      <c r="BD3" s="716"/>
      <c r="BE3" s="716"/>
      <c r="BF3" s="716"/>
      <c r="BG3" s="716"/>
      <c r="BH3" s="716"/>
      <c r="BI3" s="716"/>
      <c r="BJ3" s="716"/>
      <c r="BK3" s="716"/>
      <c r="BL3" s="716"/>
    </row>
    <row r="4" spans="1:70" s="657" customFormat="1" ht="40.5" customHeight="1">
      <c r="A4" s="931" t="s">
        <v>627</v>
      </c>
      <c r="B4" s="890" t="s">
        <v>534</v>
      </c>
      <c r="C4" s="943" t="s">
        <v>533</v>
      </c>
      <c r="D4" s="879" t="s">
        <v>465</v>
      </c>
      <c r="E4" s="880"/>
      <c r="F4" s="880"/>
      <c r="G4" s="880"/>
      <c r="H4" s="880"/>
      <c r="I4" s="880"/>
      <c r="J4" s="880"/>
      <c r="K4" s="880"/>
      <c r="L4" s="881"/>
      <c r="M4" s="879" t="s">
        <v>323</v>
      </c>
      <c r="N4" s="880"/>
      <c r="O4" s="880"/>
      <c r="P4" s="880"/>
      <c r="Q4" s="880"/>
      <c r="R4" s="880"/>
      <c r="S4" s="880"/>
      <c r="T4" s="881"/>
      <c r="U4" s="633"/>
      <c r="V4" s="905" t="s">
        <v>343</v>
      </c>
      <c r="W4" s="906"/>
      <c r="X4" s="906"/>
      <c r="Y4" s="906"/>
      <c r="Z4" s="907"/>
      <c r="AA4" s="905" t="s">
        <v>321</v>
      </c>
      <c r="AB4" s="906"/>
      <c r="AC4" s="906"/>
      <c r="AD4" s="907"/>
      <c r="AE4" s="905" t="s">
        <v>466</v>
      </c>
      <c r="AF4" s="906"/>
      <c r="AG4" s="906"/>
      <c r="AH4" s="907"/>
      <c r="AI4" s="905" t="s">
        <v>286</v>
      </c>
      <c r="AJ4" s="906"/>
      <c r="AK4" s="906"/>
      <c r="AL4" s="907"/>
      <c r="AM4" s="905" t="s">
        <v>273</v>
      </c>
      <c r="AN4" s="906"/>
      <c r="AO4" s="906"/>
      <c r="AP4" s="906"/>
      <c r="AQ4" s="906"/>
      <c r="AR4" s="907"/>
      <c r="AS4" s="905" t="s">
        <v>701</v>
      </c>
      <c r="AT4" s="906"/>
      <c r="AU4" s="906"/>
      <c r="AV4" s="906"/>
      <c r="AW4" s="907"/>
      <c r="AX4" s="905" t="s">
        <v>702</v>
      </c>
      <c r="AY4" s="906"/>
      <c r="AZ4" s="906"/>
      <c r="BA4" s="907"/>
      <c r="BB4" s="905" t="s">
        <v>101</v>
      </c>
      <c r="BC4" s="906"/>
      <c r="BD4" s="906"/>
      <c r="BE4" s="906"/>
      <c r="BF4" s="906"/>
      <c r="BG4" s="907"/>
      <c r="BH4" s="905" t="s">
        <v>102</v>
      </c>
      <c r="BI4" s="906"/>
      <c r="BJ4" s="906"/>
      <c r="BK4" s="906"/>
      <c r="BL4" s="907"/>
      <c r="BM4" s="905" t="s">
        <v>639</v>
      </c>
      <c r="BN4" s="906"/>
      <c r="BO4" s="906"/>
      <c r="BP4" s="906"/>
      <c r="BQ4" s="906"/>
      <c r="BR4" s="907"/>
    </row>
    <row r="5" spans="1:70" s="657" customFormat="1" ht="40.5" customHeight="1">
      <c r="A5" s="932"/>
      <c r="B5" s="891"/>
      <c r="C5" s="944"/>
      <c r="D5" s="776" t="s">
        <v>467</v>
      </c>
      <c r="E5" s="892" t="s">
        <v>168</v>
      </c>
      <c r="F5" s="893"/>
      <c r="G5" s="893"/>
      <c r="H5" s="893"/>
      <c r="I5" s="893"/>
      <c r="J5" s="894"/>
      <c r="K5" s="776" t="s">
        <v>319</v>
      </c>
      <c r="L5" s="777" t="s">
        <v>531</v>
      </c>
      <c r="M5" s="776" t="s">
        <v>316</v>
      </c>
      <c r="N5" s="776" t="s">
        <v>204</v>
      </c>
      <c r="O5" s="777" t="s">
        <v>317</v>
      </c>
      <c r="P5" s="776" t="s">
        <v>132</v>
      </c>
      <c r="Q5" s="777" t="s">
        <v>468</v>
      </c>
      <c r="R5" s="776" t="s">
        <v>614</v>
      </c>
      <c r="S5" s="776" t="s">
        <v>430</v>
      </c>
      <c r="T5" s="776" t="s">
        <v>377</v>
      </c>
      <c r="U5" s="633"/>
      <c r="V5" s="624"/>
      <c r="W5" s="776" t="s">
        <v>469</v>
      </c>
      <c r="X5" s="776" t="s">
        <v>470</v>
      </c>
      <c r="Y5" s="777" t="s">
        <v>224</v>
      </c>
      <c r="Z5" s="777" t="s">
        <v>531</v>
      </c>
      <c r="AA5" s="624"/>
      <c r="AB5" s="777" t="s">
        <v>471</v>
      </c>
      <c r="AC5" s="777" t="s">
        <v>472</v>
      </c>
      <c r="AD5" s="777" t="s">
        <v>531</v>
      </c>
      <c r="AE5" s="624"/>
      <c r="AF5" s="777" t="s">
        <v>471</v>
      </c>
      <c r="AG5" s="777" t="s">
        <v>472</v>
      </c>
      <c r="AH5" s="777" t="s">
        <v>531</v>
      </c>
      <c r="AI5" s="624"/>
      <c r="AJ5" s="777" t="s">
        <v>471</v>
      </c>
      <c r="AK5" s="777" t="s">
        <v>472</v>
      </c>
      <c r="AL5" s="777" t="s">
        <v>531</v>
      </c>
      <c r="AM5" s="624"/>
      <c r="AN5" s="777" t="s">
        <v>274</v>
      </c>
      <c r="AO5" s="777" t="s">
        <v>275</v>
      </c>
      <c r="AP5" s="776" t="s">
        <v>473</v>
      </c>
      <c r="AQ5" s="777" t="s">
        <v>277</v>
      </c>
      <c r="AR5" s="777" t="s">
        <v>531</v>
      </c>
      <c r="AS5" s="624"/>
      <c r="AT5" s="777" t="s">
        <v>703</v>
      </c>
      <c r="AU5" s="777" t="s">
        <v>704</v>
      </c>
      <c r="AV5" s="777" t="s">
        <v>377</v>
      </c>
      <c r="AW5" s="627" t="s">
        <v>474</v>
      </c>
      <c r="AX5" s="624"/>
      <c r="AY5" s="776" t="s">
        <v>475</v>
      </c>
      <c r="AZ5" s="776" t="s">
        <v>476</v>
      </c>
      <c r="BA5" s="777" t="s">
        <v>377</v>
      </c>
      <c r="BB5" s="782"/>
      <c r="BC5" s="776" t="s">
        <v>103</v>
      </c>
      <c r="BD5" s="776" t="s">
        <v>104</v>
      </c>
      <c r="BE5" s="777" t="s">
        <v>105</v>
      </c>
      <c r="BF5" s="777" t="s">
        <v>685</v>
      </c>
      <c r="BG5" s="777" t="s">
        <v>531</v>
      </c>
      <c r="BH5" s="782"/>
      <c r="BI5" s="777" t="s">
        <v>225</v>
      </c>
      <c r="BJ5" s="777" t="s">
        <v>226</v>
      </c>
      <c r="BK5" s="777" t="s">
        <v>685</v>
      </c>
      <c r="BL5" s="777" t="s">
        <v>531</v>
      </c>
      <c r="BM5" s="624"/>
      <c r="BN5" s="777" t="s">
        <v>274</v>
      </c>
      <c r="BO5" s="777" t="s">
        <v>275</v>
      </c>
      <c r="BP5" s="776" t="s">
        <v>473</v>
      </c>
      <c r="BQ5" s="777" t="s">
        <v>277</v>
      </c>
      <c r="BR5" s="777" t="s">
        <v>531</v>
      </c>
    </row>
    <row r="6" spans="1:70" s="1" customFormat="1" ht="12" customHeight="1">
      <c r="A6" s="943" t="s">
        <v>531</v>
      </c>
      <c r="B6" s="941">
        <v>0</v>
      </c>
      <c r="C6" s="895">
        <v>0</v>
      </c>
      <c r="D6" s="875">
        <v>0</v>
      </c>
      <c r="E6" s="886">
        <v>0</v>
      </c>
      <c r="F6" s="886">
        <v>0</v>
      </c>
      <c r="G6" s="886">
        <v>0</v>
      </c>
      <c r="H6" s="886">
        <v>0</v>
      </c>
      <c r="I6" s="886">
        <v>0</v>
      </c>
      <c r="J6" s="886">
        <v>0</v>
      </c>
      <c r="K6" s="985">
        <v>0</v>
      </c>
      <c r="L6" s="875">
        <v>0</v>
      </c>
      <c r="M6" s="873">
        <v>0</v>
      </c>
      <c r="N6" s="873">
        <v>0</v>
      </c>
      <c r="O6" s="873">
        <v>0</v>
      </c>
      <c r="P6" s="873">
        <v>0</v>
      </c>
      <c r="Q6" s="873">
        <v>0</v>
      </c>
      <c r="R6" s="873">
        <v>0</v>
      </c>
      <c r="S6" s="873">
        <v>0</v>
      </c>
      <c r="T6" s="873">
        <v>0</v>
      </c>
      <c r="U6" s="658"/>
      <c r="V6" s="972"/>
      <c r="W6" s="873">
        <v>0</v>
      </c>
      <c r="X6" s="873">
        <v>0</v>
      </c>
      <c r="Y6" s="873">
        <v>0</v>
      </c>
      <c r="Z6" s="873">
        <v>0</v>
      </c>
      <c r="AA6" s="972"/>
      <c r="AB6" s="873">
        <v>0</v>
      </c>
      <c r="AC6" s="873">
        <v>0</v>
      </c>
      <c r="AD6" s="873">
        <v>0</v>
      </c>
      <c r="AE6" s="886"/>
      <c r="AF6" s="873">
        <v>0</v>
      </c>
      <c r="AG6" s="873">
        <v>0</v>
      </c>
      <c r="AH6" s="873">
        <v>0</v>
      </c>
      <c r="AI6" s="886"/>
      <c r="AJ6" s="873">
        <v>0</v>
      </c>
      <c r="AK6" s="873">
        <v>0</v>
      </c>
      <c r="AL6" s="873">
        <v>0</v>
      </c>
      <c r="AM6" s="886"/>
      <c r="AN6" s="873">
        <v>0</v>
      </c>
      <c r="AO6" s="873">
        <v>0</v>
      </c>
      <c r="AP6" s="873">
        <v>0</v>
      </c>
      <c r="AQ6" s="873">
        <v>0</v>
      </c>
      <c r="AR6" s="873">
        <v>0</v>
      </c>
      <c r="AS6" s="886"/>
      <c r="AT6" s="873">
        <v>0</v>
      </c>
      <c r="AU6" s="873">
        <v>0</v>
      </c>
      <c r="AV6" s="873">
        <v>0</v>
      </c>
      <c r="AW6" s="895">
        <v>0</v>
      </c>
      <c r="AX6" s="886"/>
      <c r="AY6" s="873">
        <v>0</v>
      </c>
      <c r="AZ6" s="873">
        <v>0</v>
      </c>
      <c r="BA6" s="873">
        <v>0</v>
      </c>
      <c r="BB6" s="886"/>
      <c r="BC6" s="873">
        <v>0</v>
      </c>
      <c r="BD6" s="873">
        <v>0</v>
      </c>
      <c r="BE6" s="873">
        <v>0</v>
      </c>
      <c r="BF6" s="873">
        <v>0</v>
      </c>
      <c r="BG6" s="873">
        <v>0</v>
      </c>
      <c r="BH6" s="886"/>
      <c r="BI6" s="873">
        <v>0</v>
      </c>
      <c r="BJ6" s="873">
        <v>0</v>
      </c>
      <c r="BK6" s="873">
        <v>0</v>
      </c>
      <c r="BL6" s="873">
        <v>0</v>
      </c>
      <c r="BM6" s="886"/>
      <c r="BN6" s="873">
        <v>0</v>
      </c>
      <c r="BO6" s="873">
        <v>0</v>
      </c>
      <c r="BP6" s="873">
        <v>0</v>
      </c>
      <c r="BQ6" s="873">
        <v>0</v>
      </c>
      <c r="BR6" s="873">
        <v>0</v>
      </c>
    </row>
    <row r="7" spans="1:70" s="1" customFormat="1" ht="12" customHeight="1">
      <c r="A7" s="944"/>
      <c r="B7" s="942"/>
      <c r="C7" s="896"/>
      <c r="D7" s="876"/>
      <c r="E7" s="887"/>
      <c r="F7" s="887"/>
      <c r="G7" s="887"/>
      <c r="H7" s="887"/>
      <c r="I7" s="887"/>
      <c r="J7" s="887"/>
      <c r="K7" s="986"/>
      <c r="L7" s="876"/>
      <c r="M7" s="874"/>
      <c r="N7" s="874"/>
      <c r="O7" s="874"/>
      <c r="P7" s="874"/>
      <c r="Q7" s="874"/>
      <c r="R7" s="874"/>
      <c r="S7" s="874"/>
      <c r="T7" s="874"/>
      <c r="U7" s="658"/>
      <c r="V7" s="973"/>
      <c r="W7" s="874"/>
      <c r="X7" s="874"/>
      <c r="Y7" s="874"/>
      <c r="Z7" s="874"/>
      <c r="AA7" s="973"/>
      <c r="AB7" s="874"/>
      <c r="AC7" s="874"/>
      <c r="AD7" s="874"/>
      <c r="AE7" s="887"/>
      <c r="AF7" s="874"/>
      <c r="AG7" s="874"/>
      <c r="AH7" s="874"/>
      <c r="AI7" s="887"/>
      <c r="AJ7" s="874"/>
      <c r="AK7" s="874"/>
      <c r="AL7" s="874"/>
      <c r="AM7" s="887"/>
      <c r="AN7" s="874"/>
      <c r="AO7" s="874"/>
      <c r="AP7" s="874"/>
      <c r="AQ7" s="874"/>
      <c r="AR7" s="874"/>
      <c r="AS7" s="887"/>
      <c r="AT7" s="874"/>
      <c r="AU7" s="874"/>
      <c r="AV7" s="874"/>
      <c r="AW7" s="896"/>
      <c r="AX7" s="887"/>
      <c r="AY7" s="874"/>
      <c r="AZ7" s="874"/>
      <c r="BA7" s="874"/>
      <c r="BB7" s="887"/>
      <c r="BC7" s="874"/>
      <c r="BD7" s="874"/>
      <c r="BE7" s="874"/>
      <c r="BF7" s="874"/>
      <c r="BG7" s="874"/>
      <c r="BH7" s="887"/>
      <c r="BI7" s="874"/>
      <c r="BJ7" s="874"/>
      <c r="BK7" s="874"/>
      <c r="BL7" s="874"/>
      <c r="BM7" s="887"/>
      <c r="BN7" s="874"/>
      <c r="BO7" s="874"/>
      <c r="BP7" s="874"/>
      <c r="BQ7" s="874"/>
      <c r="BR7" s="874"/>
    </row>
    <row r="8" spans="1:70" s="1" customFormat="1" ht="12" customHeight="1">
      <c r="A8" s="943" t="s">
        <v>518</v>
      </c>
      <c r="B8" s="941">
        <v>59</v>
      </c>
      <c r="C8" s="895">
        <v>2647</v>
      </c>
      <c r="D8" s="875">
        <v>24</v>
      </c>
      <c r="E8" s="886">
        <v>16</v>
      </c>
      <c r="F8" s="886">
        <v>1</v>
      </c>
      <c r="G8" s="886">
        <v>0</v>
      </c>
      <c r="H8" s="886">
        <v>3</v>
      </c>
      <c r="I8" s="886">
        <v>2</v>
      </c>
      <c r="J8" s="886">
        <v>2</v>
      </c>
      <c r="K8" s="985">
        <v>32</v>
      </c>
      <c r="L8" s="875">
        <v>3</v>
      </c>
      <c r="M8" s="873">
        <v>16</v>
      </c>
      <c r="N8" s="873">
        <v>1</v>
      </c>
      <c r="O8" s="873">
        <v>7</v>
      </c>
      <c r="P8" s="873">
        <v>3</v>
      </c>
      <c r="Q8" s="873">
        <v>3</v>
      </c>
      <c r="R8" s="873">
        <v>12</v>
      </c>
      <c r="S8" s="873">
        <v>32</v>
      </c>
      <c r="T8" s="873">
        <v>3</v>
      </c>
      <c r="U8" s="987"/>
      <c r="V8" s="972"/>
      <c r="W8" s="873">
        <v>14</v>
      </c>
      <c r="X8" s="873">
        <v>5</v>
      </c>
      <c r="Y8" s="873">
        <v>35</v>
      </c>
      <c r="Z8" s="873">
        <v>5</v>
      </c>
      <c r="AA8" s="972"/>
      <c r="AB8" s="873">
        <v>36</v>
      </c>
      <c r="AC8" s="873">
        <v>18</v>
      </c>
      <c r="AD8" s="873">
        <v>5</v>
      </c>
      <c r="AE8" s="972"/>
      <c r="AF8" s="873">
        <v>41</v>
      </c>
      <c r="AG8" s="873">
        <v>13</v>
      </c>
      <c r="AH8" s="873">
        <v>5</v>
      </c>
      <c r="AI8" s="886"/>
      <c r="AJ8" s="873">
        <v>6</v>
      </c>
      <c r="AK8" s="873">
        <v>42</v>
      </c>
      <c r="AL8" s="873">
        <v>11</v>
      </c>
      <c r="AM8" s="886"/>
      <c r="AN8" s="873">
        <v>2</v>
      </c>
      <c r="AO8" s="873">
        <v>6</v>
      </c>
      <c r="AP8" s="873">
        <v>20</v>
      </c>
      <c r="AQ8" s="873">
        <v>27</v>
      </c>
      <c r="AR8" s="873">
        <v>4</v>
      </c>
      <c r="AS8" s="886"/>
      <c r="AT8" s="873">
        <v>25</v>
      </c>
      <c r="AU8" s="873">
        <v>31</v>
      </c>
      <c r="AV8" s="873">
        <v>3</v>
      </c>
      <c r="AW8" s="895">
        <v>5</v>
      </c>
      <c r="AX8" s="886"/>
      <c r="AY8" s="873">
        <v>10</v>
      </c>
      <c r="AZ8" s="873">
        <v>18</v>
      </c>
      <c r="BA8" s="873">
        <v>3</v>
      </c>
      <c r="BB8" s="886"/>
      <c r="BC8" s="873">
        <v>5</v>
      </c>
      <c r="BD8" s="873">
        <v>2</v>
      </c>
      <c r="BE8" s="873">
        <v>1</v>
      </c>
      <c r="BF8" s="873">
        <v>50</v>
      </c>
      <c r="BG8" s="873">
        <v>1</v>
      </c>
      <c r="BH8" s="886"/>
      <c r="BI8" s="873">
        <v>6</v>
      </c>
      <c r="BJ8" s="873">
        <v>2</v>
      </c>
      <c r="BK8" s="873">
        <v>50</v>
      </c>
      <c r="BL8" s="873">
        <v>1</v>
      </c>
      <c r="BM8" s="886"/>
      <c r="BN8" s="873">
        <v>1</v>
      </c>
      <c r="BO8" s="873">
        <v>3</v>
      </c>
      <c r="BP8" s="873">
        <v>30</v>
      </c>
      <c r="BQ8" s="873">
        <v>22</v>
      </c>
      <c r="BR8" s="873">
        <v>3</v>
      </c>
    </row>
    <row r="9" spans="1:70" s="1" customFormat="1" ht="12" customHeight="1">
      <c r="A9" s="944"/>
      <c r="B9" s="942"/>
      <c r="C9" s="896"/>
      <c r="D9" s="876"/>
      <c r="E9" s="887"/>
      <c r="F9" s="887"/>
      <c r="G9" s="887"/>
      <c r="H9" s="887"/>
      <c r="I9" s="887"/>
      <c r="J9" s="887"/>
      <c r="K9" s="986"/>
      <c r="L9" s="876"/>
      <c r="M9" s="874"/>
      <c r="N9" s="874"/>
      <c r="O9" s="874"/>
      <c r="P9" s="874"/>
      <c r="Q9" s="874"/>
      <c r="R9" s="874"/>
      <c r="S9" s="874"/>
      <c r="T9" s="874"/>
      <c r="U9" s="988"/>
      <c r="V9" s="973"/>
      <c r="W9" s="874"/>
      <c r="X9" s="874"/>
      <c r="Y9" s="874"/>
      <c r="Z9" s="874"/>
      <c r="AA9" s="973"/>
      <c r="AB9" s="874"/>
      <c r="AC9" s="874"/>
      <c r="AD9" s="874"/>
      <c r="AE9" s="973"/>
      <c r="AF9" s="874"/>
      <c r="AG9" s="874"/>
      <c r="AH9" s="874"/>
      <c r="AI9" s="887"/>
      <c r="AJ9" s="874"/>
      <c r="AK9" s="874"/>
      <c r="AL9" s="874"/>
      <c r="AM9" s="887"/>
      <c r="AN9" s="874"/>
      <c r="AO9" s="874"/>
      <c r="AP9" s="874"/>
      <c r="AQ9" s="874"/>
      <c r="AR9" s="874"/>
      <c r="AS9" s="887"/>
      <c r="AT9" s="874"/>
      <c r="AU9" s="874"/>
      <c r="AV9" s="874"/>
      <c r="AW9" s="896"/>
      <c r="AX9" s="887"/>
      <c r="AY9" s="874"/>
      <c r="AZ9" s="874"/>
      <c r="BA9" s="874"/>
      <c r="BB9" s="887"/>
      <c r="BC9" s="874"/>
      <c r="BD9" s="874"/>
      <c r="BE9" s="874"/>
      <c r="BF9" s="874"/>
      <c r="BG9" s="874"/>
      <c r="BH9" s="887"/>
      <c r="BI9" s="874"/>
      <c r="BJ9" s="874"/>
      <c r="BK9" s="874"/>
      <c r="BL9" s="874"/>
      <c r="BM9" s="887"/>
      <c r="BN9" s="874"/>
      <c r="BO9" s="874"/>
      <c r="BP9" s="874"/>
      <c r="BQ9" s="874"/>
      <c r="BR9" s="874"/>
    </row>
    <row r="10" spans="1:70" s="1" customFormat="1" ht="12" customHeight="1">
      <c r="A10" s="943" t="s">
        <v>519</v>
      </c>
      <c r="B10" s="941">
        <v>126</v>
      </c>
      <c r="C10" s="895">
        <v>4261</v>
      </c>
      <c r="D10" s="875">
        <v>54</v>
      </c>
      <c r="E10" s="886">
        <v>44</v>
      </c>
      <c r="F10" s="886">
        <v>3</v>
      </c>
      <c r="G10" s="886">
        <v>1</v>
      </c>
      <c r="H10" s="886">
        <v>3</v>
      </c>
      <c r="I10" s="886">
        <v>1</v>
      </c>
      <c r="J10" s="886">
        <v>2</v>
      </c>
      <c r="K10" s="985">
        <v>55</v>
      </c>
      <c r="L10" s="875">
        <v>17</v>
      </c>
      <c r="M10" s="873">
        <v>44</v>
      </c>
      <c r="N10" s="873">
        <v>9</v>
      </c>
      <c r="O10" s="873">
        <v>23</v>
      </c>
      <c r="P10" s="873">
        <v>13</v>
      </c>
      <c r="Q10" s="873">
        <v>4</v>
      </c>
      <c r="R10" s="873">
        <v>25</v>
      </c>
      <c r="S10" s="873">
        <v>55</v>
      </c>
      <c r="T10" s="873">
        <v>17</v>
      </c>
      <c r="U10" s="658"/>
      <c r="V10" s="972"/>
      <c r="W10" s="873">
        <v>30</v>
      </c>
      <c r="X10" s="873">
        <v>23</v>
      </c>
      <c r="Y10" s="873">
        <v>61</v>
      </c>
      <c r="Z10" s="873">
        <v>12</v>
      </c>
      <c r="AA10" s="972"/>
      <c r="AB10" s="873">
        <v>81</v>
      </c>
      <c r="AC10" s="873">
        <v>29</v>
      </c>
      <c r="AD10" s="873">
        <v>16</v>
      </c>
      <c r="AE10" s="972"/>
      <c r="AF10" s="873">
        <v>88</v>
      </c>
      <c r="AG10" s="873">
        <v>22</v>
      </c>
      <c r="AH10" s="873">
        <v>16</v>
      </c>
      <c r="AI10" s="886"/>
      <c r="AJ10" s="873">
        <v>29</v>
      </c>
      <c r="AK10" s="873">
        <v>79</v>
      </c>
      <c r="AL10" s="873">
        <v>18</v>
      </c>
      <c r="AM10" s="886"/>
      <c r="AN10" s="873">
        <v>13</v>
      </c>
      <c r="AO10" s="873">
        <v>3</v>
      </c>
      <c r="AP10" s="873">
        <v>50</v>
      </c>
      <c r="AQ10" s="873">
        <v>46</v>
      </c>
      <c r="AR10" s="873">
        <v>14</v>
      </c>
      <c r="AS10" s="886"/>
      <c r="AT10" s="873">
        <v>51</v>
      </c>
      <c r="AU10" s="873">
        <v>55</v>
      </c>
      <c r="AV10" s="873">
        <v>20</v>
      </c>
      <c r="AW10" s="895">
        <v>18</v>
      </c>
      <c r="AX10" s="886"/>
      <c r="AY10" s="873">
        <v>18</v>
      </c>
      <c r="AZ10" s="873">
        <v>31</v>
      </c>
      <c r="BA10" s="873">
        <v>6</v>
      </c>
      <c r="BB10" s="886"/>
      <c r="BC10" s="873">
        <v>13</v>
      </c>
      <c r="BD10" s="873">
        <v>4</v>
      </c>
      <c r="BE10" s="873">
        <v>2</v>
      </c>
      <c r="BF10" s="873">
        <v>106</v>
      </c>
      <c r="BG10" s="873">
        <v>1</v>
      </c>
      <c r="BH10" s="886"/>
      <c r="BI10" s="873">
        <v>13</v>
      </c>
      <c r="BJ10" s="873">
        <v>5</v>
      </c>
      <c r="BK10" s="873">
        <v>106</v>
      </c>
      <c r="BL10" s="873">
        <v>2</v>
      </c>
      <c r="BM10" s="886"/>
      <c r="BN10" s="873">
        <v>9</v>
      </c>
      <c r="BO10" s="873">
        <v>7</v>
      </c>
      <c r="BP10" s="873">
        <v>56</v>
      </c>
      <c r="BQ10" s="873">
        <v>40</v>
      </c>
      <c r="BR10" s="873">
        <v>14</v>
      </c>
    </row>
    <row r="11" spans="1:70" s="1" customFormat="1" ht="12" customHeight="1">
      <c r="A11" s="944"/>
      <c r="B11" s="942"/>
      <c r="C11" s="896"/>
      <c r="D11" s="876"/>
      <c r="E11" s="887"/>
      <c r="F11" s="887"/>
      <c r="G11" s="887"/>
      <c r="H11" s="887"/>
      <c r="I11" s="887"/>
      <c r="J11" s="887"/>
      <c r="K11" s="986"/>
      <c r="L11" s="876"/>
      <c r="M11" s="874"/>
      <c r="N11" s="874"/>
      <c r="O11" s="874"/>
      <c r="P11" s="874"/>
      <c r="Q11" s="874"/>
      <c r="R11" s="874"/>
      <c r="S11" s="874"/>
      <c r="T11" s="874"/>
      <c r="U11" s="658"/>
      <c r="V11" s="973"/>
      <c r="W11" s="874"/>
      <c r="X11" s="874"/>
      <c r="Y11" s="874"/>
      <c r="Z11" s="874"/>
      <c r="AA11" s="973"/>
      <c r="AB11" s="874"/>
      <c r="AC11" s="874"/>
      <c r="AD11" s="874"/>
      <c r="AE11" s="973"/>
      <c r="AF11" s="874"/>
      <c r="AG11" s="874"/>
      <c r="AH11" s="874"/>
      <c r="AI11" s="887"/>
      <c r="AJ11" s="874"/>
      <c r="AK11" s="874"/>
      <c r="AL11" s="874"/>
      <c r="AM11" s="887"/>
      <c r="AN11" s="874"/>
      <c r="AO11" s="874"/>
      <c r="AP11" s="874"/>
      <c r="AQ11" s="874"/>
      <c r="AR11" s="874"/>
      <c r="AS11" s="887"/>
      <c r="AT11" s="874"/>
      <c r="AU11" s="874"/>
      <c r="AV11" s="874"/>
      <c r="AW11" s="896"/>
      <c r="AX11" s="887"/>
      <c r="AY11" s="874"/>
      <c r="AZ11" s="874"/>
      <c r="BA11" s="874"/>
      <c r="BB11" s="887"/>
      <c r="BC11" s="874"/>
      <c r="BD11" s="874"/>
      <c r="BE11" s="874"/>
      <c r="BF11" s="874"/>
      <c r="BG11" s="874"/>
      <c r="BH11" s="887"/>
      <c r="BI11" s="874"/>
      <c r="BJ11" s="874"/>
      <c r="BK11" s="874"/>
      <c r="BL11" s="874"/>
      <c r="BM11" s="887"/>
      <c r="BN11" s="874"/>
      <c r="BO11" s="874"/>
      <c r="BP11" s="874"/>
      <c r="BQ11" s="874"/>
      <c r="BR11" s="874"/>
    </row>
    <row r="12" spans="1:70" s="1" customFormat="1" ht="12" customHeight="1">
      <c r="A12" s="980" t="s">
        <v>190</v>
      </c>
      <c r="B12" s="941">
        <v>29</v>
      </c>
      <c r="C12" s="895">
        <v>1665</v>
      </c>
      <c r="D12" s="875">
        <v>17</v>
      </c>
      <c r="E12" s="886">
        <v>12</v>
      </c>
      <c r="F12" s="886">
        <v>2</v>
      </c>
      <c r="G12" s="886">
        <v>0</v>
      </c>
      <c r="H12" s="886">
        <v>1</v>
      </c>
      <c r="I12" s="886">
        <v>1</v>
      </c>
      <c r="J12" s="886">
        <v>1</v>
      </c>
      <c r="K12" s="985">
        <v>11</v>
      </c>
      <c r="L12" s="875">
        <v>1</v>
      </c>
      <c r="M12" s="873">
        <v>12</v>
      </c>
      <c r="N12" s="873">
        <v>2</v>
      </c>
      <c r="O12" s="873">
        <v>6</v>
      </c>
      <c r="P12" s="873">
        <v>4</v>
      </c>
      <c r="Q12" s="873">
        <v>1</v>
      </c>
      <c r="R12" s="873">
        <v>9</v>
      </c>
      <c r="S12" s="873">
        <v>11</v>
      </c>
      <c r="T12" s="873">
        <v>1</v>
      </c>
      <c r="U12" s="658"/>
      <c r="V12" s="972"/>
      <c r="W12" s="873">
        <v>8</v>
      </c>
      <c r="X12" s="873">
        <v>9</v>
      </c>
      <c r="Y12" s="873">
        <v>12</v>
      </c>
      <c r="Z12" s="873">
        <v>0</v>
      </c>
      <c r="AA12" s="972"/>
      <c r="AB12" s="873">
        <v>21</v>
      </c>
      <c r="AC12" s="873">
        <v>8</v>
      </c>
      <c r="AD12" s="873">
        <v>0</v>
      </c>
      <c r="AE12" s="972"/>
      <c r="AF12" s="873">
        <v>23</v>
      </c>
      <c r="AG12" s="873">
        <v>5</v>
      </c>
      <c r="AH12" s="873">
        <v>1</v>
      </c>
      <c r="AI12" s="886"/>
      <c r="AJ12" s="873">
        <v>11</v>
      </c>
      <c r="AK12" s="873">
        <v>17</v>
      </c>
      <c r="AL12" s="873">
        <v>1</v>
      </c>
      <c r="AM12" s="886"/>
      <c r="AN12" s="873">
        <v>4</v>
      </c>
      <c r="AO12" s="873">
        <v>0</v>
      </c>
      <c r="AP12" s="873">
        <v>15</v>
      </c>
      <c r="AQ12" s="873">
        <v>10</v>
      </c>
      <c r="AR12" s="873">
        <v>0</v>
      </c>
      <c r="AS12" s="886"/>
      <c r="AT12" s="873">
        <v>17</v>
      </c>
      <c r="AU12" s="873">
        <v>12</v>
      </c>
      <c r="AV12" s="873">
        <v>0</v>
      </c>
      <c r="AW12" s="895">
        <v>4</v>
      </c>
      <c r="AX12" s="886"/>
      <c r="AY12" s="873">
        <v>8</v>
      </c>
      <c r="AZ12" s="873">
        <v>4</v>
      </c>
      <c r="BA12" s="873">
        <v>0</v>
      </c>
      <c r="BB12" s="886"/>
      <c r="BC12" s="873">
        <v>5</v>
      </c>
      <c r="BD12" s="873">
        <v>1</v>
      </c>
      <c r="BE12" s="873">
        <v>0</v>
      </c>
      <c r="BF12" s="873">
        <v>23</v>
      </c>
      <c r="BG12" s="873">
        <v>0</v>
      </c>
      <c r="BH12" s="886"/>
      <c r="BI12" s="873">
        <v>5</v>
      </c>
      <c r="BJ12" s="873">
        <v>1</v>
      </c>
      <c r="BK12" s="873">
        <v>23</v>
      </c>
      <c r="BL12" s="873">
        <v>0</v>
      </c>
      <c r="BM12" s="886"/>
      <c r="BN12" s="873">
        <v>2</v>
      </c>
      <c r="BO12" s="873">
        <v>1</v>
      </c>
      <c r="BP12" s="873">
        <v>18</v>
      </c>
      <c r="BQ12" s="873">
        <v>8</v>
      </c>
      <c r="BR12" s="873">
        <v>0</v>
      </c>
    </row>
    <row r="13" spans="1:70" s="1" customFormat="1" ht="12" customHeight="1">
      <c r="A13" s="981"/>
      <c r="B13" s="942"/>
      <c r="C13" s="896"/>
      <c r="D13" s="876"/>
      <c r="E13" s="887"/>
      <c r="F13" s="887"/>
      <c r="G13" s="887"/>
      <c r="H13" s="887"/>
      <c r="I13" s="887"/>
      <c r="J13" s="887"/>
      <c r="K13" s="986"/>
      <c r="L13" s="876"/>
      <c r="M13" s="874"/>
      <c r="N13" s="874"/>
      <c r="O13" s="874"/>
      <c r="P13" s="874"/>
      <c r="Q13" s="874"/>
      <c r="R13" s="874"/>
      <c r="S13" s="874"/>
      <c r="T13" s="874"/>
      <c r="U13" s="658"/>
      <c r="V13" s="973"/>
      <c r="W13" s="874"/>
      <c r="X13" s="874"/>
      <c r="Y13" s="874"/>
      <c r="Z13" s="874"/>
      <c r="AA13" s="973"/>
      <c r="AB13" s="874"/>
      <c r="AC13" s="874"/>
      <c r="AD13" s="874"/>
      <c r="AE13" s="973"/>
      <c r="AF13" s="874"/>
      <c r="AG13" s="874"/>
      <c r="AH13" s="874"/>
      <c r="AI13" s="887"/>
      <c r="AJ13" s="874"/>
      <c r="AK13" s="874"/>
      <c r="AL13" s="874"/>
      <c r="AM13" s="887"/>
      <c r="AN13" s="874"/>
      <c r="AO13" s="874"/>
      <c r="AP13" s="874"/>
      <c r="AQ13" s="874"/>
      <c r="AR13" s="874"/>
      <c r="AS13" s="887"/>
      <c r="AT13" s="874"/>
      <c r="AU13" s="874"/>
      <c r="AV13" s="874"/>
      <c r="AW13" s="896"/>
      <c r="AX13" s="887"/>
      <c r="AY13" s="874"/>
      <c r="AZ13" s="874"/>
      <c r="BA13" s="874"/>
      <c r="BB13" s="887"/>
      <c r="BC13" s="874"/>
      <c r="BD13" s="874"/>
      <c r="BE13" s="874"/>
      <c r="BF13" s="874"/>
      <c r="BG13" s="874"/>
      <c r="BH13" s="887"/>
      <c r="BI13" s="874"/>
      <c r="BJ13" s="874"/>
      <c r="BK13" s="874"/>
      <c r="BL13" s="874"/>
      <c r="BM13" s="887"/>
      <c r="BN13" s="874"/>
      <c r="BO13" s="874"/>
      <c r="BP13" s="874"/>
      <c r="BQ13" s="874"/>
      <c r="BR13" s="874"/>
    </row>
    <row r="14" spans="1:70" s="1" customFormat="1" ht="12" customHeight="1">
      <c r="A14" s="943" t="s">
        <v>516</v>
      </c>
      <c r="B14" s="941">
        <v>129</v>
      </c>
      <c r="C14" s="895">
        <v>6541</v>
      </c>
      <c r="D14" s="875">
        <v>58</v>
      </c>
      <c r="E14" s="886">
        <v>42</v>
      </c>
      <c r="F14" s="886">
        <v>4</v>
      </c>
      <c r="G14" s="886">
        <v>3</v>
      </c>
      <c r="H14" s="886">
        <v>3</v>
      </c>
      <c r="I14" s="886">
        <v>0</v>
      </c>
      <c r="J14" s="886">
        <v>6</v>
      </c>
      <c r="K14" s="985">
        <v>65</v>
      </c>
      <c r="L14" s="875">
        <v>6</v>
      </c>
      <c r="M14" s="873">
        <v>42</v>
      </c>
      <c r="N14" s="873">
        <v>4</v>
      </c>
      <c r="O14" s="873">
        <v>18</v>
      </c>
      <c r="P14" s="873">
        <v>13</v>
      </c>
      <c r="Q14" s="873">
        <v>2</v>
      </c>
      <c r="R14" s="873">
        <v>25</v>
      </c>
      <c r="S14" s="873">
        <v>65</v>
      </c>
      <c r="T14" s="873">
        <v>6</v>
      </c>
      <c r="U14" s="658"/>
      <c r="V14" s="972"/>
      <c r="W14" s="873">
        <v>39</v>
      </c>
      <c r="X14" s="873">
        <v>30</v>
      </c>
      <c r="Y14" s="873">
        <v>58</v>
      </c>
      <c r="Z14" s="873">
        <v>2</v>
      </c>
      <c r="AA14" s="972"/>
      <c r="AB14" s="873">
        <v>81</v>
      </c>
      <c r="AC14" s="873">
        <v>38</v>
      </c>
      <c r="AD14" s="873">
        <v>10</v>
      </c>
      <c r="AE14" s="972"/>
      <c r="AF14" s="873">
        <v>98</v>
      </c>
      <c r="AG14" s="873">
        <v>21</v>
      </c>
      <c r="AH14" s="873">
        <v>10</v>
      </c>
      <c r="AI14" s="886"/>
      <c r="AJ14" s="873">
        <v>44</v>
      </c>
      <c r="AK14" s="873">
        <v>72</v>
      </c>
      <c r="AL14" s="873">
        <v>13</v>
      </c>
      <c r="AM14" s="886"/>
      <c r="AN14" s="873">
        <v>17</v>
      </c>
      <c r="AO14" s="873">
        <v>6</v>
      </c>
      <c r="AP14" s="873">
        <v>37</v>
      </c>
      <c r="AQ14" s="873">
        <v>63</v>
      </c>
      <c r="AR14" s="873">
        <v>6</v>
      </c>
      <c r="AS14" s="886"/>
      <c r="AT14" s="873">
        <v>86</v>
      </c>
      <c r="AU14" s="873">
        <v>37</v>
      </c>
      <c r="AV14" s="873">
        <v>6</v>
      </c>
      <c r="AW14" s="895">
        <v>46</v>
      </c>
      <c r="AX14" s="886"/>
      <c r="AY14" s="873">
        <v>18</v>
      </c>
      <c r="AZ14" s="873">
        <v>19</v>
      </c>
      <c r="BA14" s="873">
        <v>0</v>
      </c>
      <c r="BB14" s="886"/>
      <c r="BC14" s="873">
        <v>16</v>
      </c>
      <c r="BD14" s="873">
        <v>8</v>
      </c>
      <c r="BE14" s="873">
        <v>0</v>
      </c>
      <c r="BF14" s="873">
        <v>105</v>
      </c>
      <c r="BG14" s="873">
        <v>0</v>
      </c>
      <c r="BH14" s="886"/>
      <c r="BI14" s="873">
        <v>17</v>
      </c>
      <c r="BJ14" s="873">
        <v>7</v>
      </c>
      <c r="BK14" s="873">
        <v>105</v>
      </c>
      <c r="BL14" s="873">
        <v>0</v>
      </c>
      <c r="BM14" s="886"/>
      <c r="BN14" s="873">
        <v>13</v>
      </c>
      <c r="BO14" s="873">
        <v>13</v>
      </c>
      <c r="BP14" s="873">
        <v>48</v>
      </c>
      <c r="BQ14" s="873">
        <v>53</v>
      </c>
      <c r="BR14" s="873">
        <v>2</v>
      </c>
    </row>
    <row r="15" spans="1:70" s="1" customFormat="1" ht="12" customHeight="1">
      <c r="A15" s="944"/>
      <c r="B15" s="942"/>
      <c r="C15" s="896"/>
      <c r="D15" s="876"/>
      <c r="E15" s="887"/>
      <c r="F15" s="887"/>
      <c r="G15" s="887"/>
      <c r="H15" s="887"/>
      <c r="I15" s="887"/>
      <c r="J15" s="887"/>
      <c r="K15" s="986"/>
      <c r="L15" s="876"/>
      <c r="M15" s="874"/>
      <c r="N15" s="874"/>
      <c r="O15" s="874"/>
      <c r="P15" s="874"/>
      <c r="Q15" s="874"/>
      <c r="R15" s="874"/>
      <c r="S15" s="874"/>
      <c r="T15" s="874"/>
      <c r="U15" s="658"/>
      <c r="V15" s="973"/>
      <c r="W15" s="874"/>
      <c r="X15" s="874"/>
      <c r="Y15" s="874"/>
      <c r="Z15" s="874"/>
      <c r="AA15" s="973"/>
      <c r="AB15" s="874"/>
      <c r="AC15" s="874"/>
      <c r="AD15" s="874"/>
      <c r="AE15" s="973"/>
      <c r="AF15" s="874"/>
      <c r="AG15" s="874"/>
      <c r="AH15" s="874"/>
      <c r="AI15" s="887"/>
      <c r="AJ15" s="874"/>
      <c r="AK15" s="874"/>
      <c r="AL15" s="874"/>
      <c r="AM15" s="887"/>
      <c r="AN15" s="874"/>
      <c r="AO15" s="874"/>
      <c r="AP15" s="874"/>
      <c r="AQ15" s="874"/>
      <c r="AR15" s="874"/>
      <c r="AS15" s="887"/>
      <c r="AT15" s="874"/>
      <c r="AU15" s="874"/>
      <c r="AV15" s="874"/>
      <c r="AW15" s="896"/>
      <c r="AX15" s="887"/>
      <c r="AY15" s="874"/>
      <c r="AZ15" s="874"/>
      <c r="BA15" s="874"/>
      <c r="BB15" s="887"/>
      <c r="BC15" s="874"/>
      <c r="BD15" s="874"/>
      <c r="BE15" s="874"/>
      <c r="BF15" s="874"/>
      <c r="BG15" s="874"/>
      <c r="BH15" s="887"/>
      <c r="BI15" s="874"/>
      <c r="BJ15" s="874"/>
      <c r="BK15" s="874"/>
      <c r="BL15" s="874"/>
      <c r="BM15" s="887"/>
      <c r="BN15" s="874"/>
      <c r="BO15" s="874"/>
      <c r="BP15" s="874"/>
      <c r="BQ15" s="874"/>
      <c r="BR15" s="874"/>
    </row>
    <row r="16" spans="1:70" s="1" customFormat="1" ht="12" customHeight="1">
      <c r="A16" s="890" t="s">
        <v>191</v>
      </c>
      <c r="B16" s="941">
        <v>31</v>
      </c>
      <c r="C16" s="895">
        <v>568</v>
      </c>
      <c r="D16" s="875">
        <v>6</v>
      </c>
      <c r="E16" s="886">
        <v>4</v>
      </c>
      <c r="F16" s="886">
        <v>2</v>
      </c>
      <c r="G16" s="886">
        <v>0</v>
      </c>
      <c r="H16" s="886">
        <v>0</v>
      </c>
      <c r="I16" s="886">
        <v>0</v>
      </c>
      <c r="J16" s="886">
        <v>0</v>
      </c>
      <c r="K16" s="985">
        <v>19</v>
      </c>
      <c r="L16" s="875">
        <v>6</v>
      </c>
      <c r="M16" s="873">
        <v>4</v>
      </c>
      <c r="N16" s="873">
        <v>3</v>
      </c>
      <c r="O16" s="873">
        <v>2</v>
      </c>
      <c r="P16" s="873">
        <v>1</v>
      </c>
      <c r="Q16" s="873">
        <v>0</v>
      </c>
      <c r="R16" s="873">
        <v>1</v>
      </c>
      <c r="S16" s="873">
        <v>19</v>
      </c>
      <c r="T16" s="873">
        <v>6</v>
      </c>
      <c r="U16" s="658"/>
      <c r="V16" s="972"/>
      <c r="W16" s="873">
        <v>8</v>
      </c>
      <c r="X16" s="873">
        <v>4</v>
      </c>
      <c r="Y16" s="873">
        <v>16</v>
      </c>
      <c r="Z16" s="873">
        <v>3</v>
      </c>
      <c r="AA16" s="972"/>
      <c r="AB16" s="873">
        <v>21</v>
      </c>
      <c r="AC16" s="873">
        <v>6</v>
      </c>
      <c r="AD16" s="873">
        <v>4</v>
      </c>
      <c r="AE16" s="972"/>
      <c r="AF16" s="873">
        <v>21</v>
      </c>
      <c r="AG16" s="873">
        <v>5</v>
      </c>
      <c r="AH16" s="873">
        <v>5</v>
      </c>
      <c r="AI16" s="886"/>
      <c r="AJ16" s="873">
        <v>10</v>
      </c>
      <c r="AK16" s="873">
        <v>15</v>
      </c>
      <c r="AL16" s="873">
        <v>6</v>
      </c>
      <c r="AM16" s="886"/>
      <c r="AN16" s="873">
        <v>0</v>
      </c>
      <c r="AO16" s="873">
        <v>2</v>
      </c>
      <c r="AP16" s="873">
        <v>8</v>
      </c>
      <c r="AQ16" s="873">
        <v>19</v>
      </c>
      <c r="AR16" s="873">
        <v>2</v>
      </c>
      <c r="AS16" s="886"/>
      <c r="AT16" s="873">
        <v>13</v>
      </c>
      <c r="AU16" s="873">
        <v>15</v>
      </c>
      <c r="AV16" s="873">
        <v>3</v>
      </c>
      <c r="AW16" s="895">
        <v>7</v>
      </c>
      <c r="AX16" s="886"/>
      <c r="AY16" s="873">
        <v>4</v>
      </c>
      <c r="AZ16" s="873">
        <v>10</v>
      </c>
      <c r="BA16" s="873">
        <v>1</v>
      </c>
      <c r="BB16" s="886"/>
      <c r="BC16" s="873">
        <v>0</v>
      </c>
      <c r="BD16" s="873">
        <v>0</v>
      </c>
      <c r="BE16" s="873">
        <v>0</v>
      </c>
      <c r="BF16" s="873">
        <v>31</v>
      </c>
      <c r="BG16" s="873">
        <v>0</v>
      </c>
      <c r="BH16" s="886"/>
      <c r="BI16" s="873">
        <v>0</v>
      </c>
      <c r="BJ16" s="873">
        <v>0</v>
      </c>
      <c r="BK16" s="873">
        <v>31</v>
      </c>
      <c r="BL16" s="873">
        <v>0</v>
      </c>
      <c r="BM16" s="886"/>
      <c r="BN16" s="873">
        <v>0</v>
      </c>
      <c r="BO16" s="873">
        <v>2</v>
      </c>
      <c r="BP16" s="873">
        <v>8</v>
      </c>
      <c r="BQ16" s="873">
        <v>18</v>
      </c>
      <c r="BR16" s="873">
        <v>3</v>
      </c>
    </row>
    <row r="17" spans="1:70" s="1" customFormat="1" ht="12" customHeight="1">
      <c r="A17" s="891"/>
      <c r="B17" s="942"/>
      <c r="C17" s="896"/>
      <c r="D17" s="876"/>
      <c r="E17" s="887"/>
      <c r="F17" s="887"/>
      <c r="G17" s="887"/>
      <c r="H17" s="887"/>
      <c r="I17" s="887"/>
      <c r="J17" s="887"/>
      <c r="K17" s="986"/>
      <c r="L17" s="876"/>
      <c r="M17" s="874"/>
      <c r="N17" s="874"/>
      <c r="O17" s="874"/>
      <c r="P17" s="874"/>
      <c r="Q17" s="874"/>
      <c r="R17" s="874"/>
      <c r="S17" s="874"/>
      <c r="T17" s="874"/>
      <c r="U17" s="658"/>
      <c r="V17" s="973"/>
      <c r="W17" s="874"/>
      <c r="X17" s="874"/>
      <c r="Y17" s="874"/>
      <c r="Z17" s="874"/>
      <c r="AA17" s="973"/>
      <c r="AB17" s="874"/>
      <c r="AC17" s="874"/>
      <c r="AD17" s="874"/>
      <c r="AE17" s="973"/>
      <c r="AF17" s="874"/>
      <c r="AG17" s="874"/>
      <c r="AH17" s="874"/>
      <c r="AI17" s="887"/>
      <c r="AJ17" s="874"/>
      <c r="AK17" s="874"/>
      <c r="AL17" s="874"/>
      <c r="AM17" s="887"/>
      <c r="AN17" s="874"/>
      <c r="AO17" s="874"/>
      <c r="AP17" s="874"/>
      <c r="AQ17" s="874"/>
      <c r="AR17" s="874"/>
      <c r="AS17" s="887"/>
      <c r="AT17" s="874"/>
      <c r="AU17" s="874"/>
      <c r="AV17" s="874"/>
      <c r="AW17" s="896"/>
      <c r="AX17" s="887"/>
      <c r="AY17" s="874"/>
      <c r="AZ17" s="874"/>
      <c r="BA17" s="874"/>
      <c r="BB17" s="887"/>
      <c r="BC17" s="874"/>
      <c r="BD17" s="874"/>
      <c r="BE17" s="874"/>
      <c r="BF17" s="874"/>
      <c r="BG17" s="874"/>
      <c r="BH17" s="887"/>
      <c r="BI17" s="874"/>
      <c r="BJ17" s="874"/>
      <c r="BK17" s="874"/>
      <c r="BL17" s="874"/>
      <c r="BM17" s="887"/>
      <c r="BN17" s="874"/>
      <c r="BO17" s="874"/>
      <c r="BP17" s="874"/>
      <c r="BQ17" s="874"/>
      <c r="BR17" s="874"/>
    </row>
    <row r="18" spans="1:70" s="1" customFormat="1" ht="12" customHeight="1">
      <c r="A18" s="943" t="s">
        <v>520</v>
      </c>
      <c r="B18" s="941">
        <v>13</v>
      </c>
      <c r="C18" s="895">
        <v>54</v>
      </c>
      <c r="D18" s="875">
        <v>2</v>
      </c>
      <c r="E18" s="886">
        <v>2</v>
      </c>
      <c r="F18" s="886">
        <v>0</v>
      </c>
      <c r="G18" s="886">
        <v>0</v>
      </c>
      <c r="H18" s="886">
        <v>0</v>
      </c>
      <c r="I18" s="886">
        <v>0</v>
      </c>
      <c r="J18" s="886">
        <v>0</v>
      </c>
      <c r="K18" s="985">
        <v>10</v>
      </c>
      <c r="L18" s="875">
        <v>1</v>
      </c>
      <c r="M18" s="873">
        <v>2</v>
      </c>
      <c r="N18" s="873">
        <v>0</v>
      </c>
      <c r="O18" s="873">
        <v>1</v>
      </c>
      <c r="P18" s="873">
        <v>0</v>
      </c>
      <c r="Q18" s="873">
        <v>0</v>
      </c>
      <c r="R18" s="873">
        <v>2</v>
      </c>
      <c r="S18" s="873">
        <v>10</v>
      </c>
      <c r="T18" s="873">
        <v>1</v>
      </c>
      <c r="U18" s="658"/>
      <c r="V18" s="972"/>
      <c r="W18" s="873">
        <v>1</v>
      </c>
      <c r="X18" s="873">
        <v>0</v>
      </c>
      <c r="Y18" s="873">
        <v>11</v>
      </c>
      <c r="Z18" s="873">
        <v>1</v>
      </c>
      <c r="AA18" s="972"/>
      <c r="AB18" s="873">
        <v>6</v>
      </c>
      <c r="AC18" s="873">
        <v>5</v>
      </c>
      <c r="AD18" s="873">
        <v>2</v>
      </c>
      <c r="AE18" s="972"/>
      <c r="AF18" s="873">
        <v>6</v>
      </c>
      <c r="AG18" s="873">
        <v>4</v>
      </c>
      <c r="AH18" s="873">
        <v>3</v>
      </c>
      <c r="AI18" s="886"/>
      <c r="AJ18" s="873">
        <v>0</v>
      </c>
      <c r="AK18" s="873">
        <v>10</v>
      </c>
      <c r="AL18" s="873">
        <v>3</v>
      </c>
      <c r="AM18" s="886"/>
      <c r="AN18" s="873">
        <v>0</v>
      </c>
      <c r="AO18" s="873">
        <v>0</v>
      </c>
      <c r="AP18" s="873">
        <v>8</v>
      </c>
      <c r="AQ18" s="873">
        <v>3</v>
      </c>
      <c r="AR18" s="873">
        <v>2</v>
      </c>
      <c r="AS18" s="886"/>
      <c r="AT18" s="873">
        <v>3</v>
      </c>
      <c r="AU18" s="873">
        <v>7</v>
      </c>
      <c r="AV18" s="873">
        <v>3</v>
      </c>
      <c r="AW18" s="895">
        <v>0</v>
      </c>
      <c r="AX18" s="886"/>
      <c r="AY18" s="873">
        <v>2</v>
      </c>
      <c r="AZ18" s="873">
        <v>5</v>
      </c>
      <c r="BA18" s="873">
        <v>0</v>
      </c>
      <c r="BB18" s="886"/>
      <c r="BC18" s="873">
        <v>0</v>
      </c>
      <c r="BD18" s="873">
        <v>0</v>
      </c>
      <c r="BE18" s="873">
        <v>0</v>
      </c>
      <c r="BF18" s="873">
        <v>13</v>
      </c>
      <c r="BG18" s="873">
        <v>0</v>
      </c>
      <c r="BH18" s="886"/>
      <c r="BI18" s="873">
        <v>0</v>
      </c>
      <c r="BJ18" s="873">
        <v>0</v>
      </c>
      <c r="BK18" s="873">
        <v>13</v>
      </c>
      <c r="BL18" s="873">
        <v>0</v>
      </c>
      <c r="BM18" s="886"/>
      <c r="BN18" s="873">
        <v>0</v>
      </c>
      <c r="BO18" s="873">
        <v>0</v>
      </c>
      <c r="BP18" s="873">
        <v>8</v>
      </c>
      <c r="BQ18" s="873">
        <v>2</v>
      </c>
      <c r="BR18" s="873">
        <v>3</v>
      </c>
    </row>
    <row r="19" spans="1:70" s="1" customFormat="1" ht="12" customHeight="1">
      <c r="A19" s="944"/>
      <c r="B19" s="942"/>
      <c r="C19" s="896"/>
      <c r="D19" s="876"/>
      <c r="E19" s="887"/>
      <c r="F19" s="887"/>
      <c r="G19" s="887"/>
      <c r="H19" s="887"/>
      <c r="I19" s="887"/>
      <c r="J19" s="887"/>
      <c r="K19" s="986"/>
      <c r="L19" s="876"/>
      <c r="M19" s="874"/>
      <c r="N19" s="874"/>
      <c r="O19" s="874"/>
      <c r="P19" s="874"/>
      <c r="Q19" s="874"/>
      <c r="R19" s="874"/>
      <c r="S19" s="874"/>
      <c r="T19" s="874"/>
      <c r="U19" s="658"/>
      <c r="V19" s="973"/>
      <c r="W19" s="874"/>
      <c r="X19" s="874"/>
      <c r="Y19" s="874"/>
      <c r="Z19" s="874"/>
      <c r="AA19" s="973"/>
      <c r="AB19" s="874"/>
      <c r="AC19" s="874"/>
      <c r="AD19" s="874"/>
      <c r="AE19" s="973"/>
      <c r="AF19" s="874"/>
      <c r="AG19" s="874"/>
      <c r="AH19" s="874"/>
      <c r="AI19" s="887"/>
      <c r="AJ19" s="874"/>
      <c r="AK19" s="874"/>
      <c r="AL19" s="874"/>
      <c r="AM19" s="887"/>
      <c r="AN19" s="874"/>
      <c r="AO19" s="874"/>
      <c r="AP19" s="874"/>
      <c r="AQ19" s="874"/>
      <c r="AR19" s="874"/>
      <c r="AS19" s="887"/>
      <c r="AT19" s="874"/>
      <c r="AU19" s="874"/>
      <c r="AV19" s="874"/>
      <c r="AW19" s="896"/>
      <c r="AX19" s="887"/>
      <c r="AY19" s="874"/>
      <c r="AZ19" s="874"/>
      <c r="BA19" s="874"/>
      <c r="BB19" s="887"/>
      <c r="BC19" s="874"/>
      <c r="BD19" s="874"/>
      <c r="BE19" s="874"/>
      <c r="BF19" s="874"/>
      <c r="BG19" s="874"/>
      <c r="BH19" s="887"/>
      <c r="BI19" s="874"/>
      <c r="BJ19" s="874"/>
      <c r="BK19" s="874"/>
      <c r="BL19" s="874"/>
      <c r="BM19" s="887"/>
      <c r="BN19" s="874"/>
      <c r="BO19" s="874"/>
      <c r="BP19" s="874"/>
      <c r="BQ19" s="874"/>
      <c r="BR19" s="874"/>
    </row>
    <row r="20" spans="1:70" s="1" customFormat="1" ht="12" customHeight="1">
      <c r="A20" s="890" t="s">
        <v>192</v>
      </c>
      <c r="B20" s="941">
        <v>22</v>
      </c>
      <c r="C20" s="895">
        <v>1530</v>
      </c>
      <c r="D20" s="875">
        <v>12</v>
      </c>
      <c r="E20" s="886">
        <v>10</v>
      </c>
      <c r="F20" s="886">
        <v>1</v>
      </c>
      <c r="G20" s="886">
        <v>1</v>
      </c>
      <c r="H20" s="886">
        <v>0</v>
      </c>
      <c r="I20" s="886">
        <v>0</v>
      </c>
      <c r="J20" s="886">
        <v>0</v>
      </c>
      <c r="K20" s="985">
        <v>9</v>
      </c>
      <c r="L20" s="875">
        <v>1</v>
      </c>
      <c r="M20" s="873">
        <v>10</v>
      </c>
      <c r="N20" s="873">
        <v>1</v>
      </c>
      <c r="O20" s="873">
        <v>10</v>
      </c>
      <c r="P20" s="873">
        <v>1</v>
      </c>
      <c r="Q20" s="873">
        <v>0</v>
      </c>
      <c r="R20" s="873">
        <v>9</v>
      </c>
      <c r="S20" s="873">
        <v>9</v>
      </c>
      <c r="T20" s="873">
        <v>1</v>
      </c>
      <c r="U20" s="658"/>
      <c r="V20" s="972"/>
      <c r="W20" s="873">
        <v>5</v>
      </c>
      <c r="X20" s="873">
        <v>4</v>
      </c>
      <c r="Y20" s="873">
        <v>12</v>
      </c>
      <c r="Z20" s="873">
        <v>1</v>
      </c>
      <c r="AA20" s="972"/>
      <c r="AB20" s="873">
        <v>12</v>
      </c>
      <c r="AC20" s="873">
        <v>8</v>
      </c>
      <c r="AD20" s="873">
        <v>2</v>
      </c>
      <c r="AE20" s="972"/>
      <c r="AF20" s="873">
        <v>14</v>
      </c>
      <c r="AG20" s="873">
        <v>7</v>
      </c>
      <c r="AH20" s="873">
        <v>1</v>
      </c>
      <c r="AI20" s="886"/>
      <c r="AJ20" s="873">
        <v>4</v>
      </c>
      <c r="AK20" s="873">
        <v>18</v>
      </c>
      <c r="AL20" s="873">
        <v>0</v>
      </c>
      <c r="AM20" s="886"/>
      <c r="AN20" s="873">
        <v>3</v>
      </c>
      <c r="AO20" s="873">
        <v>0</v>
      </c>
      <c r="AP20" s="873">
        <v>14</v>
      </c>
      <c r="AQ20" s="873">
        <v>5</v>
      </c>
      <c r="AR20" s="873">
        <v>0</v>
      </c>
      <c r="AS20" s="886"/>
      <c r="AT20" s="873">
        <v>9</v>
      </c>
      <c r="AU20" s="873">
        <v>11</v>
      </c>
      <c r="AV20" s="873">
        <v>2</v>
      </c>
      <c r="AW20" s="895">
        <v>4</v>
      </c>
      <c r="AX20" s="886"/>
      <c r="AY20" s="873">
        <v>3</v>
      </c>
      <c r="AZ20" s="873">
        <v>8</v>
      </c>
      <c r="BA20" s="873">
        <v>0</v>
      </c>
      <c r="BB20" s="886"/>
      <c r="BC20" s="873">
        <v>4</v>
      </c>
      <c r="BD20" s="873">
        <v>0</v>
      </c>
      <c r="BE20" s="873">
        <v>0</v>
      </c>
      <c r="BF20" s="873">
        <v>17</v>
      </c>
      <c r="BG20" s="873">
        <v>1</v>
      </c>
      <c r="BH20" s="886"/>
      <c r="BI20" s="873">
        <v>3</v>
      </c>
      <c r="BJ20" s="873">
        <v>1</v>
      </c>
      <c r="BK20" s="873">
        <v>17</v>
      </c>
      <c r="BL20" s="873">
        <v>1</v>
      </c>
      <c r="BM20" s="886"/>
      <c r="BN20" s="873">
        <v>2</v>
      </c>
      <c r="BO20" s="873">
        <v>1</v>
      </c>
      <c r="BP20" s="873">
        <v>15</v>
      </c>
      <c r="BQ20" s="873">
        <v>4</v>
      </c>
      <c r="BR20" s="873">
        <v>0</v>
      </c>
    </row>
    <row r="21" spans="1:70" s="1" customFormat="1" ht="12" customHeight="1">
      <c r="A21" s="891"/>
      <c r="B21" s="942"/>
      <c r="C21" s="896"/>
      <c r="D21" s="876"/>
      <c r="E21" s="887"/>
      <c r="F21" s="887"/>
      <c r="G21" s="887"/>
      <c r="H21" s="887"/>
      <c r="I21" s="887"/>
      <c r="J21" s="887"/>
      <c r="K21" s="986"/>
      <c r="L21" s="876"/>
      <c r="M21" s="874"/>
      <c r="N21" s="874"/>
      <c r="O21" s="874"/>
      <c r="P21" s="874"/>
      <c r="Q21" s="874"/>
      <c r="R21" s="874"/>
      <c r="S21" s="874"/>
      <c r="T21" s="874"/>
      <c r="U21" s="658"/>
      <c r="V21" s="973"/>
      <c r="W21" s="874"/>
      <c r="X21" s="874"/>
      <c r="Y21" s="874"/>
      <c r="Z21" s="874"/>
      <c r="AA21" s="973"/>
      <c r="AB21" s="874"/>
      <c r="AC21" s="874"/>
      <c r="AD21" s="874"/>
      <c r="AE21" s="973"/>
      <c r="AF21" s="874"/>
      <c r="AG21" s="874"/>
      <c r="AH21" s="874"/>
      <c r="AI21" s="887"/>
      <c r="AJ21" s="874"/>
      <c r="AK21" s="874"/>
      <c r="AL21" s="874"/>
      <c r="AM21" s="887"/>
      <c r="AN21" s="874"/>
      <c r="AO21" s="874"/>
      <c r="AP21" s="874"/>
      <c r="AQ21" s="874"/>
      <c r="AR21" s="874"/>
      <c r="AS21" s="887"/>
      <c r="AT21" s="874"/>
      <c r="AU21" s="874"/>
      <c r="AV21" s="874"/>
      <c r="AW21" s="896"/>
      <c r="AX21" s="887"/>
      <c r="AY21" s="874"/>
      <c r="AZ21" s="874"/>
      <c r="BA21" s="874"/>
      <c r="BB21" s="887"/>
      <c r="BC21" s="874"/>
      <c r="BD21" s="874"/>
      <c r="BE21" s="874"/>
      <c r="BF21" s="874"/>
      <c r="BG21" s="874"/>
      <c r="BH21" s="887"/>
      <c r="BI21" s="874"/>
      <c r="BJ21" s="874"/>
      <c r="BK21" s="874"/>
      <c r="BL21" s="874"/>
      <c r="BM21" s="887"/>
      <c r="BN21" s="874"/>
      <c r="BO21" s="874"/>
      <c r="BP21" s="874"/>
      <c r="BQ21" s="874"/>
      <c r="BR21" s="874"/>
    </row>
    <row r="22" spans="1:70" s="1" customFormat="1" ht="12" customHeight="1">
      <c r="A22" s="890" t="s">
        <v>193</v>
      </c>
      <c r="B22" s="941">
        <v>208</v>
      </c>
      <c r="C22" s="895">
        <v>4585</v>
      </c>
      <c r="D22" s="875">
        <v>86</v>
      </c>
      <c r="E22" s="886">
        <v>55</v>
      </c>
      <c r="F22" s="886">
        <v>10</v>
      </c>
      <c r="G22" s="886">
        <v>4</v>
      </c>
      <c r="H22" s="886">
        <v>4</v>
      </c>
      <c r="I22" s="886">
        <v>0</v>
      </c>
      <c r="J22" s="886">
        <v>13</v>
      </c>
      <c r="K22" s="985">
        <v>104</v>
      </c>
      <c r="L22" s="875">
        <v>18</v>
      </c>
      <c r="M22" s="873">
        <v>55</v>
      </c>
      <c r="N22" s="873">
        <v>18</v>
      </c>
      <c r="O22" s="873">
        <v>23</v>
      </c>
      <c r="P22" s="873">
        <v>15</v>
      </c>
      <c r="Q22" s="873">
        <v>1</v>
      </c>
      <c r="R22" s="873">
        <v>37</v>
      </c>
      <c r="S22" s="873">
        <v>104</v>
      </c>
      <c r="T22" s="873">
        <v>18</v>
      </c>
      <c r="U22" s="658"/>
      <c r="V22" s="972"/>
      <c r="W22" s="873">
        <v>43</v>
      </c>
      <c r="X22" s="873">
        <v>29</v>
      </c>
      <c r="Y22" s="873">
        <v>118</v>
      </c>
      <c r="Z22" s="873">
        <v>18</v>
      </c>
      <c r="AA22" s="972"/>
      <c r="AB22" s="873">
        <v>127</v>
      </c>
      <c r="AC22" s="873">
        <v>63</v>
      </c>
      <c r="AD22" s="873">
        <v>18</v>
      </c>
      <c r="AE22" s="972"/>
      <c r="AF22" s="873">
        <v>133</v>
      </c>
      <c r="AG22" s="873">
        <v>53</v>
      </c>
      <c r="AH22" s="873">
        <v>22</v>
      </c>
      <c r="AI22" s="886"/>
      <c r="AJ22" s="873">
        <v>48</v>
      </c>
      <c r="AK22" s="873">
        <v>132</v>
      </c>
      <c r="AL22" s="873">
        <v>28</v>
      </c>
      <c r="AM22" s="886"/>
      <c r="AN22" s="873">
        <v>10</v>
      </c>
      <c r="AO22" s="873">
        <v>16</v>
      </c>
      <c r="AP22" s="873">
        <v>74</v>
      </c>
      <c r="AQ22" s="873">
        <v>91</v>
      </c>
      <c r="AR22" s="873">
        <v>17</v>
      </c>
      <c r="AS22" s="886"/>
      <c r="AT22" s="873">
        <v>75</v>
      </c>
      <c r="AU22" s="873">
        <v>110</v>
      </c>
      <c r="AV22" s="873">
        <v>23</v>
      </c>
      <c r="AW22" s="895">
        <v>20</v>
      </c>
      <c r="AX22" s="886"/>
      <c r="AY22" s="873">
        <v>39</v>
      </c>
      <c r="AZ22" s="873">
        <v>63</v>
      </c>
      <c r="BA22" s="873">
        <v>8</v>
      </c>
      <c r="BB22" s="886"/>
      <c r="BC22" s="873">
        <v>20</v>
      </c>
      <c r="BD22" s="873">
        <v>5</v>
      </c>
      <c r="BE22" s="873">
        <v>0</v>
      </c>
      <c r="BF22" s="873">
        <v>181</v>
      </c>
      <c r="BG22" s="873">
        <v>2</v>
      </c>
      <c r="BH22" s="886"/>
      <c r="BI22" s="873">
        <v>20</v>
      </c>
      <c r="BJ22" s="873">
        <v>6</v>
      </c>
      <c r="BK22" s="873">
        <v>181</v>
      </c>
      <c r="BL22" s="873">
        <v>1</v>
      </c>
      <c r="BM22" s="886"/>
      <c r="BN22" s="873">
        <v>8</v>
      </c>
      <c r="BO22" s="873">
        <v>18</v>
      </c>
      <c r="BP22" s="873">
        <v>89</v>
      </c>
      <c r="BQ22" s="873">
        <v>79</v>
      </c>
      <c r="BR22" s="873">
        <v>14</v>
      </c>
    </row>
    <row r="23" spans="1:70" s="1" customFormat="1" ht="12" customHeight="1">
      <c r="A23" s="891"/>
      <c r="B23" s="942"/>
      <c r="C23" s="896"/>
      <c r="D23" s="876"/>
      <c r="E23" s="887"/>
      <c r="F23" s="887"/>
      <c r="G23" s="887"/>
      <c r="H23" s="887"/>
      <c r="I23" s="887"/>
      <c r="J23" s="887"/>
      <c r="K23" s="986"/>
      <c r="L23" s="876"/>
      <c r="M23" s="874"/>
      <c r="N23" s="874"/>
      <c r="O23" s="874"/>
      <c r="P23" s="874"/>
      <c r="Q23" s="874"/>
      <c r="R23" s="874"/>
      <c r="S23" s="874"/>
      <c r="T23" s="874"/>
      <c r="U23" s="658"/>
      <c r="V23" s="973"/>
      <c r="W23" s="874"/>
      <c r="X23" s="874"/>
      <c r="Y23" s="874"/>
      <c r="Z23" s="874"/>
      <c r="AA23" s="973"/>
      <c r="AB23" s="874"/>
      <c r="AC23" s="874"/>
      <c r="AD23" s="874"/>
      <c r="AE23" s="973"/>
      <c r="AF23" s="874"/>
      <c r="AG23" s="874"/>
      <c r="AH23" s="874"/>
      <c r="AI23" s="887"/>
      <c r="AJ23" s="874"/>
      <c r="AK23" s="874"/>
      <c r="AL23" s="874"/>
      <c r="AM23" s="887"/>
      <c r="AN23" s="874"/>
      <c r="AO23" s="874"/>
      <c r="AP23" s="874"/>
      <c r="AQ23" s="874"/>
      <c r="AR23" s="874"/>
      <c r="AS23" s="887"/>
      <c r="AT23" s="874"/>
      <c r="AU23" s="874"/>
      <c r="AV23" s="874"/>
      <c r="AW23" s="896"/>
      <c r="AX23" s="887"/>
      <c r="AY23" s="874"/>
      <c r="AZ23" s="874"/>
      <c r="BA23" s="874"/>
      <c r="BB23" s="887"/>
      <c r="BC23" s="874"/>
      <c r="BD23" s="874"/>
      <c r="BE23" s="874"/>
      <c r="BF23" s="874"/>
      <c r="BG23" s="874"/>
      <c r="BH23" s="887"/>
      <c r="BI23" s="874"/>
      <c r="BJ23" s="874"/>
      <c r="BK23" s="874"/>
      <c r="BL23" s="874"/>
      <c r="BM23" s="887"/>
      <c r="BN23" s="874"/>
      <c r="BO23" s="874"/>
      <c r="BP23" s="874"/>
      <c r="BQ23" s="874"/>
      <c r="BR23" s="874"/>
    </row>
    <row r="24" spans="1:70" s="1" customFormat="1" ht="12" customHeight="1">
      <c r="A24" s="943" t="s">
        <v>512</v>
      </c>
      <c r="B24" s="935">
        <v>21</v>
      </c>
      <c r="C24" s="895">
        <v>1518</v>
      </c>
      <c r="D24" s="875">
        <v>10</v>
      </c>
      <c r="E24" s="886">
        <v>6</v>
      </c>
      <c r="F24" s="886">
        <v>1</v>
      </c>
      <c r="G24" s="886">
        <v>2</v>
      </c>
      <c r="H24" s="886">
        <v>0</v>
      </c>
      <c r="I24" s="886">
        <v>0</v>
      </c>
      <c r="J24" s="886">
        <v>1</v>
      </c>
      <c r="K24" s="985">
        <v>10</v>
      </c>
      <c r="L24" s="875">
        <v>1</v>
      </c>
      <c r="M24" s="873">
        <v>6</v>
      </c>
      <c r="N24" s="873">
        <v>1</v>
      </c>
      <c r="O24" s="873">
        <v>6</v>
      </c>
      <c r="P24" s="873">
        <v>1</v>
      </c>
      <c r="Q24" s="873">
        <v>0</v>
      </c>
      <c r="R24" s="873">
        <v>7</v>
      </c>
      <c r="S24" s="873">
        <v>10</v>
      </c>
      <c r="T24" s="873">
        <v>1</v>
      </c>
      <c r="U24" s="658"/>
      <c r="V24" s="972"/>
      <c r="W24" s="873">
        <v>1</v>
      </c>
      <c r="X24" s="873">
        <v>0</v>
      </c>
      <c r="Y24" s="873">
        <v>19</v>
      </c>
      <c r="Z24" s="873">
        <v>1</v>
      </c>
      <c r="AA24" s="972"/>
      <c r="AB24" s="873">
        <v>13</v>
      </c>
      <c r="AC24" s="873">
        <v>7</v>
      </c>
      <c r="AD24" s="873">
        <v>1</v>
      </c>
      <c r="AE24" s="972"/>
      <c r="AF24" s="873">
        <v>10</v>
      </c>
      <c r="AG24" s="873">
        <v>10</v>
      </c>
      <c r="AH24" s="873">
        <v>1</v>
      </c>
      <c r="AI24" s="886"/>
      <c r="AJ24" s="873">
        <v>2</v>
      </c>
      <c r="AK24" s="873">
        <v>18</v>
      </c>
      <c r="AL24" s="873">
        <v>1</v>
      </c>
      <c r="AM24" s="886"/>
      <c r="AN24" s="873">
        <v>4</v>
      </c>
      <c r="AO24" s="873">
        <v>0</v>
      </c>
      <c r="AP24" s="873">
        <v>10</v>
      </c>
      <c r="AQ24" s="873">
        <v>7</v>
      </c>
      <c r="AR24" s="873">
        <v>0</v>
      </c>
      <c r="AS24" s="886"/>
      <c r="AT24" s="873">
        <v>6</v>
      </c>
      <c r="AU24" s="873">
        <v>14</v>
      </c>
      <c r="AV24" s="873">
        <v>1</v>
      </c>
      <c r="AW24" s="895">
        <v>3</v>
      </c>
      <c r="AX24" s="886"/>
      <c r="AY24" s="873">
        <v>4</v>
      </c>
      <c r="AZ24" s="873">
        <v>10</v>
      </c>
      <c r="BA24" s="873">
        <v>0</v>
      </c>
      <c r="BB24" s="886"/>
      <c r="BC24" s="873">
        <v>4</v>
      </c>
      <c r="BD24" s="873">
        <v>0</v>
      </c>
      <c r="BE24" s="873">
        <v>0</v>
      </c>
      <c r="BF24" s="873">
        <v>17</v>
      </c>
      <c r="BG24" s="873">
        <v>0</v>
      </c>
      <c r="BH24" s="886"/>
      <c r="BI24" s="873">
        <v>4</v>
      </c>
      <c r="BJ24" s="873">
        <v>0</v>
      </c>
      <c r="BK24" s="873">
        <v>17</v>
      </c>
      <c r="BL24" s="873">
        <v>0</v>
      </c>
      <c r="BM24" s="886"/>
      <c r="BN24" s="873">
        <v>3</v>
      </c>
      <c r="BO24" s="873">
        <v>0</v>
      </c>
      <c r="BP24" s="873">
        <v>13</v>
      </c>
      <c r="BQ24" s="873">
        <v>4</v>
      </c>
      <c r="BR24" s="873">
        <v>1</v>
      </c>
    </row>
    <row r="25" spans="1:70" s="1" customFormat="1" ht="12" customHeight="1">
      <c r="A25" s="944"/>
      <c r="B25" s="936"/>
      <c r="C25" s="896"/>
      <c r="D25" s="876"/>
      <c r="E25" s="887"/>
      <c r="F25" s="887"/>
      <c r="G25" s="887"/>
      <c r="H25" s="887"/>
      <c r="I25" s="887"/>
      <c r="J25" s="887"/>
      <c r="K25" s="986"/>
      <c r="L25" s="876"/>
      <c r="M25" s="874"/>
      <c r="N25" s="874"/>
      <c r="O25" s="874"/>
      <c r="P25" s="874"/>
      <c r="Q25" s="874"/>
      <c r="R25" s="874"/>
      <c r="S25" s="874"/>
      <c r="T25" s="874"/>
      <c r="U25" s="658"/>
      <c r="V25" s="973"/>
      <c r="W25" s="874"/>
      <c r="X25" s="874"/>
      <c r="Y25" s="874"/>
      <c r="Z25" s="874"/>
      <c r="AA25" s="973"/>
      <c r="AB25" s="874"/>
      <c r="AC25" s="874"/>
      <c r="AD25" s="874"/>
      <c r="AE25" s="973"/>
      <c r="AF25" s="874"/>
      <c r="AG25" s="874"/>
      <c r="AH25" s="874"/>
      <c r="AI25" s="887"/>
      <c r="AJ25" s="874"/>
      <c r="AK25" s="874"/>
      <c r="AL25" s="874"/>
      <c r="AM25" s="887"/>
      <c r="AN25" s="874"/>
      <c r="AO25" s="874"/>
      <c r="AP25" s="874"/>
      <c r="AQ25" s="874"/>
      <c r="AR25" s="874"/>
      <c r="AS25" s="887"/>
      <c r="AT25" s="874"/>
      <c r="AU25" s="874"/>
      <c r="AV25" s="874"/>
      <c r="AW25" s="896"/>
      <c r="AX25" s="887"/>
      <c r="AY25" s="874"/>
      <c r="AZ25" s="874"/>
      <c r="BA25" s="874"/>
      <c r="BB25" s="887"/>
      <c r="BC25" s="874"/>
      <c r="BD25" s="874"/>
      <c r="BE25" s="874"/>
      <c r="BF25" s="874"/>
      <c r="BG25" s="874"/>
      <c r="BH25" s="887"/>
      <c r="BI25" s="874"/>
      <c r="BJ25" s="874"/>
      <c r="BK25" s="874"/>
      <c r="BL25" s="874"/>
      <c r="BM25" s="887"/>
      <c r="BN25" s="874"/>
      <c r="BO25" s="874"/>
      <c r="BP25" s="874"/>
      <c r="BQ25" s="874"/>
      <c r="BR25" s="874"/>
    </row>
    <row r="26" spans="1:70" s="1" customFormat="1" ht="12" customHeight="1">
      <c r="A26" s="890" t="s">
        <v>197</v>
      </c>
      <c r="B26" s="935">
        <v>12</v>
      </c>
      <c r="C26" s="895">
        <v>630</v>
      </c>
      <c r="D26" s="875">
        <v>8</v>
      </c>
      <c r="E26" s="886">
        <v>3</v>
      </c>
      <c r="F26" s="886">
        <v>1</v>
      </c>
      <c r="G26" s="886">
        <v>1</v>
      </c>
      <c r="H26" s="886">
        <v>1</v>
      </c>
      <c r="I26" s="886">
        <v>1</v>
      </c>
      <c r="J26" s="886">
        <v>1</v>
      </c>
      <c r="K26" s="985">
        <v>4</v>
      </c>
      <c r="L26" s="875">
        <v>0</v>
      </c>
      <c r="M26" s="873">
        <v>3</v>
      </c>
      <c r="N26" s="873">
        <v>2</v>
      </c>
      <c r="O26" s="873">
        <v>2</v>
      </c>
      <c r="P26" s="873">
        <v>2</v>
      </c>
      <c r="Q26" s="873">
        <v>1</v>
      </c>
      <c r="R26" s="873">
        <v>3</v>
      </c>
      <c r="S26" s="873">
        <v>4</v>
      </c>
      <c r="T26" s="873">
        <v>0</v>
      </c>
      <c r="U26" s="658"/>
      <c r="V26" s="972"/>
      <c r="W26" s="873">
        <v>2</v>
      </c>
      <c r="X26" s="873">
        <v>1</v>
      </c>
      <c r="Y26" s="873">
        <v>8</v>
      </c>
      <c r="Z26" s="873">
        <v>1</v>
      </c>
      <c r="AA26" s="972"/>
      <c r="AB26" s="873">
        <v>9</v>
      </c>
      <c r="AC26" s="873">
        <v>2</v>
      </c>
      <c r="AD26" s="873">
        <v>1</v>
      </c>
      <c r="AE26" s="972"/>
      <c r="AF26" s="873">
        <v>10</v>
      </c>
      <c r="AG26" s="873">
        <v>1</v>
      </c>
      <c r="AH26" s="873">
        <v>1</v>
      </c>
      <c r="AI26" s="886"/>
      <c r="AJ26" s="873">
        <v>5</v>
      </c>
      <c r="AK26" s="873">
        <v>6</v>
      </c>
      <c r="AL26" s="873">
        <v>1</v>
      </c>
      <c r="AM26" s="886"/>
      <c r="AN26" s="873">
        <v>2</v>
      </c>
      <c r="AO26" s="873">
        <v>3</v>
      </c>
      <c r="AP26" s="873">
        <v>1</v>
      </c>
      <c r="AQ26" s="873">
        <v>5</v>
      </c>
      <c r="AR26" s="873">
        <v>1</v>
      </c>
      <c r="AS26" s="886"/>
      <c r="AT26" s="873">
        <v>6</v>
      </c>
      <c r="AU26" s="873">
        <v>4</v>
      </c>
      <c r="AV26" s="873">
        <v>2</v>
      </c>
      <c r="AW26" s="895">
        <v>5</v>
      </c>
      <c r="AX26" s="886"/>
      <c r="AY26" s="873">
        <v>2</v>
      </c>
      <c r="AZ26" s="873">
        <v>2</v>
      </c>
      <c r="BA26" s="873">
        <v>0</v>
      </c>
      <c r="BB26" s="886"/>
      <c r="BC26" s="873">
        <v>4</v>
      </c>
      <c r="BD26" s="873">
        <v>2</v>
      </c>
      <c r="BE26" s="873">
        <v>0</v>
      </c>
      <c r="BF26" s="873">
        <v>6</v>
      </c>
      <c r="BG26" s="873">
        <v>0</v>
      </c>
      <c r="BH26" s="886"/>
      <c r="BI26" s="873">
        <v>4</v>
      </c>
      <c r="BJ26" s="873">
        <v>2</v>
      </c>
      <c r="BK26" s="873">
        <v>6</v>
      </c>
      <c r="BL26" s="873">
        <v>0</v>
      </c>
      <c r="BM26" s="886"/>
      <c r="BN26" s="873">
        <v>0</v>
      </c>
      <c r="BO26" s="873">
        <v>2</v>
      </c>
      <c r="BP26" s="873">
        <v>4</v>
      </c>
      <c r="BQ26" s="873">
        <v>5</v>
      </c>
      <c r="BR26" s="873">
        <v>1</v>
      </c>
    </row>
    <row r="27" spans="1:70" s="1" customFormat="1" ht="12" customHeight="1">
      <c r="A27" s="891"/>
      <c r="B27" s="936"/>
      <c r="C27" s="896"/>
      <c r="D27" s="876"/>
      <c r="E27" s="887"/>
      <c r="F27" s="887"/>
      <c r="G27" s="887"/>
      <c r="H27" s="887"/>
      <c r="I27" s="887"/>
      <c r="J27" s="887"/>
      <c r="K27" s="986"/>
      <c r="L27" s="876"/>
      <c r="M27" s="874"/>
      <c r="N27" s="874"/>
      <c r="O27" s="874"/>
      <c r="P27" s="874"/>
      <c r="Q27" s="874"/>
      <c r="R27" s="874"/>
      <c r="S27" s="874"/>
      <c r="T27" s="874"/>
      <c r="U27" s="658"/>
      <c r="V27" s="973"/>
      <c r="W27" s="874"/>
      <c r="X27" s="874"/>
      <c r="Y27" s="874"/>
      <c r="Z27" s="874"/>
      <c r="AA27" s="973"/>
      <c r="AB27" s="874"/>
      <c r="AC27" s="874"/>
      <c r="AD27" s="874"/>
      <c r="AE27" s="973"/>
      <c r="AF27" s="874"/>
      <c r="AG27" s="874"/>
      <c r="AH27" s="874"/>
      <c r="AI27" s="887"/>
      <c r="AJ27" s="874"/>
      <c r="AK27" s="874"/>
      <c r="AL27" s="874"/>
      <c r="AM27" s="887"/>
      <c r="AN27" s="874"/>
      <c r="AO27" s="874"/>
      <c r="AP27" s="874"/>
      <c r="AQ27" s="874"/>
      <c r="AR27" s="874"/>
      <c r="AS27" s="887"/>
      <c r="AT27" s="874"/>
      <c r="AU27" s="874"/>
      <c r="AV27" s="874"/>
      <c r="AW27" s="896"/>
      <c r="AX27" s="887"/>
      <c r="AY27" s="874"/>
      <c r="AZ27" s="874"/>
      <c r="BA27" s="874"/>
      <c r="BB27" s="887"/>
      <c r="BC27" s="874"/>
      <c r="BD27" s="874"/>
      <c r="BE27" s="874"/>
      <c r="BF27" s="874"/>
      <c r="BG27" s="874"/>
      <c r="BH27" s="887"/>
      <c r="BI27" s="874"/>
      <c r="BJ27" s="874"/>
      <c r="BK27" s="874"/>
      <c r="BL27" s="874"/>
      <c r="BM27" s="887"/>
      <c r="BN27" s="874"/>
      <c r="BO27" s="874"/>
      <c r="BP27" s="874"/>
      <c r="BQ27" s="874"/>
      <c r="BR27" s="874"/>
    </row>
    <row r="28" spans="1:70" s="1" customFormat="1" ht="12" customHeight="1">
      <c r="A28" s="943" t="s">
        <v>521</v>
      </c>
      <c r="B28" s="935">
        <v>132</v>
      </c>
      <c r="C28" s="895">
        <v>3472</v>
      </c>
      <c r="D28" s="875">
        <v>47</v>
      </c>
      <c r="E28" s="886">
        <v>33</v>
      </c>
      <c r="F28" s="886">
        <v>1</v>
      </c>
      <c r="G28" s="886">
        <v>6</v>
      </c>
      <c r="H28" s="886">
        <v>4</v>
      </c>
      <c r="I28" s="886">
        <v>0</v>
      </c>
      <c r="J28" s="886">
        <v>3</v>
      </c>
      <c r="K28" s="985">
        <v>74</v>
      </c>
      <c r="L28" s="875">
        <v>11</v>
      </c>
      <c r="M28" s="873">
        <v>33</v>
      </c>
      <c r="N28" s="873">
        <v>5</v>
      </c>
      <c r="O28" s="873">
        <v>15</v>
      </c>
      <c r="P28" s="873">
        <v>8</v>
      </c>
      <c r="Q28" s="873">
        <v>0</v>
      </c>
      <c r="R28" s="873">
        <v>26</v>
      </c>
      <c r="S28" s="873">
        <v>74</v>
      </c>
      <c r="T28" s="873">
        <v>11</v>
      </c>
      <c r="U28" s="658"/>
      <c r="V28" s="972"/>
      <c r="W28" s="873">
        <v>28</v>
      </c>
      <c r="X28" s="873">
        <v>14</v>
      </c>
      <c r="Y28" s="873">
        <v>81</v>
      </c>
      <c r="Z28" s="873">
        <v>9</v>
      </c>
      <c r="AA28" s="972"/>
      <c r="AB28" s="873">
        <v>63</v>
      </c>
      <c r="AC28" s="873">
        <v>60</v>
      </c>
      <c r="AD28" s="873">
        <v>9</v>
      </c>
      <c r="AE28" s="972"/>
      <c r="AF28" s="873">
        <v>75</v>
      </c>
      <c r="AG28" s="873">
        <v>47</v>
      </c>
      <c r="AH28" s="873">
        <v>10</v>
      </c>
      <c r="AI28" s="886"/>
      <c r="AJ28" s="873">
        <v>24</v>
      </c>
      <c r="AK28" s="873">
        <v>98</v>
      </c>
      <c r="AL28" s="873">
        <v>10</v>
      </c>
      <c r="AM28" s="886"/>
      <c r="AN28" s="873">
        <v>4</v>
      </c>
      <c r="AO28" s="873">
        <v>9</v>
      </c>
      <c r="AP28" s="873">
        <v>47</v>
      </c>
      <c r="AQ28" s="873">
        <v>66</v>
      </c>
      <c r="AR28" s="873">
        <v>6</v>
      </c>
      <c r="AS28" s="886"/>
      <c r="AT28" s="873">
        <v>57</v>
      </c>
      <c r="AU28" s="873">
        <v>69</v>
      </c>
      <c r="AV28" s="873">
        <v>6</v>
      </c>
      <c r="AW28" s="895">
        <v>18</v>
      </c>
      <c r="AX28" s="886"/>
      <c r="AY28" s="873">
        <v>20</v>
      </c>
      <c r="AZ28" s="873">
        <v>41</v>
      </c>
      <c r="BA28" s="873">
        <v>8</v>
      </c>
      <c r="BB28" s="886"/>
      <c r="BC28" s="873">
        <v>14</v>
      </c>
      <c r="BD28" s="873">
        <v>3</v>
      </c>
      <c r="BE28" s="873">
        <v>2</v>
      </c>
      <c r="BF28" s="873">
        <v>113</v>
      </c>
      <c r="BG28" s="873">
        <v>0</v>
      </c>
      <c r="BH28" s="886"/>
      <c r="BI28" s="873">
        <v>14</v>
      </c>
      <c r="BJ28" s="873">
        <v>5</v>
      </c>
      <c r="BK28" s="873">
        <v>113</v>
      </c>
      <c r="BL28" s="873">
        <v>0</v>
      </c>
      <c r="BM28" s="886"/>
      <c r="BN28" s="873">
        <v>2</v>
      </c>
      <c r="BO28" s="873">
        <v>8</v>
      </c>
      <c r="BP28" s="873">
        <v>64</v>
      </c>
      <c r="BQ28" s="873">
        <v>50</v>
      </c>
      <c r="BR28" s="873">
        <v>8</v>
      </c>
    </row>
    <row r="29" spans="1:70" s="1" customFormat="1" ht="12" customHeight="1">
      <c r="A29" s="944"/>
      <c r="B29" s="936"/>
      <c r="C29" s="896"/>
      <c r="D29" s="876"/>
      <c r="E29" s="887"/>
      <c r="F29" s="887"/>
      <c r="G29" s="887"/>
      <c r="H29" s="887"/>
      <c r="I29" s="887"/>
      <c r="J29" s="887"/>
      <c r="K29" s="986"/>
      <c r="L29" s="876"/>
      <c r="M29" s="874"/>
      <c r="N29" s="874"/>
      <c r="O29" s="874"/>
      <c r="P29" s="874"/>
      <c r="Q29" s="874"/>
      <c r="R29" s="874"/>
      <c r="S29" s="874"/>
      <c r="T29" s="874"/>
      <c r="U29" s="658"/>
      <c r="V29" s="973"/>
      <c r="W29" s="874"/>
      <c r="X29" s="874"/>
      <c r="Y29" s="874"/>
      <c r="Z29" s="874"/>
      <c r="AA29" s="973"/>
      <c r="AB29" s="874"/>
      <c r="AC29" s="874"/>
      <c r="AD29" s="874"/>
      <c r="AE29" s="973"/>
      <c r="AF29" s="874"/>
      <c r="AG29" s="874"/>
      <c r="AH29" s="874"/>
      <c r="AI29" s="887"/>
      <c r="AJ29" s="874"/>
      <c r="AK29" s="874"/>
      <c r="AL29" s="874"/>
      <c r="AM29" s="887"/>
      <c r="AN29" s="874"/>
      <c r="AO29" s="874"/>
      <c r="AP29" s="874"/>
      <c r="AQ29" s="874"/>
      <c r="AR29" s="874"/>
      <c r="AS29" s="887"/>
      <c r="AT29" s="874"/>
      <c r="AU29" s="874"/>
      <c r="AV29" s="874"/>
      <c r="AW29" s="896"/>
      <c r="AX29" s="887"/>
      <c r="AY29" s="874"/>
      <c r="AZ29" s="874"/>
      <c r="BA29" s="874"/>
      <c r="BB29" s="887"/>
      <c r="BC29" s="874"/>
      <c r="BD29" s="874"/>
      <c r="BE29" s="874"/>
      <c r="BF29" s="874"/>
      <c r="BG29" s="874"/>
      <c r="BH29" s="887"/>
      <c r="BI29" s="874"/>
      <c r="BJ29" s="874"/>
      <c r="BK29" s="874"/>
      <c r="BL29" s="874"/>
      <c r="BM29" s="887"/>
      <c r="BN29" s="874"/>
      <c r="BO29" s="874"/>
      <c r="BP29" s="874"/>
      <c r="BQ29" s="874"/>
      <c r="BR29" s="874"/>
    </row>
    <row r="30" spans="1:70" s="1" customFormat="1" ht="12" customHeight="1">
      <c r="A30" s="943" t="s">
        <v>522</v>
      </c>
      <c r="B30" s="935">
        <v>159</v>
      </c>
      <c r="C30" s="895">
        <v>3168</v>
      </c>
      <c r="D30" s="875">
        <v>57</v>
      </c>
      <c r="E30" s="886">
        <v>41</v>
      </c>
      <c r="F30" s="886">
        <v>1</v>
      </c>
      <c r="G30" s="886">
        <v>7</v>
      </c>
      <c r="H30" s="886">
        <v>2</v>
      </c>
      <c r="I30" s="886">
        <v>0</v>
      </c>
      <c r="J30" s="886">
        <v>6</v>
      </c>
      <c r="K30" s="985">
        <v>90</v>
      </c>
      <c r="L30" s="875">
        <v>12</v>
      </c>
      <c r="M30" s="873">
        <v>41</v>
      </c>
      <c r="N30" s="873">
        <v>2</v>
      </c>
      <c r="O30" s="873">
        <v>21</v>
      </c>
      <c r="P30" s="873">
        <v>7</v>
      </c>
      <c r="Q30" s="873">
        <v>0</v>
      </c>
      <c r="R30" s="873">
        <v>25</v>
      </c>
      <c r="S30" s="873">
        <v>90</v>
      </c>
      <c r="T30" s="873">
        <v>12</v>
      </c>
      <c r="U30" s="658"/>
      <c r="V30" s="972"/>
      <c r="W30" s="873">
        <v>37</v>
      </c>
      <c r="X30" s="873">
        <v>10</v>
      </c>
      <c r="Y30" s="873">
        <v>98</v>
      </c>
      <c r="Z30" s="873">
        <v>14</v>
      </c>
      <c r="AA30" s="972"/>
      <c r="AB30" s="873">
        <v>87</v>
      </c>
      <c r="AC30" s="873">
        <v>53</v>
      </c>
      <c r="AD30" s="873">
        <v>19</v>
      </c>
      <c r="AE30" s="972"/>
      <c r="AF30" s="873">
        <v>78</v>
      </c>
      <c r="AG30" s="873">
        <v>59</v>
      </c>
      <c r="AH30" s="873">
        <v>22</v>
      </c>
      <c r="AI30" s="886"/>
      <c r="AJ30" s="873">
        <v>33</v>
      </c>
      <c r="AK30" s="873">
        <v>104</v>
      </c>
      <c r="AL30" s="873">
        <v>22</v>
      </c>
      <c r="AM30" s="886"/>
      <c r="AN30" s="873">
        <v>10</v>
      </c>
      <c r="AO30" s="873">
        <v>8</v>
      </c>
      <c r="AP30" s="873">
        <v>51</v>
      </c>
      <c r="AQ30" s="873">
        <v>81</v>
      </c>
      <c r="AR30" s="873">
        <v>9</v>
      </c>
      <c r="AS30" s="886"/>
      <c r="AT30" s="873">
        <v>48</v>
      </c>
      <c r="AU30" s="873">
        <v>84</v>
      </c>
      <c r="AV30" s="873">
        <v>27</v>
      </c>
      <c r="AW30" s="895">
        <v>5</v>
      </c>
      <c r="AX30" s="886"/>
      <c r="AY30" s="873">
        <v>22</v>
      </c>
      <c r="AZ30" s="873">
        <v>50</v>
      </c>
      <c r="BA30" s="873">
        <v>12</v>
      </c>
      <c r="BB30" s="886"/>
      <c r="BC30" s="873">
        <v>11</v>
      </c>
      <c r="BD30" s="873">
        <v>5</v>
      </c>
      <c r="BE30" s="873">
        <v>3</v>
      </c>
      <c r="BF30" s="873">
        <v>139</v>
      </c>
      <c r="BG30" s="873">
        <v>1</v>
      </c>
      <c r="BH30" s="886"/>
      <c r="BI30" s="873">
        <v>11</v>
      </c>
      <c r="BJ30" s="873">
        <v>8</v>
      </c>
      <c r="BK30" s="873">
        <v>139</v>
      </c>
      <c r="BL30" s="873">
        <v>1</v>
      </c>
      <c r="BM30" s="886"/>
      <c r="BN30" s="873">
        <v>6</v>
      </c>
      <c r="BO30" s="873">
        <v>9</v>
      </c>
      <c r="BP30" s="873">
        <v>63</v>
      </c>
      <c r="BQ30" s="873">
        <v>70</v>
      </c>
      <c r="BR30" s="873">
        <v>11</v>
      </c>
    </row>
    <row r="31" spans="1:70" s="1" customFormat="1" ht="12" customHeight="1">
      <c r="A31" s="944"/>
      <c r="B31" s="936"/>
      <c r="C31" s="896"/>
      <c r="D31" s="876"/>
      <c r="E31" s="887"/>
      <c r="F31" s="887"/>
      <c r="G31" s="887"/>
      <c r="H31" s="887"/>
      <c r="I31" s="887"/>
      <c r="J31" s="887"/>
      <c r="K31" s="986"/>
      <c r="L31" s="876"/>
      <c r="M31" s="874"/>
      <c r="N31" s="874"/>
      <c r="O31" s="874"/>
      <c r="P31" s="874"/>
      <c r="Q31" s="874"/>
      <c r="R31" s="874"/>
      <c r="S31" s="874"/>
      <c r="T31" s="874"/>
      <c r="U31" s="658"/>
      <c r="V31" s="973"/>
      <c r="W31" s="874"/>
      <c r="X31" s="874"/>
      <c r="Y31" s="874"/>
      <c r="Z31" s="874"/>
      <c r="AA31" s="973"/>
      <c r="AB31" s="874"/>
      <c r="AC31" s="874"/>
      <c r="AD31" s="874"/>
      <c r="AE31" s="973"/>
      <c r="AF31" s="874"/>
      <c r="AG31" s="874"/>
      <c r="AH31" s="874"/>
      <c r="AI31" s="887"/>
      <c r="AJ31" s="874"/>
      <c r="AK31" s="874"/>
      <c r="AL31" s="874"/>
      <c r="AM31" s="887"/>
      <c r="AN31" s="874"/>
      <c r="AO31" s="874"/>
      <c r="AP31" s="874"/>
      <c r="AQ31" s="874"/>
      <c r="AR31" s="874"/>
      <c r="AS31" s="887"/>
      <c r="AT31" s="874"/>
      <c r="AU31" s="874"/>
      <c r="AV31" s="874"/>
      <c r="AW31" s="896"/>
      <c r="AX31" s="887"/>
      <c r="AY31" s="874"/>
      <c r="AZ31" s="874"/>
      <c r="BA31" s="874"/>
      <c r="BB31" s="887"/>
      <c r="BC31" s="874"/>
      <c r="BD31" s="874"/>
      <c r="BE31" s="874"/>
      <c r="BF31" s="874"/>
      <c r="BG31" s="874"/>
      <c r="BH31" s="887"/>
      <c r="BI31" s="874"/>
      <c r="BJ31" s="874"/>
      <c r="BK31" s="874"/>
      <c r="BL31" s="874"/>
      <c r="BM31" s="887"/>
      <c r="BN31" s="874"/>
      <c r="BO31" s="874"/>
      <c r="BP31" s="874"/>
      <c r="BQ31" s="874"/>
      <c r="BR31" s="874"/>
    </row>
    <row r="32" spans="1:70" s="1" customFormat="1" ht="12" customHeight="1">
      <c r="A32" s="976" t="s">
        <v>528</v>
      </c>
      <c r="B32" s="937">
        <v>941</v>
      </c>
      <c r="C32" s="895">
        <v>30639</v>
      </c>
      <c r="D32" s="875">
        <v>381</v>
      </c>
      <c r="E32" s="886">
        <v>268</v>
      </c>
      <c r="F32" s="886">
        <v>27</v>
      </c>
      <c r="G32" s="886">
        <v>25</v>
      </c>
      <c r="H32" s="886">
        <v>21</v>
      </c>
      <c r="I32" s="886">
        <v>5</v>
      </c>
      <c r="J32" s="886">
        <v>35</v>
      </c>
      <c r="K32" s="985">
        <v>483</v>
      </c>
      <c r="L32" s="873">
        <v>77</v>
      </c>
      <c r="M32" s="877">
        <v>268</v>
      </c>
      <c r="N32" s="873">
        <v>48</v>
      </c>
      <c r="O32" s="877">
        <v>134</v>
      </c>
      <c r="P32" s="873">
        <v>68</v>
      </c>
      <c r="Q32" s="873">
        <v>12</v>
      </c>
      <c r="R32" s="877">
        <v>181</v>
      </c>
      <c r="S32" s="873">
        <v>483</v>
      </c>
      <c r="T32" s="873">
        <v>77</v>
      </c>
      <c r="U32" s="658"/>
      <c r="V32" s="982"/>
      <c r="W32" s="873">
        <v>216</v>
      </c>
      <c r="X32" s="873">
        <v>129</v>
      </c>
      <c r="Y32" s="873">
        <v>529</v>
      </c>
      <c r="Z32" s="873">
        <v>67</v>
      </c>
      <c r="AA32" s="982"/>
      <c r="AB32" s="873">
        <v>557</v>
      </c>
      <c r="AC32" s="873">
        <v>297</v>
      </c>
      <c r="AD32" s="873">
        <v>87</v>
      </c>
      <c r="AE32" s="982"/>
      <c r="AF32" s="873">
        <v>597</v>
      </c>
      <c r="AG32" s="873">
        <v>247</v>
      </c>
      <c r="AH32" s="873">
        <v>97</v>
      </c>
      <c r="AI32" s="960"/>
      <c r="AJ32" s="873">
        <v>216</v>
      </c>
      <c r="AK32" s="873">
        <v>611</v>
      </c>
      <c r="AL32" s="873">
        <v>114</v>
      </c>
      <c r="AM32" s="960"/>
      <c r="AN32" s="873">
        <v>69</v>
      </c>
      <c r="AO32" s="873">
        <v>53</v>
      </c>
      <c r="AP32" s="873">
        <v>335</v>
      </c>
      <c r="AQ32" s="873">
        <v>423</v>
      </c>
      <c r="AR32" s="873">
        <v>61</v>
      </c>
      <c r="AS32" s="960"/>
      <c r="AT32" s="873">
        <v>396</v>
      </c>
      <c r="AU32" s="873">
        <v>449</v>
      </c>
      <c r="AV32" s="873">
        <v>96</v>
      </c>
      <c r="AW32" s="895">
        <v>135</v>
      </c>
      <c r="AX32" s="960"/>
      <c r="AY32" s="873">
        <v>150</v>
      </c>
      <c r="AZ32" s="873">
        <v>261</v>
      </c>
      <c r="BA32" s="873">
        <v>38</v>
      </c>
      <c r="BB32" s="886"/>
      <c r="BC32" s="873">
        <v>96</v>
      </c>
      <c r="BD32" s="873">
        <v>30</v>
      </c>
      <c r="BE32" s="873">
        <v>8</v>
      </c>
      <c r="BF32" s="873">
        <v>801</v>
      </c>
      <c r="BG32" s="873">
        <v>6</v>
      </c>
      <c r="BH32" s="886"/>
      <c r="BI32" s="873">
        <v>97</v>
      </c>
      <c r="BJ32" s="873">
        <v>37</v>
      </c>
      <c r="BK32" s="873">
        <v>801</v>
      </c>
      <c r="BL32" s="873">
        <v>6</v>
      </c>
      <c r="BM32" s="960"/>
      <c r="BN32" s="873">
        <v>46</v>
      </c>
      <c r="BO32" s="873">
        <v>64</v>
      </c>
      <c r="BP32" s="873">
        <v>416</v>
      </c>
      <c r="BQ32" s="873">
        <v>355</v>
      </c>
      <c r="BR32" s="873">
        <v>60</v>
      </c>
    </row>
    <row r="33" spans="1:70" s="1" customFormat="1" ht="12" customHeight="1">
      <c r="A33" s="977"/>
      <c r="B33" s="938"/>
      <c r="C33" s="896"/>
      <c r="D33" s="876"/>
      <c r="E33" s="887"/>
      <c r="F33" s="887"/>
      <c r="G33" s="887"/>
      <c r="H33" s="887"/>
      <c r="I33" s="887"/>
      <c r="J33" s="887"/>
      <c r="K33" s="986"/>
      <c r="L33" s="874"/>
      <c r="M33" s="878"/>
      <c r="N33" s="874"/>
      <c r="O33" s="878"/>
      <c r="P33" s="874"/>
      <c r="Q33" s="874"/>
      <c r="R33" s="878"/>
      <c r="S33" s="874"/>
      <c r="T33" s="874"/>
      <c r="U33" s="658"/>
      <c r="V33" s="983"/>
      <c r="W33" s="874"/>
      <c r="X33" s="874"/>
      <c r="Y33" s="874"/>
      <c r="Z33" s="874"/>
      <c r="AA33" s="983"/>
      <c r="AB33" s="874"/>
      <c r="AC33" s="874"/>
      <c r="AD33" s="874"/>
      <c r="AE33" s="983"/>
      <c r="AF33" s="874"/>
      <c r="AG33" s="874"/>
      <c r="AH33" s="874"/>
      <c r="AI33" s="961"/>
      <c r="AJ33" s="874"/>
      <c r="AK33" s="874"/>
      <c r="AL33" s="874"/>
      <c r="AM33" s="961"/>
      <c r="AN33" s="874"/>
      <c r="AO33" s="874"/>
      <c r="AP33" s="874"/>
      <c r="AQ33" s="874"/>
      <c r="AR33" s="874"/>
      <c r="AS33" s="961"/>
      <c r="AT33" s="874"/>
      <c r="AU33" s="874"/>
      <c r="AV33" s="874"/>
      <c r="AW33" s="896"/>
      <c r="AX33" s="961"/>
      <c r="AY33" s="874"/>
      <c r="AZ33" s="874"/>
      <c r="BA33" s="874"/>
      <c r="BB33" s="887"/>
      <c r="BC33" s="874"/>
      <c r="BD33" s="874"/>
      <c r="BE33" s="874"/>
      <c r="BF33" s="874"/>
      <c r="BG33" s="874"/>
      <c r="BH33" s="887"/>
      <c r="BI33" s="874"/>
      <c r="BJ33" s="874"/>
      <c r="BK33" s="874"/>
      <c r="BL33" s="874"/>
      <c r="BM33" s="961"/>
      <c r="BN33" s="874"/>
      <c r="BO33" s="874"/>
      <c r="BP33" s="874"/>
      <c r="BQ33" s="874"/>
      <c r="BR33" s="874"/>
    </row>
    <row r="34" spans="1:70" s="4" customFormat="1" ht="12" customHeight="1">
      <c r="A34" s="486"/>
      <c r="B34" s="486"/>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S34" s="559"/>
      <c r="BB34" s="5"/>
      <c r="BC34" s="5"/>
      <c r="BD34" s="5"/>
      <c r="BE34" s="5"/>
      <c r="BF34" s="5"/>
      <c r="BG34" s="5"/>
      <c r="BH34" s="5"/>
      <c r="BI34" s="5"/>
      <c r="BJ34" s="5"/>
      <c r="BK34" s="5"/>
      <c r="BL34" s="5"/>
    </row>
    <row r="35" spans="1:70" s="645" customFormat="1" ht="12.75" customHeight="1">
      <c r="A35" s="659"/>
      <c r="D35" s="606" t="s">
        <v>510</v>
      </c>
      <c r="E35" s="615"/>
      <c r="F35" s="615"/>
      <c r="G35" s="615"/>
      <c r="H35" s="653"/>
      <c r="I35" s="654"/>
      <c r="J35" s="635"/>
      <c r="K35" s="635"/>
      <c r="L35" s="635"/>
      <c r="M35" s="606" t="s">
        <v>510</v>
      </c>
      <c r="N35" s="615"/>
      <c r="O35" s="615"/>
      <c r="P35" s="615"/>
      <c r="Q35" s="653"/>
      <c r="R35" s="653"/>
      <c r="S35" s="654"/>
      <c r="T35" s="635"/>
      <c r="U35" s="635"/>
      <c r="V35" s="608" t="s">
        <v>345</v>
      </c>
      <c r="W35" s="609"/>
      <c r="X35" s="609"/>
      <c r="Y35" s="609"/>
      <c r="Z35" s="610"/>
      <c r="AA35" s="608" t="s">
        <v>632</v>
      </c>
      <c r="AB35" s="609"/>
      <c r="AC35" s="609"/>
      <c r="AD35" s="610"/>
      <c r="AE35" s="635"/>
      <c r="AF35" s="635"/>
      <c r="AG35" s="635"/>
      <c r="AH35" s="635"/>
      <c r="AI35" s="635"/>
      <c r="AJ35" s="635"/>
      <c r="AM35" s="608" t="s">
        <v>631</v>
      </c>
      <c r="AN35" s="609"/>
      <c r="AO35" s="609"/>
      <c r="AP35" s="609"/>
      <c r="AQ35" s="609"/>
      <c r="AR35" s="610"/>
      <c r="AS35" s="608" t="s">
        <v>700</v>
      </c>
      <c r="AT35" s="609"/>
      <c r="AU35" s="609"/>
      <c r="AV35" s="609"/>
      <c r="AW35" s="609"/>
      <c r="AX35" s="609"/>
      <c r="AY35" s="609"/>
      <c r="AZ35" s="609"/>
      <c r="BA35" s="654"/>
      <c r="BB35" s="606" t="s">
        <v>630</v>
      </c>
      <c r="BC35" s="615"/>
      <c r="BD35" s="615"/>
      <c r="BE35" s="615"/>
      <c r="BF35" s="615"/>
      <c r="BG35" s="615"/>
      <c r="BH35" s="606" t="s">
        <v>629</v>
      </c>
      <c r="BI35" s="615"/>
      <c r="BJ35" s="615"/>
      <c r="BK35" s="615"/>
      <c r="BL35" s="615"/>
      <c r="BM35" s="608" t="s">
        <v>637</v>
      </c>
      <c r="BN35" s="609"/>
      <c r="BO35" s="609"/>
      <c r="BP35" s="609"/>
      <c r="BQ35" s="609"/>
      <c r="BR35" s="610"/>
    </row>
    <row r="36" spans="1:70" s="645" customFormat="1" ht="13.5" customHeight="1">
      <c r="A36" s="659"/>
      <c r="D36" s="621" t="s">
        <v>136</v>
      </c>
      <c r="E36" s="622"/>
      <c r="F36" s="622"/>
      <c r="G36" s="622"/>
      <c r="H36" s="655"/>
      <c r="I36" s="656"/>
      <c r="J36" s="635"/>
      <c r="K36" s="635"/>
      <c r="L36" s="635"/>
      <c r="M36" s="621" t="s">
        <v>133</v>
      </c>
      <c r="N36" s="622"/>
      <c r="O36" s="622"/>
      <c r="P36" s="622"/>
      <c r="Q36" s="655"/>
      <c r="R36" s="655"/>
      <c r="S36" s="656"/>
      <c r="T36" s="635"/>
      <c r="U36" s="635"/>
      <c r="V36" s="917" t="s">
        <v>344</v>
      </c>
      <c r="W36" s="984"/>
      <c r="X36" s="984"/>
      <c r="Y36" s="984"/>
      <c r="Z36" s="918"/>
      <c r="AA36" s="617" t="s">
        <v>346</v>
      </c>
      <c r="AB36" s="618"/>
      <c r="AC36" s="618"/>
      <c r="AD36" s="619"/>
      <c r="AE36" s="635"/>
      <c r="AF36" s="635"/>
      <c r="AG36" s="635"/>
      <c r="AH36" s="635"/>
      <c r="AI36" s="635"/>
      <c r="AJ36" s="635"/>
      <c r="AM36" s="962" t="s">
        <v>285</v>
      </c>
      <c r="AN36" s="963"/>
      <c r="AO36" s="963"/>
      <c r="AP36" s="963"/>
      <c r="AQ36" s="963"/>
      <c r="AR36" s="964"/>
      <c r="AS36" s="617" t="s">
        <v>272</v>
      </c>
      <c r="AT36" s="618"/>
      <c r="AU36" s="618"/>
      <c r="AV36" s="618"/>
      <c r="AW36" s="618"/>
      <c r="AX36" s="618"/>
      <c r="AY36" s="618"/>
      <c r="AZ36" s="618"/>
      <c r="BA36" s="656"/>
      <c r="BB36" s="969" t="s">
        <v>477</v>
      </c>
      <c r="BC36" s="970"/>
      <c r="BD36" s="970"/>
      <c r="BE36" s="970"/>
      <c r="BF36" s="970"/>
      <c r="BG36" s="971"/>
      <c r="BH36" s="989" t="s">
        <v>100</v>
      </c>
      <c r="BI36" s="990"/>
      <c r="BJ36" s="990"/>
      <c r="BK36" s="990"/>
      <c r="BL36" s="991"/>
      <c r="BM36" s="962" t="s">
        <v>638</v>
      </c>
      <c r="BN36" s="963"/>
      <c r="BO36" s="963"/>
      <c r="BP36" s="963"/>
      <c r="BQ36" s="963"/>
      <c r="BR36" s="964"/>
    </row>
    <row r="37" spans="1:70" s="1" customFormat="1" ht="12" customHeight="1">
      <c r="A37" s="486"/>
      <c r="B37" s="486"/>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S37" s="559"/>
      <c r="BB37" s="652"/>
      <c r="BC37" s="652"/>
      <c r="BD37" s="652"/>
      <c r="BE37" s="652"/>
      <c r="BF37" s="652"/>
      <c r="BG37" s="652"/>
      <c r="BH37" s="652"/>
      <c r="BI37" s="652"/>
      <c r="BJ37" s="652"/>
      <c r="BK37" s="652"/>
      <c r="BL37" s="652"/>
    </row>
    <row r="38" spans="1:70" s="660" customFormat="1" ht="40.5" customHeight="1">
      <c r="A38" s="931" t="s">
        <v>628</v>
      </c>
      <c r="B38" s="890" t="s">
        <v>534</v>
      </c>
      <c r="C38" s="943" t="s">
        <v>530</v>
      </c>
      <c r="D38" s="957" t="s">
        <v>493</v>
      </c>
      <c r="E38" s="958"/>
      <c r="F38" s="958"/>
      <c r="G38" s="958"/>
      <c r="H38" s="958"/>
      <c r="I38" s="958"/>
      <c r="J38" s="958"/>
      <c r="K38" s="958"/>
      <c r="L38" s="959"/>
      <c r="M38" s="879" t="s">
        <v>323</v>
      </c>
      <c r="N38" s="880"/>
      <c r="O38" s="880"/>
      <c r="P38" s="880"/>
      <c r="Q38" s="880"/>
      <c r="R38" s="880"/>
      <c r="S38" s="880"/>
      <c r="T38" s="881"/>
      <c r="U38" s="650"/>
      <c r="V38" s="905" t="s">
        <v>343</v>
      </c>
      <c r="W38" s="906"/>
      <c r="X38" s="906"/>
      <c r="Y38" s="906"/>
      <c r="Z38" s="907"/>
      <c r="AA38" s="905" t="s">
        <v>321</v>
      </c>
      <c r="AB38" s="906"/>
      <c r="AC38" s="906"/>
      <c r="AD38" s="907"/>
      <c r="AE38" s="905" t="s">
        <v>466</v>
      </c>
      <c r="AF38" s="906"/>
      <c r="AG38" s="906"/>
      <c r="AH38" s="907"/>
      <c r="AI38" s="905" t="s">
        <v>286</v>
      </c>
      <c r="AJ38" s="906"/>
      <c r="AK38" s="906"/>
      <c r="AL38" s="907"/>
      <c r="AM38" s="905" t="s">
        <v>273</v>
      </c>
      <c r="AN38" s="906"/>
      <c r="AO38" s="906"/>
      <c r="AP38" s="906"/>
      <c r="AQ38" s="906"/>
      <c r="AR38" s="907"/>
      <c r="AS38" s="905" t="s">
        <v>701</v>
      </c>
      <c r="AT38" s="906"/>
      <c r="AU38" s="906"/>
      <c r="AV38" s="906"/>
      <c r="AW38" s="907"/>
      <c r="AX38" s="905" t="s">
        <v>702</v>
      </c>
      <c r="AY38" s="906"/>
      <c r="AZ38" s="906"/>
      <c r="BA38" s="907"/>
      <c r="BB38" s="905" t="s">
        <v>101</v>
      </c>
      <c r="BC38" s="906"/>
      <c r="BD38" s="906"/>
      <c r="BE38" s="906"/>
      <c r="BF38" s="906"/>
      <c r="BG38" s="907"/>
      <c r="BH38" s="905" t="s">
        <v>102</v>
      </c>
      <c r="BI38" s="906"/>
      <c r="BJ38" s="906"/>
      <c r="BK38" s="906"/>
      <c r="BL38" s="907"/>
      <c r="BM38" s="905" t="s">
        <v>639</v>
      </c>
      <c r="BN38" s="906"/>
      <c r="BO38" s="906"/>
      <c r="BP38" s="906"/>
      <c r="BQ38" s="906"/>
      <c r="BR38" s="907"/>
    </row>
    <row r="39" spans="1:70" s="660" customFormat="1" ht="40.5" customHeight="1">
      <c r="A39" s="932"/>
      <c r="B39" s="891"/>
      <c r="C39" s="944"/>
      <c r="D39" s="776" t="s">
        <v>467</v>
      </c>
      <c r="E39" s="892" t="s">
        <v>168</v>
      </c>
      <c r="F39" s="893"/>
      <c r="G39" s="893"/>
      <c r="H39" s="893"/>
      <c r="I39" s="893"/>
      <c r="J39" s="894"/>
      <c r="K39" s="776" t="s">
        <v>319</v>
      </c>
      <c r="L39" s="777" t="s">
        <v>531</v>
      </c>
      <c r="M39" s="776" t="s">
        <v>316</v>
      </c>
      <c r="N39" s="776" t="s">
        <v>204</v>
      </c>
      <c r="O39" s="777" t="s">
        <v>317</v>
      </c>
      <c r="P39" s="776" t="s">
        <v>132</v>
      </c>
      <c r="Q39" s="777" t="s">
        <v>468</v>
      </c>
      <c r="R39" s="776" t="s">
        <v>614</v>
      </c>
      <c r="S39" s="776" t="s">
        <v>430</v>
      </c>
      <c r="T39" s="776" t="s">
        <v>377</v>
      </c>
      <c r="U39" s="650"/>
      <c r="V39" s="624"/>
      <c r="W39" s="776" t="s">
        <v>469</v>
      </c>
      <c r="X39" s="776" t="s">
        <v>470</v>
      </c>
      <c r="Y39" s="777" t="s">
        <v>224</v>
      </c>
      <c r="Z39" s="777" t="s">
        <v>531</v>
      </c>
      <c r="AA39" s="624"/>
      <c r="AB39" s="777" t="s">
        <v>471</v>
      </c>
      <c r="AC39" s="777" t="s">
        <v>472</v>
      </c>
      <c r="AD39" s="777" t="s">
        <v>531</v>
      </c>
      <c r="AE39" s="624"/>
      <c r="AF39" s="777" t="s">
        <v>471</v>
      </c>
      <c r="AG39" s="777" t="s">
        <v>472</v>
      </c>
      <c r="AH39" s="777" t="s">
        <v>531</v>
      </c>
      <c r="AI39" s="624"/>
      <c r="AJ39" s="777" t="s">
        <v>471</v>
      </c>
      <c r="AK39" s="777" t="s">
        <v>472</v>
      </c>
      <c r="AL39" s="777" t="s">
        <v>531</v>
      </c>
      <c r="AM39" s="624"/>
      <c r="AN39" s="777" t="s">
        <v>274</v>
      </c>
      <c r="AO39" s="777" t="s">
        <v>275</v>
      </c>
      <c r="AP39" s="776" t="s">
        <v>473</v>
      </c>
      <c r="AQ39" s="777" t="s">
        <v>277</v>
      </c>
      <c r="AR39" s="777" t="s">
        <v>531</v>
      </c>
      <c r="AS39" s="624"/>
      <c r="AT39" s="777" t="s">
        <v>703</v>
      </c>
      <c r="AU39" s="777" t="s">
        <v>704</v>
      </c>
      <c r="AV39" s="777" t="s">
        <v>377</v>
      </c>
      <c r="AW39" s="627" t="s">
        <v>474</v>
      </c>
      <c r="AX39" s="624"/>
      <c r="AY39" s="776" t="s">
        <v>475</v>
      </c>
      <c r="AZ39" s="776" t="s">
        <v>476</v>
      </c>
      <c r="BA39" s="777" t="s">
        <v>377</v>
      </c>
      <c r="BB39" s="624"/>
      <c r="BC39" s="776" t="s">
        <v>103</v>
      </c>
      <c r="BD39" s="776" t="s">
        <v>104</v>
      </c>
      <c r="BE39" s="777" t="s">
        <v>105</v>
      </c>
      <c r="BF39" s="777" t="s">
        <v>686</v>
      </c>
      <c r="BG39" s="777" t="s">
        <v>531</v>
      </c>
      <c r="BH39" s="624"/>
      <c r="BI39" s="777" t="s">
        <v>225</v>
      </c>
      <c r="BJ39" s="777" t="s">
        <v>226</v>
      </c>
      <c r="BK39" s="777" t="s">
        <v>686</v>
      </c>
      <c r="BL39" s="777" t="s">
        <v>531</v>
      </c>
      <c r="BM39" s="624"/>
      <c r="BN39" s="777" t="s">
        <v>274</v>
      </c>
      <c r="BO39" s="777" t="s">
        <v>275</v>
      </c>
      <c r="BP39" s="776" t="s">
        <v>473</v>
      </c>
      <c r="BQ39" s="777" t="s">
        <v>277</v>
      </c>
      <c r="BR39" s="777" t="s">
        <v>531</v>
      </c>
    </row>
    <row r="40" spans="1:70" s="1" customFormat="1" ht="12" customHeight="1">
      <c r="A40" s="978" t="s">
        <v>529</v>
      </c>
      <c r="B40" s="935">
        <v>53</v>
      </c>
      <c r="C40" s="895">
        <v>15370</v>
      </c>
      <c r="D40" s="875">
        <v>47</v>
      </c>
      <c r="E40" s="886">
        <v>34</v>
      </c>
      <c r="F40" s="886">
        <v>2</v>
      </c>
      <c r="G40" s="886">
        <v>7</v>
      </c>
      <c r="H40" s="886">
        <v>1</v>
      </c>
      <c r="I40" s="886">
        <v>0</v>
      </c>
      <c r="J40" s="886">
        <v>3</v>
      </c>
      <c r="K40" s="985">
        <v>5</v>
      </c>
      <c r="L40" s="875">
        <v>1</v>
      </c>
      <c r="M40" s="873">
        <v>34</v>
      </c>
      <c r="N40" s="873">
        <v>4</v>
      </c>
      <c r="O40" s="873">
        <v>32</v>
      </c>
      <c r="P40" s="873">
        <v>7</v>
      </c>
      <c r="Q40" s="873">
        <v>2</v>
      </c>
      <c r="R40" s="873">
        <v>32</v>
      </c>
      <c r="S40" s="873">
        <v>5</v>
      </c>
      <c r="T40" s="873">
        <v>1</v>
      </c>
      <c r="U40" s="634"/>
      <c r="V40" s="886"/>
      <c r="W40" s="873">
        <v>11</v>
      </c>
      <c r="X40" s="873">
        <v>9</v>
      </c>
      <c r="Y40" s="873">
        <v>32</v>
      </c>
      <c r="Z40" s="873">
        <v>1</v>
      </c>
      <c r="AA40" s="886"/>
      <c r="AB40" s="873">
        <v>42</v>
      </c>
      <c r="AC40" s="873">
        <v>9</v>
      </c>
      <c r="AD40" s="873">
        <v>2</v>
      </c>
      <c r="AE40" s="886"/>
      <c r="AF40" s="873">
        <v>43</v>
      </c>
      <c r="AG40" s="873">
        <v>9</v>
      </c>
      <c r="AH40" s="873">
        <v>1</v>
      </c>
      <c r="AI40" s="886"/>
      <c r="AJ40" s="873">
        <v>11</v>
      </c>
      <c r="AK40" s="873">
        <v>38</v>
      </c>
      <c r="AL40" s="873">
        <v>4</v>
      </c>
      <c r="AM40" s="886"/>
      <c r="AN40" s="873">
        <v>32</v>
      </c>
      <c r="AO40" s="873">
        <v>9</v>
      </c>
      <c r="AP40" s="873">
        <v>7</v>
      </c>
      <c r="AQ40" s="873">
        <v>4</v>
      </c>
      <c r="AR40" s="873">
        <v>1</v>
      </c>
      <c r="AS40" s="886"/>
      <c r="AT40" s="873">
        <v>41</v>
      </c>
      <c r="AU40" s="873">
        <v>11</v>
      </c>
      <c r="AV40" s="873">
        <v>1</v>
      </c>
      <c r="AW40" s="895">
        <v>50</v>
      </c>
      <c r="AX40" s="886"/>
      <c r="AY40" s="873">
        <v>4</v>
      </c>
      <c r="AZ40" s="873">
        <v>7</v>
      </c>
      <c r="BA40" s="873">
        <v>0</v>
      </c>
      <c r="BB40" s="965"/>
      <c r="BC40" s="873">
        <v>36</v>
      </c>
      <c r="BD40" s="873">
        <v>8</v>
      </c>
      <c r="BE40" s="873">
        <v>2</v>
      </c>
      <c r="BF40" s="873">
        <v>4</v>
      </c>
      <c r="BG40" s="873">
        <v>3</v>
      </c>
      <c r="BH40" s="965"/>
      <c r="BI40" s="873">
        <v>37</v>
      </c>
      <c r="BJ40" s="873">
        <v>9</v>
      </c>
      <c r="BK40" s="873">
        <v>4</v>
      </c>
      <c r="BL40" s="873">
        <v>3</v>
      </c>
      <c r="BM40" s="886"/>
      <c r="BN40" s="873">
        <v>20</v>
      </c>
      <c r="BO40" s="873">
        <v>11</v>
      </c>
      <c r="BP40" s="873">
        <v>18</v>
      </c>
      <c r="BQ40" s="873">
        <v>4</v>
      </c>
      <c r="BR40" s="873">
        <v>0</v>
      </c>
    </row>
    <row r="41" spans="1:70" s="1" customFormat="1" ht="12" customHeight="1">
      <c r="A41" s="979"/>
      <c r="B41" s="936"/>
      <c r="C41" s="896"/>
      <c r="D41" s="876"/>
      <c r="E41" s="887"/>
      <c r="F41" s="887"/>
      <c r="G41" s="887"/>
      <c r="H41" s="887"/>
      <c r="I41" s="887"/>
      <c r="J41" s="887"/>
      <c r="K41" s="986"/>
      <c r="L41" s="876"/>
      <c r="M41" s="874"/>
      <c r="N41" s="874"/>
      <c r="O41" s="874"/>
      <c r="P41" s="874"/>
      <c r="Q41" s="874"/>
      <c r="R41" s="874"/>
      <c r="S41" s="874"/>
      <c r="T41" s="874"/>
      <c r="U41" s="634"/>
      <c r="V41" s="887"/>
      <c r="W41" s="874"/>
      <c r="X41" s="874"/>
      <c r="Y41" s="874"/>
      <c r="Z41" s="874"/>
      <c r="AA41" s="887"/>
      <c r="AB41" s="874"/>
      <c r="AC41" s="874"/>
      <c r="AD41" s="874"/>
      <c r="AE41" s="887"/>
      <c r="AF41" s="874"/>
      <c r="AG41" s="874"/>
      <c r="AH41" s="874"/>
      <c r="AI41" s="887"/>
      <c r="AJ41" s="874"/>
      <c r="AK41" s="874"/>
      <c r="AL41" s="874"/>
      <c r="AM41" s="887"/>
      <c r="AN41" s="874"/>
      <c r="AO41" s="874"/>
      <c r="AP41" s="874"/>
      <c r="AQ41" s="874"/>
      <c r="AR41" s="874"/>
      <c r="AS41" s="887"/>
      <c r="AT41" s="874"/>
      <c r="AU41" s="874"/>
      <c r="AV41" s="874"/>
      <c r="AW41" s="896"/>
      <c r="AX41" s="887"/>
      <c r="AY41" s="874"/>
      <c r="AZ41" s="874"/>
      <c r="BA41" s="874"/>
      <c r="BB41" s="966"/>
      <c r="BC41" s="874"/>
      <c r="BD41" s="874"/>
      <c r="BE41" s="874"/>
      <c r="BF41" s="874"/>
      <c r="BG41" s="874"/>
      <c r="BH41" s="966"/>
      <c r="BI41" s="874"/>
      <c r="BJ41" s="874"/>
      <c r="BK41" s="874"/>
      <c r="BL41" s="874"/>
      <c r="BM41" s="887"/>
      <c r="BN41" s="874"/>
      <c r="BO41" s="874"/>
      <c r="BP41" s="874"/>
      <c r="BQ41" s="874"/>
      <c r="BR41" s="874"/>
    </row>
    <row r="42" spans="1:70" s="1" customFormat="1" ht="12" customHeight="1">
      <c r="A42" s="978" t="s">
        <v>408</v>
      </c>
      <c r="B42" s="935">
        <v>63</v>
      </c>
      <c r="C42" s="895">
        <v>4414</v>
      </c>
      <c r="D42" s="875">
        <v>46</v>
      </c>
      <c r="E42" s="886">
        <v>37</v>
      </c>
      <c r="F42" s="886">
        <v>2</v>
      </c>
      <c r="G42" s="886">
        <v>1</v>
      </c>
      <c r="H42" s="886">
        <v>1</v>
      </c>
      <c r="I42" s="886">
        <v>0</v>
      </c>
      <c r="J42" s="886">
        <v>5</v>
      </c>
      <c r="K42" s="985">
        <v>16</v>
      </c>
      <c r="L42" s="875">
        <v>1</v>
      </c>
      <c r="M42" s="873">
        <v>37</v>
      </c>
      <c r="N42" s="873">
        <v>5</v>
      </c>
      <c r="O42" s="873">
        <v>14</v>
      </c>
      <c r="P42" s="873">
        <v>3</v>
      </c>
      <c r="Q42" s="873">
        <v>1</v>
      </c>
      <c r="R42" s="873">
        <v>29</v>
      </c>
      <c r="S42" s="873">
        <v>16</v>
      </c>
      <c r="T42" s="873">
        <v>1</v>
      </c>
      <c r="U42" s="634"/>
      <c r="V42" s="886"/>
      <c r="W42" s="873">
        <v>22</v>
      </c>
      <c r="X42" s="873">
        <v>10</v>
      </c>
      <c r="Y42" s="873">
        <v>31</v>
      </c>
      <c r="Z42" s="873">
        <v>0</v>
      </c>
      <c r="AA42" s="886"/>
      <c r="AB42" s="873">
        <v>41</v>
      </c>
      <c r="AC42" s="873">
        <v>19</v>
      </c>
      <c r="AD42" s="873">
        <v>3</v>
      </c>
      <c r="AE42" s="886"/>
      <c r="AF42" s="873">
        <v>46</v>
      </c>
      <c r="AG42" s="873">
        <v>13</v>
      </c>
      <c r="AH42" s="873">
        <v>4</v>
      </c>
      <c r="AI42" s="886"/>
      <c r="AJ42" s="873">
        <v>6</v>
      </c>
      <c r="AK42" s="873">
        <v>53</v>
      </c>
      <c r="AL42" s="873">
        <v>4</v>
      </c>
      <c r="AM42" s="886"/>
      <c r="AN42" s="873">
        <v>11</v>
      </c>
      <c r="AO42" s="873">
        <v>5</v>
      </c>
      <c r="AP42" s="873">
        <v>30</v>
      </c>
      <c r="AQ42" s="873">
        <v>15</v>
      </c>
      <c r="AR42" s="873">
        <v>2</v>
      </c>
      <c r="AS42" s="886"/>
      <c r="AT42" s="873">
        <v>39</v>
      </c>
      <c r="AU42" s="873">
        <v>19</v>
      </c>
      <c r="AV42" s="873">
        <v>5</v>
      </c>
      <c r="AW42" s="895">
        <v>18</v>
      </c>
      <c r="AX42" s="886"/>
      <c r="AY42" s="873">
        <v>13</v>
      </c>
      <c r="AZ42" s="873">
        <v>6</v>
      </c>
      <c r="BA42" s="873">
        <v>0</v>
      </c>
      <c r="BB42" s="965"/>
      <c r="BC42" s="873">
        <v>34</v>
      </c>
      <c r="BD42" s="873">
        <v>10</v>
      </c>
      <c r="BE42" s="873">
        <v>4</v>
      </c>
      <c r="BF42" s="873">
        <v>14</v>
      </c>
      <c r="BG42" s="873">
        <v>1</v>
      </c>
      <c r="BH42" s="965"/>
      <c r="BI42" s="873">
        <v>34</v>
      </c>
      <c r="BJ42" s="873">
        <v>14</v>
      </c>
      <c r="BK42" s="873">
        <v>14</v>
      </c>
      <c r="BL42" s="873">
        <v>1</v>
      </c>
      <c r="BM42" s="886"/>
      <c r="BN42" s="873">
        <v>4</v>
      </c>
      <c r="BO42" s="873">
        <v>6</v>
      </c>
      <c r="BP42" s="873">
        <v>37</v>
      </c>
      <c r="BQ42" s="873">
        <v>14</v>
      </c>
      <c r="BR42" s="873">
        <v>2</v>
      </c>
    </row>
    <row r="43" spans="1:70" s="1" customFormat="1" ht="12" customHeight="1">
      <c r="A43" s="979"/>
      <c r="B43" s="936"/>
      <c r="C43" s="896"/>
      <c r="D43" s="876"/>
      <c r="E43" s="887"/>
      <c r="F43" s="887"/>
      <c r="G43" s="887"/>
      <c r="H43" s="887"/>
      <c r="I43" s="887"/>
      <c r="J43" s="887"/>
      <c r="K43" s="986"/>
      <c r="L43" s="876"/>
      <c r="M43" s="874"/>
      <c r="N43" s="874"/>
      <c r="O43" s="874"/>
      <c r="P43" s="874"/>
      <c r="Q43" s="874"/>
      <c r="R43" s="874"/>
      <c r="S43" s="874"/>
      <c r="T43" s="874"/>
      <c r="U43" s="634"/>
      <c r="V43" s="887"/>
      <c r="W43" s="874"/>
      <c r="X43" s="874"/>
      <c r="Y43" s="874"/>
      <c r="Z43" s="874"/>
      <c r="AA43" s="887"/>
      <c r="AB43" s="874"/>
      <c r="AC43" s="874"/>
      <c r="AD43" s="874"/>
      <c r="AE43" s="887"/>
      <c r="AF43" s="874"/>
      <c r="AG43" s="874"/>
      <c r="AH43" s="874"/>
      <c r="AI43" s="887"/>
      <c r="AJ43" s="874"/>
      <c r="AK43" s="874"/>
      <c r="AL43" s="874"/>
      <c r="AM43" s="887"/>
      <c r="AN43" s="874"/>
      <c r="AO43" s="874"/>
      <c r="AP43" s="874"/>
      <c r="AQ43" s="874"/>
      <c r="AR43" s="874"/>
      <c r="AS43" s="887"/>
      <c r="AT43" s="874"/>
      <c r="AU43" s="874"/>
      <c r="AV43" s="874"/>
      <c r="AW43" s="896"/>
      <c r="AX43" s="887"/>
      <c r="AY43" s="874"/>
      <c r="AZ43" s="874"/>
      <c r="BA43" s="874"/>
      <c r="BB43" s="966"/>
      <c r="BC43" s="874"/>
      <c r="BD43" s="874"/>
      <c r="BE43" s="874"/>
      <c r="BF43" s="874"/>
      <c r="BG43" s="874"/>
      <c r="BH43" s="966"/>
      <c r="BI43" s="874"/>
      <c r="BJ43" s="874"/>
      <c r="BK43" s="874"/>
      <c r="BL43" s="874"/>
      <c r="BM43" s="887"/>
      <c r="BN43" s="874"/>
      <c r="BO43" s="874"/>
      <c r="BP43" s="874"/>
      <c r="BQ43" s="874"/>
      <c r="BR43" s="874"/>
    </row>
    <row r="44" spans="1:70" s="1" customFormat="1" ht="12" customHeight="1">
      <c r="A44" s="978" t="s">
        <v>409</v>
      </c>
      <c r="B44" s="935">
        <v>95</v>
      </c>
      <c r="C44" s="895">
        <v>3658</v>
      </c>
      <c r="D44" s="875">
        <v>58</v>
      </c>
      <c r="E44" s="886">
        <v>42</v>
      </c>
      <c r="F44" s="886">
        <v>5</v>
      </c>
      <c r="G44" s="886">
        <v>6</v>
      </c>
      <c r="H44" s="886">
        <v>2</v>
      </c>
      <c r="I44" s="886">
        <v>1</v>
      </c>
      <c r="J44" s="886">
        <v>2</v>
      </c>
      <c r="K44" s="985">
        <v>35</v>
      </c>
      <c r="L44" s="875">
        <v>2</v>
      </c>
      <c r="M44" s="873">
        <v>42</v>
      </c>
      <c r="N44" s="873">
        <v>7</v>
      </c>
      <c r="O44" s="873">
        <v>25</v>
      </c>
      <c r="P44" s="873">
        <v>8</v>
      </c>
      <c r="Q44" s="873">
        <v>3</v>
      </c>
      <c r="R44" s="873">
        <v>32</v>
      </c>
      <c r="S44" s="873">
        <v>35</v>
      </c>
      <c r="T44" s="873">
        <v>2</v>
      </c>
      <c r="U44" s="634"/>
      <c r="V44" s="886"/>
      <c r="W44" s="873">
        <v>26</v>
      </c>
      <c r="X44" s="873">
        <v>21</v>
      </c>
      <c r="Y44" s="873">
        <v>43</v>
      </c>
      <c r="Z44" s="873">
        <v>5</v>
      </c>
      <c r="AA44" s="886"/>
      <c r="AB44" s="873">
        <v>64</v>
      </c>
      <c r="AC44" s="873">
        <v>28</v>
      </c>
      <c r="AD44" s="873">
        <v>3</v>
      </c>
      <c r="AE44" s="886"/>
      <c r="AF44" s="873">
        <v>57</v>
      </c>
      <c r="AG44" s="873">
        <v>35</v>
      </c>
      <c r="AH44" s="873">
        <v>3</v>
      </c>
      <c r="AI44" s="886"/>
      <c r="AJ44" s="873">
        <v>24</v>
      </c>
      <c r="AK44" s="873">
        <v>66</v>
      </c>
      <c r="AL44" s="873">
        <v>5</v>
      </c>
      <c r="AM44" s="886"/>
      <c r="AN44" s="873">
        <v>9</v>
      </c>
      <c r="AO44" s="873">
        <v>8</v>
      </c>
      <c r="AP44" s="873">
        <v>37</v>
      </c>
      <c r="AQ44" s="873">
        <v>37</v>
      </c>
      <c r="AR44" s="873">
        <v>4</v>
      </c>
      <c r="AS44" s="886"/>
      <c r="AT44" s="873">
        <v>55</v>
      </c>
      <c r="AU44" s="873">
        <v>37</v>
      </c>
      <c r="AV44" s="873">
        <v>3</v>
      </c>
      <c r="AW44" s="895">
        <v>25</v>
      </c>
      <c r="AX44" s="886"/>
      <c r="AY44" s="873">
        <v>11</v>
      </c>
      <c r="AZ44" s="873">
        <v>23</v>
      </c>
      <c r="BA44" s="873">
        <v>3</v>
      </c>
      <c r="BB44" s="965"/>
      <c r="BC44" s="873">
        <v>26</v>
      </c>
      <c r="BD44" s="873">
        <v>12</v>
      </c>
      <c r="BE44" s="873">
        <v>2</v>
      </c>
      <c r="BF44" s="873">
        <v>53</v>
      </c>
      <c r="BG44" s="873">
        <v>2</v>
      </c>
      <c r="BH44" s="965"/>
      <c r="BI44" s="873">
        <v>26</v>
      </c>
      <c r="BJ44" s="873">
        <v>14</v>
      </c>
      <c r="BK44" s="873">
        <v>53</v>
      </c>
      <c r="BL44" s="873">
        <v>2</v>
      </c>
      <c r="BM44" s="886"/>
      <c r="BN44" s="873">
        <v>6</v>
      </c>
      <c r="BO44" s="873">
        <v>10</v>
      </c>
      <c r="BP44" s="873">
        <v>50</v>
      </c>
      <c r="BQ44" s="873">
        <v>26</v>
      </c>
      <c r="BR44" s="873">
        <v>3</v>
      </c>
    </row>
    <row r="45" spans="1:70" s="1" customFormat="1" ht="12" customHeight="1">
      <c r="A45" s="979"/>
      <c r="B45" s="936"/>
      <c r="C45" s="896"/>
      <c r="D45" s="876"/>
      <c r="E45" s="887"/>
      <c r="F45" s="887"/>
      <c r="G45" s="887"/>
      <c r="H45" s="887"/>
      <c r="I45" s="887"/>
      <c r="J45" s="887"/>
      <c r="K45" s="986"/>
      <c r="L45" s="876"/>
      <c r="M45" s="874"/>
      <c r="N45" s="874"/>
      <c r="O45" s="874"/>
      <c r="P45" s="874"/>
      <c r="Q45" s="874"/>
      <c r="R45" s="874"/>
      <c r="S45" s="874"/>
      <c r="T45" s="874"/>
      <c r="U45" s="634"/>
      <c r="V45" s="887"/>
      <c r="W45" s="874"/>
      <c r="X45" s="874"/>
      <c r="Y45" s="874"/>
      <c r="Z45" s="874"/>
      <c r="AA45" s="887"/>
      <c r="AB45" s="874"/>
      <c r="AC45" s="874"/>
      <c r="AD45" s="874"/>
      <c r="AE45" s="887"/>
      <c r="AF45" s="874"/>
      <c r="AG45" s="874"/>
      <c r="AH45" s="874"/>
      <c r="AI45" s="887"/>
      <c r="AJ45" s="874"/>
      <c r="AK45" s="874"/>
      <c r="AL45" s="874"/>
      <c r="AM45" s="887"/>
      <c r="AN45" s="874"/>
      <c r="AO45" s="874"/>
      <c r="AP45" s="874"/>
      <c r="AQ45" s="874"/>
      <c r="AR45" s="874"/>
      <c r="AS45" s="887"/>
      <c r="AT45" s="874"/>
      <c r="AU45" s="874"/>
      <c r="AV45" s="874"/>
      <c r="AW45" s="896"/>
      <c r="AX45" s="887"/>
      <c r="AY45" s="874"/>
      <c r="AZ45" s="874"/>
      <c r="BA45" s="874"/>
      <c r="BB45" s="966"/>
      <c r="BC45" s="874"/>
      <c r="BD45" s="874"/>
      <c r="BE45" s="874"/>
      <c r="BF45" s="874"/>
      <c r="BG45" s="874"/>
      <c r="BH45" s="966"/>
      <c r="BI45" s="874"/>
      <c r="BJ45" s="874"/>
      <c r="BK45" s="874"/>
      <c r="BL45" s="874"/>
      <c r="BM45" s="887"/>
      <c r="BN45" s="874"/>
      <c r="BO45" s="874"/>
      <c r="BP45" s="874"/>
      <c r="BQ45" s="874"/>
      <c r="BR45" s="874"/>
    </row>
    <row r="46" spans="1:70" s="1" customFormat="1" ht="12" customHeight="1">
      <c r="A46" s="978" t="s">
        <v>410</v>
      </c>
      <c r="B46" s="935">
        <v>298</v>
      </c>
      <c r="C46" s="895">
        <v>4716</v>
      </c>
      <c r="D46" s="875">
        <v>120</v>
      </c>
      <c r="E46" s="886">
        <v>80</v>
      </c>
      <c r="F46" s="886">
        <v>9</v>
      </c>
      <c r="G46" s="886">
        <v>5</v>
      </c>
      <c r="H46" s="886">
        <v>7</v>
      </c>
      <c r="I46" s="886">
        <v>1</v>
      </c>
      <c r="J46" s="886">
        <v>18</v>
      </c>
      <c r="K46" s="985">
        <v>149</v>
      </c>
      <c r="L46" s="875">
        <v>29</v>
      </c>
      <c r="M46" s="873">
        <v>80</v>
      </c>
      <c r="N46" s="873">
        <v>11</v>
      </c>
      <c r="O46" s="873">
        <v>34</v>
      </c>
      <c r="P46" s="873">
        <v>20</v>
      </c>
      <c r="Q46" s="873">
        <v>1</v>
      </c>
      <c r="R46" s="873">
        <v>53</v>
      </c>
      <c r="S46" s="873">
        <v>149</v>
      </c>
      <c r="T46" s="873">
        <v>29</v>
      </c>
      <c r="U46" s="634"/>
      <c r="V46" s="886"/>
      <c r="W46" s="873">
        <v>83</v>
      </c>
      <c r="X46" s="873">
        <v>43</v>
      </c>
      <c r="Y46" s="873">
        <v>156</v>
      </c>
      <c r="Z46" s="873">
        <v>16</v>
      </c>
      <c r="AA46" s="886"/>
      <c r="AB46" s="873">
        <v>186</v>
      </c>
      <c r="AC46" s="873">
        <v>90</v>
      </c>
      <c r="AD46" s="873">
        <v>22</v>
      </c>
      <c r="AE46" s="886"/>
      <c r="AF46" s="873">
        <v>187</v>
      </c>
      <c r="AG46" s="873">
        <v>83</v>
      </c>
      <c r="AH46" s="873">
        <v>28</v>
      </c>
      <c r="AI46" s="886"/>
      <c r="AJ46" s="873">
        <v>74</v>
      </c>
      <c r="AK46" s="873">
        <v>190</v>
      </c>
      <c r="AL46" s="873">
        <v>34</v>
      </c>
      <c r="AM46" s="886"/>
      <c r="AN46" s="873">
        <v>9</v>
      </c>
      <c r="AO46" s="873">
        <v>16</v>
      </c>
      <c r="AP46" s="873">
        <v>110</v>
      </c>
      <c r="AQ46" s="873">
        <v>145</v>
      </c>
      <c r="AR46" s="873">
        <v>18</v>
      </c>
      <c r="AS46" s="886"/>
      <c r="AT46" s="873">
        <v>133</v>
      </c>
      <c r="AU46" s="873">
        <v>131</v>
      </c>
      <c r="AV46" s="873">
        <v>34</v>
      </c>
      <c r="AW46" s="895">
        <v>30</v>
      </c>
      <c r="AX46" s="886"/>
      <c r="AY46" s="873">
        <v>51</v>
      </c>
      <c r="AZ46" s="873">
        <v>71</v>
      </c>
      <c r="BA46" s="873">
        <v>9</v>
      </c>
      <c r="BB46" s="965"/>
      <c r="BC46" s="873">
        <v>0</v>
      </c>
      <c r="BD46" s="873">
        <v>0</v>
      </c>
      <c r="BE46" s="873">
        <v>0</v>
      </c>
      <c r="BF46" s="873">
        <v>298</v>
      </c>
      <c r="BG46" s="873">
        <v>0</v>
      </c>
      <c r="BH46" s="965"/>
      <c r="BI46" s="873">
        <v>0</v>
      </c>
      <c r="BJ46" s="873">
        <v>0</v>
      </c>
      <c r="BK46" s="873">
        <v>298</v>
      </c>
      <c r="BL46" s="873">
        <v>0</v>
      </c>
      <c r="BM46" s="886"/>
      <c r="BN46" s="873">
        <v>8</v>
      </c>
      <c r="BO46" s="873">
        <v>19</v>
      </c>
      <c r="BP46" s="873">
        <v>130</v>
      </c>
      <c r="BQ46" s="873">
        <v>119</v>
      </c>
      <c r="BR46" s="873">
        <v>22</v>
      </c>
    </row>
    <row r="47" spans="1:70" s="1" customFormat="1" ht="12" customHeight="1">
      <c r="A47" s="979"/>
      <c r="B47" s="936"/>
      <c r="C47" s="896"/>
      <c r="D47" s="876"/>
      <c r="E47" s="887"/>
      <c r="F47" s="887"/>
      <c r="G47" s="887"/>
      <c r="H47" s="887"/>
      <c r="I47" s="887"/>
      <c r="J47" s="887"/>
      <c r="K47" s="986"/>
      <c r="L47" s="876"/>
      <c r="M47" s="874"/>
      <c r="N47" s="874"/>
      <c r="O47" s="874"/>
      <c r="P47" s="874"/>
      <c r="Q47" s="874"/>
      <c r="R47" s="874"/>
      <c r="S47" s="874"/>
      <c r="T47" s="874"/>
      <c r="U47" s="634"/>
      <c r="V47" s="887"/>
      <c r="W47" s="874"/>
      <c r="X47" s="874"/>
      <c r="Y47" s="874"/>
      <c r="Z47" s="874"/>
      <c r="AA47" s="887"/>
      <c r="AB47" s="874"/>
      <c r="AC47" s="874"/>
      <c r="AD47" s="874"/>
      <c r="AE47" s="887"/>
      <c r="AF47" s="874"/>
      <c r="AG47" s="874"/>
      <c r="AH47" s="874"/>
      <c r="AI47" s="887"/>
      <c r="AJ47" s="874"/>
      <c r="AK47" s="874"/>
      <c r="AL47" s="874"/>
      <c r="AM47" s="887"/>
      <c r="AN47" s="874"/>
      <c r="AO47" s="874"/>
      <c r="AP47" s="874"/>
      <c r="AQ47" s="874"/>
      <c r="AR47" s="874"/>
      <c r="AS47" s="887"/>
      <c r="AT47" s="874"/>
      <c r="AU47" s="874"/>
      <c r="AV47" s="874"/>
      <c r="AW47" s="896"/>
      <c r="AX47" s="887"/>
      <c r="AY47" s="874"/>
      <c r="AZ47" s="874"/>
      <c r="BA47" s="874"/>
      <c r="BB47" s="966"/>
      <c r="BC47" s="874"/>
      <c r="BD47" s="874"/>
      <c r="BE47" s="874"/>
      <c r="BF47" s="874"/>
      <c r="BG47" s="874"/>
      <c r="BH47" s="966"/>
      <c r="BI47" s="874"/>
      <c r="BJ47" s="874"/>
      <c r="BK47" s="874"/>
      <c r="BL47" s="874"/>
      <c r="BM47" s="887"/>
      <c r="BN47" s="874"/>
      <c r="BO47" s="874"/>
      <c r="BP47" s="874"/>
      <c r="BQ47" s="874"/>
      <c r="BR47" s="874"/>
    </row>
    <row r="48" spans="1:70" s="1" customFormat="1" ht="12" customHeight="1">
      <c r="A48" s="978" t="s">
        <v>411</v>
      </c>
      <c r="B48" s="935">
        <v>312</v>
      </c>
      <c r="C48" s="895">
        <v>2101</v>
      </c>
      <c r="D48" s="875">
        <v>77</v>
      </c>
      <c r="E48" s="886">
        <v>54</v>
      </c>
      <c r="F48" s="886">
        <v>7</v>
      </c>
      <c r="G48" s="886">
        <v>3</v>
      </c>
      <c r="H48" s="886">
        <v>6</v>
      </c>
      <c r="I48" s="886">
        <v>1</v>
      </c>
      <c r="J48" s="886">
        <v>6</v>
      </c>
      <c r="K48" s="985">
        <v>201</v>
      </c>
      <c r="L48" s="875">
        <v>34</v>
      </c>
      <c r="M48" s="873">
        <v>54</v>
      </c>
      <c r="N48" s="873">
        <v>17</v>
      </c>
      <c r="O48" s="873">
        <v>20</v>
      </c>
      <c r="P48" s="873">
        <v>19</v>
      </c>
      <c r="Q48" s="873">
        <v>3</v>
      </c>
      <c r="R48" s="873">
        <v>24</v>
      </c>
      <c r="S48" s="873">
        <v>201</v>
      </c>
      <c r="T48" s="873">
        <v>34</v>
      </c>
      <c r="U48" s="634"/>
      <c r="V48" s="886"/>
      <c r="W48" s="873">
        <v>56</v>
      </c>
      <c r="X48" s="873">
        <v>36</v>
      </c>
      <c r="Y48" s="873">
        <v>186</v>
      </c>
      <c r="Z48" s="873">
        <v>34</v>
      </c>
      <c r="AA48" s="886"/>
      <c r="AB48" s="873">
        <v>162</v>
      </c>
      <c r="AC48" s="873">
        <v>109</v>
      </c>
      <c r="AD48" s="873">
        <v>41</v>
      </c>
      <c r="AE48" s="886"/>
      <c r="AF48" s="873">
        <v>190</v>
      </c>
      <c r="AG48" s="873">
        <v>81</v>
      </c>
      <c r="AH48" s="873">
        <v>41</v>
      </c>
      <c r="AI48" s="886"/>
      <c r="AJ48" s="873">
        <v>78</v>
      </c>
      <c r="AK48" s="873">
        <v>187</v>
      </c>
      <c r="AL48" s="873">
        <v>47</v>
      </c>
      <c r="AM48" s="886"/>
      <c r="AN48" s="873">
        <v>6</v>
      </c>
      <c r="AO48" s="873">
        <v>11</v>
      </c>
      <c r="AP48" s="873">
        <v>112</v>
      </c>
      <c r="AQ48" s="873">
        <v>157</v>
      </c>
      <c r="AR48" s="873">
        <v>26</v>
      </c>
      <c r="AS48" s="886"/>
      <c r="AT48" s="873">
        <v>103</v>
      </c>
      <c r="AU48" s="873">
        <v>175</v>
      </c>
      <c r="AV48" s="873">
        <v>34</v>
      </c>
      <c r="AW48" s="895">
        <v>10</v>
      </c>
      <c r="AX48" s="886"/>
      <c r="AY48" s="873">
        <v>53</v>
      </c>
      <c r="AZ48" s="873">
        <v>105</v>
      </c>
      <c r="BA48" s="873">
        <v>17</v>
      </c>
      <c r="BB48" s="965"/>
      <c r="BC48" s="873">
        <v>0</v>
      </c>
      <c r="BD48" s="873">
        <v>0</v>
      </c>
      <c r="BE48" s="873">
        <v>0</v>
      </c>
      <c r="BF48" s="873">
        <v>312</v>
      </c>
      <c r="BG48" s="873">
        <v>0</v>
      </c>
      <c r="BH48" s="965"/>
      <c r="BI48" s="873">
        <v>0</v>
      </c>
      <c r="BJ48" s="873">
        <v>0</v>
      </c>
      <c r="BK48" s="873">
        <v>312</v>
      </c>
      <c r="BL48" s="873">
        <v>0</v>
      </c>
      <c r="BM48" s="886"/>
      <c r="BN48" s="873">
        <v>5</v>
      </c>
      <c r="BO48" s="873">
        <v>15</v>
      </c>
      <c r="BP48" s="873">
        <v>130</v>
      </c>
      <c r="BQ48" s="873">
        <v>138</v>
      </c>
      <c r="BR48" s="873">
        <v>24</v>
      </c>
    </row>
    <row r="49" spans="1:70" s="1" customFormat="1" ht="12" customHeight="1">
      <c r="A49" s="979"/>
      <c r="B49" s="936"/>
      <c r="C49" s="896"/>
      <c r="D49" s="876"/>
      <c r="E49" s="887"/>
      <c r="F49" s="887"/>
      <c r="G49" s="887"/>
      <c r="H49" s="887"/>
      <c r="I49" s="887"/>
      <c r="J49" s="887"/>
      <c r="K49" s="986"/>
      <c r="L49" s="876"/>
      <c r="M49" s="874"/>
      <c r="N49" s="874"/>
      <c r="O49" s="874"/>
      <c r="P49" s="874"/>
      <c r="Q49" s="874"/>
      <c r="R49" s="874"/>
      <c r="S49" s="874"/>
      <c r="T49" s="874"/>
      <c r="U49" s="634"/>
      <c r="V49" s="887"/>
      <c r="W49" s="874"/>
      <c r="X49" s="874"/>
      <c r="Y49" s="874"/>
      <c r="Z49" s="874"/>
      <c r="AA49" s="887"/>
      <c r="AB49" s="874"/>
      <c r="AC49" s="874"/>
      <c r="AD49" s="874"/>
      <c r="AE49" s="887"/>
      <c r="AF49" s="874"/>
      <c r="AG49" s="874"/>
      <c r="AH49" s="874"/>
      <c r="AI49" s="887"/>
      <c r="AJ49" s="874"/>
      <c r="AK49" s="874"/>
      <c r="AL49" s="874"/>
      <c r="AM49" s="887"/>
      <c r="AN49" s="874"/>
      <c r="AO49" s="874"/>
      <c r="AP49" s="874"/>
      <c r="AQ49" s="874"/>
      <c r="AR49" s="874"/>
      <c r="AS49" s="887"/>
      <c r="AT49" s="874"/>
      <c r="AU49" s="874"/>
      <c r="AV49" s="874"/>
      <c r="AW49" s="896"/>
      <c r="AX49" s="887"/>
      <c r="AY49" s="874"/>
      <c r="AZ49" s="874"/>
      <c r="BA49" s="874"/>
      <c r="BB49" s="966"/>
      <c r="BC49" s="874"/>
      <c r="BD49" s="874"/>
      <c r="BE49" s="874"/>
      <c r="BF49" s="874"/>
      <c r="BG49" s="874"/>
      <c r="BH49" s="966"/>
      <c r="BI49" s="874"/>
      <c r="BJ49" s="874"/>
      <c r="BK49" s="874"/>
      <c r="BL49" s="874"/>
      <c r="BM49" s="887"/>
      <c r="BN49" s="874"/>
      <c r="BO49" s="874"/>
      <c r="BP49" s="874"/>
      <c r="BQ49" s="874"/>
      <c r="BR49" s="874"/>
    </row>
    <row r="50" spans="1:70" s="1" customFormat="1" ht="12" customHeight="1">
      <c r="A50" s="978" t="s">
        <v>412</v>
      </c>
      <c r="B50" s="935">
        <v>120</v>
      </c>
      <c r="C50" s="895">
        <v>380</v>
      </c>
      <c r="D50" s="875">
        <v>33</v>
      </c>
      <c r="E50" s="886">
        <v>21</v>
      </c>
      <c r="F50" s="886">
        <v>2</v>
      </c>
      <c r="G50" s="886">
        <v>3</v>
      </c>
      <c r="H50" s="886">
        <v>4</v>
      </c>
      <c r="I50" s="886">
        <v>2</v>
      </c>
      <c r="J50" s="886">
        <v>1</v>
      </c>
      <c r="K50" s="985">
        <v>77</v>
      </c>
      <c r="L50" s="875">
        <v>10</v>
      </c>
      <c r="M50" s="873">
        <v>21</v>
      </c>
      <c r="N50" s="873">
        <v>4</v>
      </c>
      <c r="O50" s="873">
        <v>9</v>
      </c>
      <c r="P50" s="873">
        <v>11</v>
      </c>
      <c r="Q50" s="873">
        <v>2</v>
      </c>
      <c r="R50" s="873">
        <v>11</v>
      </c>
      <c r="S50" s="873">
        <v>77</v>
      </c>
      <c r="T50" s="873">
        <v>10</v>
      </c>
      <c r="U50" s="634"/>
      <c r="V50" s="886"/>
      <c r="W50" s="873">
        <v>18</v>
      </c>
      <c r="X50" s="873">
        <v>10</v>
      </c>
      <c r="Y50" s="873">
        <v>81</v>
      </c>
      <c r="Z50" s="873">
        <v>11</v>
      </c>
      <c r="AA50" s="886"/>
      <c r="AB50" s="873">
        <v>62</v>
      </c>
      <c r="AC50" s="873">
        <v>42</v>
      </c>
      <c r="AD50" s="873">
        <v>16</v>
      </c>
      <c r="AE50" s="886"/>
      <c r="AF50" s="873">
        <v>74</v>
      </c>
      <c r="AG50" s="873">
        <v>26</v>
      </c>
      <c r="AH50" s="873">
        <v>20</v>
      </c>
      <c r="AI50" s="886"/>
      <c r="AJ50" s="873">
        <v>23</v>
      </c>
      <c r="AK50" s="873">
        <v>77</v>
      </c>
      <c r="AL50" s="873">
        <v>20</v>
      </c>
      <c r="AM50" s="886"/>
      <c r="AN50" s="873">
        <v>2</v>
      </c>
      <c r="AO50" s="873">
        <v>4</v>
      </c>
      <c r="AP50" s="873">
        <v>39</v>
      </c>
      <c r="AQ50" s="873">
        <v>65</v>
      </c>
      <c r="AR50" s="873">
        <v>10</v>
      </c>
      <c r="AS50" s="886"/>
      <c r="AT50" s="873">
        <v>25</v>
      </c>
      <c r="AU50" s="873">
        <v>76</v>
      </c>
      <c r="AV50" s="873">
        <v>19</v>
      </c>
      <c r="AW50" s="895">
        <v>2</v>
      </c>
      <c r="AX50" s="886"/>
      <c r="AY50" s="873">
        <v>18</v>
      </c>
      <c r="AZ50" s="873">
        <v>49</v>
      </c>
      <c r="BA50" s="873">
        <v>9</v>
      </c>
      <c r="BB50" s="965"/>
      <c r="BC50" s="873">
        <v>0</v>
      </c>
      <c r="BD50" s="873">
        <v>0</v>
      </c>
      <c r="BE50" s="873">
        <v>0</v>
      </c>
      <c r="BF50" s="873">
        <v>120</v>
      </c>
      <c r="BG50" s="873">
        <v>0</v>
      </c>
      <c r="BH50" s="965"/>
      <c r="BI50" s="873">
        <v>0</v>
      </c>
      <c r="BJ50" s="873">
        <v>0</v>
      </c>
      <c r="BK50" s="873">
        <v>120</v>
      </c>
      <c r="BL50" s="873">
        <v>0</v>
      </c>
      <c r="BM50" s="886"/>
      <c r="BN50" s="873">
        <v>3</v>
      </c>
      <c r="BO50" s="873">
        <v>3</v>
      </c>
      <c r="BP50" s="873">
        <v>51</v>
      </c>
      <c r="BQ50" s="873">
        <v>54</v>
      </c>
      <c r="BR50" s="873">
        <v>9</v>
      </c>
    </row>
    <row r="51" spans="1:70" s="1" customFormat="1" ht="12" customHeight="1">
      <c r="A51" s="979"/>
      <c r="B51" s="936"/>
      <c r="C51" s="896"/>
      <c r="D51" s="876"/>
      <c r="E51" s="887"/>
      <c r="F51" s="887"/>
      <c r="G51" s="887"/>
      <c r="H51" s="887"/>
      <c r="I51" s="887"/>
      <c r="J51" s="887"/>
      <c r="K51" s="986"/>
      <c r="L51" s="876"/>
      <c r="M51" s="874"/>
      <c r="N51" s="874"/>
      <c r="O51" s="874"/>
      <c r="P51" s="874"/>
      <c r="Q51" s="874"/>
      <c r="R51" s="874"/>
      <c r="S51" s="874"/>
      <c r="T51" s="874"/>
      <c r="U51" s="634"/>
      <c r="V51" s="887"/>
      <c r="W51" s="874"/>
      <c r="X51" s="874"/>
      <c r="Y51" s="874"/>
      <c r="Z51" s="874"/>
      <c r="AA51" s="887"/>
      <c r="AB51" s="874"/>
      <c r="AC51" s="874"/>
      <c r="AD51" s="874"/>
      <c r="AE51" s="887"/>
      <c r="AF51" s="874"/>
      <c r="AG51" s="874"/>
      <c r="AH51" s="874"/>
      <c r="AI51" s="887"/>
      <c r="AJ51" s="874"/>
      <c r="AK51" s="874"/>
      <c r="AL51" s="874"/>
      <c r="AM51" s="887"/>
      <c r="AN51" s="874"/>
      <c r="AO51" s="874"/>
      <c r="AP51" s="874"/>
      <c r="AQ51" s="874"/>
      <c r="AR51" s="874"/>
      <c r="AS51" s="887"/>
      <c r="AT51" s="874"/>
      <c r="AU51" s="874"/>
      <c r="AV51" s="874"/>
      <c r="AW51" s="896"/>
      <c r="AX51" s="887"/>
      <c r="AY51" s="874"/>
      <c r="AZ51" s="874"/>
      <c r="BA51" s="874"/>
      <c r="BB51" s="966"/>
      <c r="BC51" s="874"/>
      <c r="BD51" s="874"/>
      <c r="BE51" s="874"/>
      <c r="BF51" s="874"/>
      <c r="BG51" s="874"/>
      <c r="BH51" s="966"/>
      <c r="BI51" s="874"/>
      <c r="BJ51" s="874"/>
      <c r="BK51" s="874"/>
      <c r="BL51" s="874"/>
      <c r="BM51" s="887"/>
      <c r="BN51" s="874"/>
      <c r="BO51" s="874"/>
      <c r="BP51" s="874"/>
      <c r="BQ51" s="874"/>
      <c r="BR51" s="874"/>
    </row>
    <row r="52" spans="1:70" s="1" customFormat="1" ht="12" customHeight="1">
      <c r="A52" s="976" t="s">
        <v>528</v>
      </c>
      <c r="B52" s="875">
        <v>941</v>
      </c>
      <c r="C52" s="895">
        <v>30639</v>
      </c>
      <c r="D52" s="875">
        <v>381</v>
      </c>
      <c r="E52" s="886">
        <v>268</v>
      </c>
      <c r="F52" s="886">
        <v>27</v>
      </c>
      <c r="G52" s="886">
        <v>25</v>
      </c>
      <c r="H52" s="886">
        <v>21</v>
      </c>
      <c r="I52" s="886">
        <v>5</v>
      </c>
      <c r="J52" s="886">
        <v>35</v>
      </c>
      <c r="K52" s="985">
        <v>483</v>
      </c>
      <c r="L52" s="873">
        <v>77</v>
      </c>
      <c r="M52" s="873">
        <v>268</v>
      </c>
      <c r="N52" s="873">
        <v>48</v>
      </c>
      <c r="O52" s="873">
        <v>134</v>
      </c>
      <c r="P52" s="873">
        <v>68</v>
      </c>
      <c r="Q52" s="873">
        <v>12</v>
      </c>
      <c r="R52" s="873">
        <v>181</v>
      </c>
      <c r="S52" s="873">
        <v>483</v>
      </c>
      <c r="T52" s="873">
        <v>77</v>
      </c>
      <c r="U52" s="634"/>
      <c r="V52" s="960"/>
      <c r="W52" s="873">
        <v>216</v>
      </c>
      <c r="X52" s="873">
        <v>129</v>
      </c>
      <c r="Y52" s="873">
        <v>529</v>
      </c>
      <c r="Z52" s="873">
        <v>67</v>
      </c>
      <c r="AA52" s="960"/>
      <c r="AB52" s="873">
        <v>557</v>
      </c>
      <c r="AC52" s="873">
        <v>297</v>
      </c>
      <c r="AD52" s="873">
        <v>87</v>
      </c>
      <c r="AE52" s="960"/>
      <c r="AF52" s="873">
        <v>597</v>
      </c>
      <c r="AG52" s="873">
        <v>247</v>
      </c>
      <c r="AH52" s="873">
        <v>97</v>
      </c>
      <c r="AI52" s="960"/>
      <c r="AJ52" s="873">
        <v>216</v>
      </c>
      <c r="AK52" s="873">
        <v>611</v>
      </c>
      <c r="AL52" s="873">
        <v>114</v>
      </c>
      <c r="AM52" s="886"/>
      <c r="AN52" s="873">
        <v>69</v>
      </c>
      <c r="AO52" s="873">
        <v>53</v>
      </c>
      <c r="AP52" s="873">
        <v>335</v>
      </c>
      <c r="AQ52" s="873">
        <v>423</v>
      </c>
      <c r="AR52" s="873">
        <v>61</v>
      </c>
      <c r="AS52" s="886"/>
      <c r="AT52" s="873">
        <v>396</v>
      </c>
      <c r="AU52" s="873">
        <v>449</v>
      </c>
      <c r="AV52" s="873">
        <v>96</v>
      </c>
      <c r="AW52" s="895">
        <v>135</v>
      </c>
      <c r="AX52" s="886"/>
      <c r="AY52" s="873">
        <v>150</v>
      </c>
      <c r="AZ52" s="873">
        <v>261</v>
      </c>
      <c r="BA52" s="873">
        <v>38</v>
      </c>
      <c r="BB52" s="967"/>
      <c r="BC52" s="873">
        <v>96</v>
      </c>
      <c r="BD52" s="873">
        <v>30</v>
      </c>
      <c r="BE52" s="873">
        <v>8</v>
      </c>
      <c r="BF52" s="873">
        <v>801</v>
      </c>
      <c r="BG52" s="873">
        <v>6</v>
      </c>
      <c r="BH52" s="967"/>
      <c r="BI52" s="873">
        <v>97</v>
      </c>
      <c r="BJ52" s="873">
        <v>37</v>
      </c>
      <c r="BK52" s="873">
        <v>801</v>
      </c>
      <c r="BL52" s="873">
        <v>6</v>
      </c>
      <c r="BM52" s="886"/>
      <c r="BN52" s="873">
        <v>46</v>
      </c>
      <c r="BO52" s="873">
        <v>64</v>
      </c>
      <c r="BP52" s="873">
        <v>416</v>
      </c>
      <c r="BQ52" s="873">
        <v>355</v>
      </c>
      <c r="BR52" s="873">
        <v>60</v>
      </c>
    </row>
    <row r="53" spans="1:70" s="1" customFormat="1" ht="12" customHeight="1">
      <c r="A53" s="977"/>
      <c r="B53" s="876"/>
      <c r="C53" s="896"/>
      <c r="D53" s="876"/>
      <c r="E53" s="887"/>
      <c r="F53" s="887"/>
      <c r="G53" s="887"/>
      <c r="H53" s="887"/>
      <c r="I53" s="887"/>
      <c r="J53" s="887"/>
      <c r="K53" s="986"/>
      <c r="L53" s="874"/>
      <c r="M53" s="874"/>
      <c r="N53" s="874"/>
      <c r="O53" s="874"/>
      <c r="P53" s="874"/>
      <c r="Q53" s="874"/>
      <c r="R53" s="874"/>
      <c r="S53" s="874"/>
      <c r="T53" s="874"/>
      <c r="U53" s="634"/>
      <c r="V53" s="961"/>
      <c r="W53" s="874"/>
      <c r="X53" s="874"/>
      <c r="Y53" s="874"/>
      <c r="Z53" s="874"/>
      <c r="AA53" s="961"/>
      <c r="AB53" s="874"/>
      <c r="AC53" s="874"/>
      <c r="AD53" s="874"/>
      <c r="AE53" s="961"/>
      <c r="AF53" s="874"/>
      <c r="AG53" s="874"/>
      <c r="AH53" s="874"/>
      <c r="AI53" s="961"/>
      <c r="AJ53" s="874"/>
      <c r="AK53" s="874"/>
      <c r="AL53" s="874"/>
      <c r="AM53" s="887"/>
      <c r="AN53" s="874"/>
      <c r="AO53" s="874"/>
      <c r="AP53" s="874"/>
      <c r="AQ53" s="874"/>
      <c r="AR53" s="874"/>
      <c r="AS53" s="887"/>
      <c r="AT53" s="874"/>
      <c r="AU53" s="874"/>
      <c r="AV53" s="874"/>
      <c r="AW53" s="896"/>
      <c r="AX53" s="887"/>
      <c r="AY53" s="874"/>
      <c r="AZ53" s="874"/>
      <c r="BA53" s="874"/>
      <c r="BB53" s="968"/>
      <c r="BC53" s="874"/>
      <c r="BD53" s="874"/>
      <c r="BE53" s="874"/>
      <c r="BF53" s="874"/>
      <c r="BG53" s="874"/>
      <c r="BH53" s="968"/>
      <c r="BI53" s="874"/>
      <c r="BJ53" s="874"/>
      <c r="BK53" s="874"/>
      <c r="BL53" s="874"/>
      <c r="BM53" s="887"/>
      <c r="BN53" s="874"/>
      <c r="BO53" s="874"/>
      <c r="BP53" s="874"/>
      <c r="BQ53" s="874"/>
      <c r="BR53" s="874"/>
    </row>
    <row r="54" spans="1:70" s="1" customFormat="1" ht="12" customHeight="1">
      <c r="A54" s="5"/>
      <c r="B54" s="5"/>
      <c r="C54" s="6"/>
      <c r="D54" s="5"/>
      <c r="E54" s="5"/>
      <c r="F54" s="5"/>
      <c r="G54" s="5"/>
      <c r="H54" s="5"/>
      <c r="I54" s="5"/>
      <c r="J54" s="5"/>
      <c r="K54" s="5"/>
      <c r="L54" s="5"/>
      <c r="M54" s="5"/>
      <c r="N54" s="5"/>
      <c r="O54" s="5"/>
      <c r="P54" s="5"/>
      <c r="Q54" s="5"/>
      <c r="R54" s="5"/>
      <c r="S54" s="5"/>
      <c r="T54" s="23"/>
      <c r="U54" s="5"/>
      <c r="V54" s="975" t="s">
        <v>289</v>
      </c>
      <c r="W54" s="975"/>
      <c r="X54" s="975"/>
      <c r="Y54" s="975"/>
      <c r="Z54" s="975"/>
      <c r="AA54" s="5"/>
      <c r="AB54" s="5"/>
      <c r="AC54" s="5"/>
      <c r="AD54" s="5"/>
      <c r="AE54" s="5"/>
      <c r="AF54" s="5"/>
      <c r="AG54" s="5"/>
      <c r="AH54" s="5"/>
      <c r="AI54" s="5"/>
      <c r="AJ54" s="5"/>
      <c r="AS54" s="559"/>
    </row>
    <row r="55" spans="1:70" s="1" customFormat="1" ht="12" customHeight="1">
      <c r="A55" s="5"/>
      <c r="B55" s="5"/>
      <c r="C55" s="5"/>
      <c r="D55" s="10"/>
      <c r="E55" s="10"/>
      <c r="F55" s="10"/>
      <c r="G55" s="10"/>
      <c r="H55" s="10"/>
      <c r="I55" s="10"/>
      <c r="J55" s="10"/>
      <c r="K55" s="10"/>
      <c r="L55" s="10"/>
      <c r="M55" s="10"/>
      <c r="N55" s="10"/>
      <c r="O55" s="10"/>
      <c r="P55" s="10"/>
      <c r="Q55" s="10"/>
      <c r="R55" s="10"/>
      <c r="S55" s="10"/>
      <c r="T55" s="10"/>
      <c r="U55" s="10"/>
      <c r="V55" s="974" t="s">
        <v>290</v>
      </c>
      <c r="W55" s="974"/>
      <c r="X55" s="974"/>
      <c r="Y55" s="974"/>
      <c r="Z55" s="974"/>
      <c r="AA55" s="5"/>
      <c r="AB55" s="5"/>
      <c r="AC55" s="5"/>
      <c r="AD55" s="5"/>
      <c r="AE55" s="5"/>
      <c r="AF55" s="5"/>
      <c r="AG55" s="5"/>
      <c r="AH55" s="5"/>
      <c r="AI55" s="5"/>
      <c r="AJ55" s="5"/>
      <c r="AS55" s="559"/>
      <c r="BC55" s="5"/>
    </row>
    <row r="56" spans="1:70" ht="12" customHeight="1"/>
  </sheetData>
  <sheetProtection formatCells="0" formatColumns="0" formatRows="0" insertColumns="0" insertRows="0" insertHyperlinks="0" deleteColumns="0"/>
  <mergeCells count="1494">
    <mergeCell ref="BL48:BL49"/>
    <mergeCell ref="BL50:BL51"/>
    <mergeCell ref="BL52:BL53"/>
    <mergeCell ref="BH36:BL36"/>
    <mergeCell ref="BH38:BL38"/>
    <mergeCell ref="BH4:BL4"/>
    <mergeCell ref="BH2:BL2"/>
    <mergeCell ref="BF20:BF21"/>
    <mergeCell ref="BF22:BF23"/>
    <mergeCell ref="BF24:BF25"/>
    <mergeCell ref="BF26:BF27"/>
    <mergeCell ref="BF28:BF29"/>
    <mergeCell ref="BF30:BF31"/>
    <mergeCell ref="BF32:BF33"/>
    <mergeCell ref="BF40:BF41"/>
    <mergeCell ref="BF42:BF43"/>
    <mergeCell ref="BF44:BF45"/>
    <mergeCell ref="BF46:BF47"/>
    <mergeCell ref="BF48:BF49"/>
    <mergeCell ref="BF50:BF51"/>
    <mergeCell ref="BF52:BF53"/>
    <mergeCell ref="BL6:BL7"/>
    <mergeCell ref="BL8:BL9"/>
    <mergeCell ref="BL10:BL11"/>
    <mergeCell ref="BL12:BL13"/>
    <mergeCell ref="BL14:BL15"/>
    <mergeCell ref="BL16:BL17"/>
    <mergeCell ref="BL18:BL19"/>
    <mergeCell ref="BL20:BL21"/>
    <mergeCell ref="BL22:BL23"/>
    <mergeCell ref="BL24:BL25"/>
    <mergeCell ref="BL26:BL27"/>
    <mergeCell ref="BL28:BL29"/>
    <mergeCell ref="BL30:BL31"/>
    <mergeCell ref="BL32:BL33"/>
    <mergeCell ref="BL40:BL41"/>
    <mergeCell ref="BL42:BL43"/>
    <mergeCell ref="BL44:BL45"/>
    <mergeCell ref="BL46:BL47"/>
    <mergeCell ref="AS32:AS33"/>
    <mergeCell ref="AX12:AX13"/>
    <mergeCell ref="AX14:AX15"/>
    <mergeCell ref="AS6:AS7"/>
    <mergeCell ref="AS8:AS9"/>
    <mergeCell ref="AS10:AS11"/>
    <mergeCell ref="AX6:AX7"/>
    <mergeCell ref="AX8:AX9"/>
    <mergeCell ref="AX10:AX11"/>
    <mergeCell ref="AS12:AS13"/>
    <mergeCell ref="AS14:AS15"/>
    <mergeCell ref="AS24:AS25"/>
    <mergeCell ref="AX16:AX17"/>
    <mergeCell ref="AX18:AX19"/>
    <mergeCell ref="AX20:AX21"/>
    <mergeCell ref="AX22:AX23"/>
    <mergeCell ref="AX30:AX31"/>
    <mergeCell ref="AS30:AS31"/>
    <mergeCell ref="AS16:AS17"/>
    <mergeCell ref="AS18:AS19"/>
    <mergeCell ref="AS20:AS21"/>
    <mergeCell ref="AS22:AS23"/>
    <mergeCell ref="AU22:AU23"/>
    <mergeCell ref="AV22:AV23"/>
    <mergeCell ref="AW22:AW23"/>
    <mergeCell ref="AW16:AW17"/>
    <mergeCell ref="AU18:AU19"/>
    <mergeCell ref="AV18:AV19"/>
    <mergeCell ref="AW18:AW19"/>
    <mergeCell ref="AU20:AU21"/>
    <mergeCell ref="AW20:AW21"/>
    <mergeCell ref="AS26:AS27"/>
    <mergeCell ref="AS28:AS29"/>
    <mergeCell ref="AT32:AT33"/>
    <mergeCell ref="AU32:AU33"/>
    <mergeCell ref="AX24:AX25"/>
    <mergeCell ref="AX26:AX27"/>
    <mergeCell ref="AX28:AX29"/>
    <mergeCell ref="AX52:AX53"/>
    <mergeCell ref="AX40:AX41"/>
    <mergeCell ref="AX42:AX43"/>
    <mergeCell ref="AX44:AX45"/>
    <mergeCell ref="AX46:AX47"/>
    <mergeCell ref="AX48:AX49"/>
    <mergeCell ref="AX50:AX51"/>
    <mergeCell ref="AU30:AU31"/>
    <mergeCell ref="AU28:AU29"/>
    <mergeCell ref="AU24:AU25"/>
    <mergeCell ref="AU26:AU27"/>
    <mergeCell ref="AV40:AV41"/>
    <mergeCell ref="AW40:AW41"/>
    <mergeCell ref="AU42:AU43"/>
    <mergeCell ref="AV42:AV43"/>
    <mergeCell ref="AW42:AW43"/>
    <mergeCell ref="AV52:AV53"/>
    <mergeCell ref="AW52:AW53"/>
    <mergeCell ref="AW48:AW49"/>
    <mergeCell ref="AW50:AW51"/>
    <mergeCell ref="AX32:AX33"/>
    <mergeCell ref="AW44:AW45"/>
    <mergeCell ref="AW46:AW47"/>
    <mergeCell ref="AY50:AY51"/>
    <mergeCell ref="AZ50:AZ51"/>
    <mergeCell ref="BA50:BA51"/>
    <mergeCell ref="AY52:AY53"/>
    <mergeCell ref="AZ52:AZ53"/>
    <mergeCell ref="BA52:BA53"/>
    <mergeCell ref="AY46:AY47"/>
    <mergeCell ref="AZ46:AZ47"/>
    <mergeCell ref="BA46:BA47"/>
    <mergeCell ref="AY48:AY49"/>
    <mergeCell ref="AZ48:AZ49"/>
    <mergeCell ref="BA48:BA49"/>
    <mergeCell ref="AY42:AY43"/>
    <mergeCell ref="AZ42:AZ43"/>
    <mergeCell ref="BA42:BA43"/>
    <mergeCell ref="AY44:AY45"/>
    <mergeCell ref="AZ44:AZ45"/>
    <mergeCell ref="BA44:BA45"/>
    <mergeCell ref="BA30:BA31"/>
    <mergeCell ref="AZ32:AZ33"/>
    <mergeCell ref="BA32:BA33"/>
    <mergeCell ref="AY40:AY41"/>
    <mergeCell ref="AZ40:AZ41"/>
    <mergeCell ref="BA40:BA41"/>
    <mergeCell ref="AZ22:AZ23"/>
    <mergeCell ref="BA22:BA23"/>
    <mergeCell ref="BA24:BA25"/>
    <mergeCell ref="AZ26:AZ27"/>
    <mergeCell ref="BA26:BA27"/>
    <mergeCell ref="AZ28:AZ29"/>
    <mergeCell ref="BA28:BA29"/>
    <mergeCell ref="AZ14:AZ15"/>
    <mergeCell ref="BA14:BA15"/>
    <mergeCell ref="AZ16:AZ17"/>
    <mergeCell ref="BA16:BA17"/>
    <mergeCell ref="BA18:BA19"/>
    <mergeCell ref="AZ20:AZ21"/>
    <mergeCell ref="BA20:BA21"/>
    <mergeCell ref="AY14:AY15"/>
    <mergeCell ref="AY16:AY17"/>
    <mergeCell ref="AY18:AY19"/>
    <mergeCell ref="BA6:BA7"/>
    <mergeCell ref="AZ8:AZ9"/>
    <mergeCell ref="BA8:BA9"/>
    <mergeCell ref="AZ10:AZ11"/>
    <mergeCell ref="BA10:BA11"/>
    <mergeCell ref="BA12:BA13"/>
    <mergeCell ref="AY28:AY29"/>
    <mergeCell ref="AY30:AY31"/>
    <mergeCell ref="AY32:AY33"/>
    <mergeCell ref="AZ6:AZ7"/>
    <mergeCell ref="AZ12:AZ13"/>
    <mergeCell ref="AZ18:AZ19"/>
    <mergeCell ref="AZ24:AZ25"/>
    <mergeCell ref="AZ30:AZ31"/>
    <mergeCell ref="AY20:AY21"/>
    <mergeCell ref="AY22:AY23"/>
    <mergeCell ref="AV32:AV33"/>
    <mergeCell ref="AW32:AW33"/>
    <mergeCell ref="AV30:AV31"/>
    <mergeCell ref="AW30:AW31"/>
    <mergeCell ref="AY6:AY7"/>
    <mergeCell ref="AY8:AY9"/>
    <mergeCell ref="AY10:AY11"/>
    <mergeCell ref="AY12:AY13"/>
    <mergeCell ref="AY24:AY25"/>
    <mergeCell ref="AY26:AY27"/>
    <mergeCell ref="AV28:AV29"/>
    <mergeCell ref="AW28:AW29"/>
    <mergeCell ref="AV24:AV25"/>
    <mergeCell ref="AW24:AW25"/>
    <mergeCell ref="AV26:AV27"/>
    <mergeCell ref="AW26:AW27"/>
    <mergeCell ref="AS4:AW4"/>
    <mergeCell ref="AX4:BA4"/>
    <mergeCell ref="AS38:AW38"/>
    <mergeCell ref="AX38:BA38"/>
    <mergeCell ref="AT20:AT21"/>
    <mergeCell ref="AT22:AT23"/>
    <mergeCell ref="AT24:AT25"/>
    <mergeCell ref="AT26:AT27"/>
    <mergeCell ref="AT28:AT29"/>
    <mergeCell ref="AV14:AV15"/>
    <mergeCell ref="AW6:AW7"/>
    <mergeCell ref="AU8:AU9"/>
    <mergeCell ref="AV8:AV9"/>
    <mergeCell ref="AW8:AW9"/>
    <mergeCell ref="AU12:AU13"/>
    <mergeCell ref="AV12:AV13"/>
    <mergeCell ref="AW12:AW13"/>
    <mergeCell ref="AW10:AW11"/>
    <mergeCell ref="AU14:AU15"/>
    <mergeCell ref="AT6:AT7"/>
    <mergeCell ref="AT8:AT9"/>
    <mergeCell ref="AT10:AT11"/>
    <mergeCell ref="AT12:AT13"/>
    <mergeCell ref="AU10:AU11"/>
    <mergeCell ref="AV10:AV11"/>
    <mergeCell ref="AU6:AU7"/>
    <mergeCell ref="AV6:AV7"/>
    <mergeCell ref="AT14:AT15"/>
    <mergeCell ref="AT16:AT17"/>
    <mergeCell ref="AT18:AT19"/>
    <mergeCell ref="AV20:AV21"/>
    <mergeCell ref="AV16:AV17"/>
    <mergeCell ref="AQ42:AQ43"/>
    <mergeCell ref="AR42:AR43"/>
    <mergeCell ref="AP42:AP43"/>
    <mergeCell ref="AP44:AP45"/>
    <mergeCell ref="AO32:AO33"/>
    <mergeCell ref="AW14:AW15"/>
    <mergeCell ref="AU16:AU17"/>
    <mergeCell ref="AT50:AT51"/>
    <mergeCell ref="AT52:AT53"/>
    <mergeCell ref="AS40:AS41"/>
    <mergeCell ref="AS42:AS43"/>
    <mergeCell ref="AS44:AS45"/>
    <mergeCell ref="AS46:AS47"/>
    <mergeCell ref="AS48:AS49"/>
    <mergeCell ref="AS50:AS51"/>
    <mergeCell ref="AS52:AS53"/>
    <mergeCell ref="AT40:AT41"/>
    <mergeCell ref="AU52:AU53"/>
    <mergeCell ref="AU48:AU49"/>
    <mergeCell ref="AU44:AU45"/>
    <mergeCell ref="AU46:AU47"/>
    <mergeCell ref="AU40:AU41"/>
    <mergeCell ref="AT48:AT49"/>
    <mergeCell ref="AT42:AT43"/>
    <mergeCell ref="AT44:AT45"/>
    <mergeCell ref="AT46:AT47"/>
    <mergeCell ref="AV44:AV45"/>
    <mergeCell ref="AV46:AV47"/>
    <mergeCell ref="AV48:AV49"/>
    <mergeCell ref="AT30:AT31"/>
    <mergeCell ref="AU50:AU51"/>
    <mergeCell ref="AV50:AV51"/>
    <mergeCell ref="U8:U9"/>
    <mergeCell ref="T10:T11"/>
    <mergeCell ref="T12:T13"/>
    <mergeCell ref="T14:T15"/>
    <mergeCell ref="F32:F33"/>
    <mergeCell ref="G32:G33"/>
    <mergeCell ref="H32:H33"/>
    <mergeCell ref="I30:I31"/>
    <mergeCell ref="K30:K31"/>
    <mergeCell ref="I28:I29"/>
    <mergeCell ref="K28:K29"/>
    <mergeCell ref="K16:K17"/>
    <mergeCell ref="K18:K19"/>
    <mergeCell ref="K22:K23"/>
    <mergeCell ref="K20:K21"/>
    <mergeCell ref="I14:I15"/>
    <mergeCell ref="K14:K15"/>
    <mergeCell ref="O18:O19"/>
    <mergeCell ref="P18:P19"/>
    <mergeCell ref="Q18:Q19"/>
    <mergeCell ref="N16:N17"/>
    <mergeCell ref="O16:O17"/>
    <mergeCell ref="P16:P17"/>
    <mergeCell ref="M10:M11"/>
    <mergeCell ref="T28:T29"/>
    <mergeCell ref="T30:T31"/>
    <mergeCell ref="T32:T33"/>
    <mergeCell ref="F30:F31"/>
    <mergeCell ref="G30:G31"/>
    <mergeCell ref="N8:N9"/>
    <mergeCell ref="I16:I17"/>
    <mergeCell ref="I8:I9"/>
    <mergeCell ref="L6:L7"/>
    <mergeCell ref="L8:L9"/>
    <mergeCell ref="L10:L11"/>
    <mergeCell ref="L12:L13"/>
    <mergeCell ref="L22:L23"/>
    <mergeCell ref="L24:L25"/>
    <mergeCell ref="L20:L21"/>
    <mergeCell ref="L46:L47"/>
    <mergeCell ref="L48:L49"/>
    <mergeCell ref="I24:I25"/>
    <mergeCell ref="K24:K25"/>
    <mergeCell ref="I26:I27"/>
    <mergeCell ref="K26:K27"/>
    <mergeCell ref="K6:K7"/>
    <mergeCell ref="J52:J53"/>
    <mergeCell ref="J30:J31"/>
    <mergeCell ref="T16:T17"/>
    <mergeCell ref="T18:T19"/>
    <mergeCell ref="T20:T21"/>
    <mergeCell ref="T22:T23"/>
    <mergeCell ref="T24:T25"/>
    <mergeCell ref="T26:T27"/>
    <mergeCell ref="T6:T7"/>
    <mergeCell ref="T8:T9"/>
    <mergeCell ref="T50:T51"/>
    <mergeCell ref="T52:T53"/>
    <mergeCell ref="T42:T43"/>
    <mergeCell ref="T44:T45"/>
    <mergeCell ref="T46:T47"/>
    <mergeCell ref="T48:T49"/>
    <mergeCell ref="T40:T41"/>
    <mergeCell ref="L18:L19"/>
    <mergeCell ref="K48:K49"/>
    <mergeCell ref="L26:L27"/>
    <mergeCell ref="F42:F43"/>
    <mergeCell ref="G42:G43"/>
    <mergeCell ref="H46:H47"/>
    <mergeCell ref="E44:E45"/>
    <mergeCell ref="F44:F45"/>
    <mergeCell ref="D48:D49"/>
    <mergeCell ref="E48:E49"/>
    <mergeCell ref="F48:F49"/>
    <mergeCell ref="G48:G49"/>
    <mergeCell ref="D44:D45"/>
    <mergeCell ref="D46:D47"/>
    <mergeCell ref="E46:E47"/>
    <mergeCell ref="F46:F47"/>
    <mergeCell ref="G46:G47"/>
    <mergeCell ref="H44:H45"/>
    <mergeCell ref="L28:L29"/>
    <mergeCell ref="L30:L31"/>
    <mergeCell ref="L32:L33"/>
    <mergeCell ref="I46:I47"/>
    <mergeCell ref="K46:K47"/>
    <mergeCell ref="D40:D41"/>
    <mergeCell ref="E40:E41"/>
    <mergeCell ref="F40:F41"/>
    <mergeCell ref="G40:G41"/>
    <mergeCell ref="E28:E29"/>
    <mergeCell ref="G28:G29"/>
    <mergeCell ref="H28:H29"/>
    <mergeCell ref="H30:H31"/>
    <mergeCell ref="F28:F29"/>
    <mergeCell ref="E30:E31"/>
    <mergeCell ref="L50:L51"/>
    <mergeCell ref="L42:L43"/>
    <mergeCell ref="L44:L45"/>
    <mergeCell ref="I32:I33"/>
    <mergeCell ref="K32:K33"/>
    <mergeCell ref="L40:L41"/>
    <mergeCell ref="I44:I45"/>
    <mergeCell ref="K44:K45"/>
    <mergeCell ref="D38:L38"/>
    <mergeCell ref="J44:J45"/>
    <mergeCell ref="J50:J51"/>
    <mergeCell ref="E32:E33"/>
    <mergeCell ref="J32:J33"/>
    <mergeCell ref="J40:J41"/>
    <mergeCell ref="J42:J43"/>
    <mergeCell ref="D52:D53"/>
    <mergeCell ref="E52:E53"/>
    <mergeCell ref="F52:F53"/>
    <mergeCell ref="G52:G53"/>
    <mergeCell ref="H48:H49"/>
    <mergeCell ref="I48:I49"/>
    <mergeCell ref="H52:H53"/>
    <mergeCell ref="I52:I53"/>
    <mergeCell ref="D50:D51"/>
    <mergeCell ref="E50:E51"/>
    <mergeCell ref="F50:F51"/>
    <mergeCell ref="G50:G51"/>
    <mergeCell ref="L52:L53"/>
    <mergeCell ref="K52:K53"/>
    <mergeCell ref="H50:H51"/>
    <mergeCell ref="I50:I51"/>
    <mergeCell ref="K50:K51"/>
    <mergeCell ref="G44:G45"/>
    <mergeCell ref="D42:D43"/>
    <mergeCell ref="E42:E43"/>
    <mergeCell ref="I40:I41"/>
    <mergeCell ref="K40:K41"/>
    <mergeCell ref="H42:H43"/>
    <mergeCell ref="I42:I43"/>
    <mergeCell ref="K42:K43"/>
    <mergeCell ref="H40:H41"/>
    <mergeCell ref="N18:N19"/>
    <mergeCell ref="E24:E25"/>
    <mergeCell ref="F24:F25"/>
    <mergeCell ref="G24:G25"/>
    <mergeCell ref="H24:H25"/>
    <mergeCell ref="E26:E27"/>
    <mergeCell ref="F26:F27"/>
    <mergeCell ref="G26:G27"/>
    <mergeCell ref="H26:H27"/>
    <mergeCell ref="E20:E21"/>
    <mergeCell ref="F20:F21"/>
    <mergeCell ref="E22:E23"/>
    <mergeCell ref="F22:F23"/>
    <mergeCell ref="G22:G23"/>
    <mergeCell ref="H22:H23"/>
    <mergeCell ref="G20:G21"/>
    <mergeCell ref="H20:H21"/>
    <mergeCell ref="I18:I19"/>
    <mergeCell ref="I22:I23"/>
    <mergeCell ref="D20:D21"/>
    <mergeCell ref="D22:D23"/>
    <mergeCell ref="D24:D25"/>
    <mergeCell ref="D32:D33"/>
    <mergeCell ref="E16:E17"/>
    <mergeCell ref="F16:F17"/>
    <mergeCell ref="G16:G17"/>
    <mergeCell ref="H16:H17"/>
    <mergeCell ref="I20:I21"/>
    <mergeCell ref="E18:E19"/>
    <mergeCell ref="F18:F19"/>
    <mergeCell ref="G18:G19"/>
    <mergeCell ref="H18:H19"/>
    <mergeCell ref="L14:L15"/>
    <mergeCell ref="L16:L17"/>
    <mergeCell ref="N10:N11"/>
    <mergeCell ref="O10:O11"/>
    <mergeCell ref="E12:E13"/>
    <mergeCell ref="F12:F13"/>
    <mergeCell ref="E14:E15"/>
    <mergeCell ref="F14:F15"/>
    <mergeCell ref="G14:G15"/>
    <mergeCell ref="H14:H15"/>
    <mergeCell ref="G12:G13"/>
    <mergeCell ref="H12:H13"/>
    <mergeCell ref="G10:G11"/>
    <mergeCell ref="H10:H11"/>
    <mergeCell ref="J10:J11"/>
    <mergeCell ref="J12:J13"/>
    <mergeCell ref="K8:K9"/>
    <mergeCell ref="I10:I11"/>
    <mergeCell ref="K10:K11"/>
    <mergeCell ref="S30:S31"/>
    <mergeCell ref="E8:E9"/>
    <mergeCell ref="F8:F9"/>
    <mergeCell ref="G8:G9"/>
    <mergeCell ref="H8:H9"/>
    <mergeCell ref="I12:I13"/>
    <mergeCell ref="K12:K13"/>
    <mergeCell ref="E10:E11"/>
    <mergeCell ref="F10:F11"/>
    <mergeCell ref="S26:S27"/>
    <mergeCell ref="S28:S29"/>
    <mergeCell ref="P8:P9"/>
    <mergeCell ref="Q8:Q9"/>
    <mergeCell ref="M16:M17"/>
    <mergeCell ref="Q16:Q17"/>
    <mergeCell ref="M18:M19"/>
    <mergeCell ref="N22:N23"/>
    <mergeCell ref="O26:O27"/>
    <mergeCell ref="P26:P27"/>
    <mergeCell ref="M24:M25"/>
    <mergeCell ref="N24:N25"/>
    <mergeCell ref="O24:O25"/>
    <mergeCell ref="P24:P25"/>
    <mergeCell ref="M26:M27"/>
    <mergeCell ref="N26:N27"/>
    <mergeCell ref="P10:P11"/>
    <mergeCell ref="M14:M15"/>
    <mergeCell ref="N14:N15"/>
    <mergeCell ref="O14:O15"/>
    <mergeCell ref="S48:S49"/>
    <mergeCell ref="S50:S51"/>
    <mergeCell ref="S52:S53"/>
    <mergeCell ref="E6:E7"/>
    <mergeCell ref="F6:F7"/>
    <mergeCell ref="G6:G7"/>
    <mergeCell ref="H6:H7"/>
    <mergeCell ref="I6:I7"/>
    <mergeCell ref="S20:S21"/>
    <mergeCell ref="S32:S33"/>
    <mergeCell ref="Q20:Q21"/>
    <mergeCell ref="Q22:Q23"/>
    <mergeCell ref="Q28:Q29"/>
    <mergeCell ref="Q30:Q31"/>
    <mergeCell ref="Q32:Q33"/>
    <mergeCell ref="Q24:Q25"/>
    <mergeCell ref="S22:S23"/>
    <mergeCell ref="S24:S25"/>
    <mergeCell ref="Q14:Q15"/>
    <mergeCell ref="S18:S19"/>
    <mergeCell ref="Q12:Q13"/>
    <mergeCell ref="R14:R15"/>
    <mergeCell ref="R16:R17"/>
    <mergeCell ref="R18:R19"/>
    <mergeCell ref="S6:S7"/>
    <mergeCell ref="S8:S9"/>
    <mergeCell ref="Q6:Q7"/>
    <mergeCell ref="M8:M9"/>
    <mergeCell ref="O8:O9"/>
    <mergeCell ref="P44:P45"/>
    <mergeCell ref="S44:S45"/>
    <mergeCell ref="Q26:Q27"/>
    <mergeCell ref="P14:P15"/>
    <mergeCell ref="O22:O23"/>
    <mergeCell ref="P22:P23"/>
    <mergeCell ref="M12:M13"/>
    <mergeCell ref="N12:N13"/>
    <mergeCell ref="O12:O13"/>
    <mergeCell ref="P12:P13"/>
    <mergeCell ref="R26:R27"/>
    <mergeCell ref="M30:M31"/>
    <mergeCell ref="N30:N31"/>
    <mergeCell ref="O30:O31"/>
    <mergeCell ref="P30:P31"/>
    <mergeCell ref="M20:M21"/>
    <mergeCell ref="N20:N21"/>
    <mergeCell ref="O20:O21"/>
    <mergeCell ref="M22:M23"/>
    <mergeCell ref="D4:L4"/>
    <mergeCell ref="M4:T4"/>
    <mergeCell ref="D26:D27"/>
    <mergeCell ref="D28:D29"/>
    <mergeCell ref="D30:D31"/>
    <mergeCell ref="D6:D7"/>
    <mergeCell ref="D10:D11"/>
    <mergeCell ref="D16:D17"/>
    <mergeCell ref="D18:D19"/>
    <mergeCell ref="Q10:Q11"/>
    <mergeCell ref="S10:S11"/>
    <mergeCell ref="S12:S13"/>
    <mergeCell ref="S14:S15"/>
    <mergeCell ref="S16:S17"/>
    <mergeCell ref="J6:J7"/>
    <mergeCell ref="J8:J9"/>
    <mergeCell ref="M32:M33"/>
    <mergeCell ref="N32:N33"/>
    <mergeCell ref="O32:O33"/>
    <mergeCell ref="P32:P33"/>
    <mergeCell ref="M28:M29"/>
    <mergeCell ref="N28:N29"/>
    <mergeCell ref="O28:O29"/>
    <mergeCell ref="P28:P29"/>
    <mergeCell ref="M6:M7"/>
    <mergeCell ref="N6:N7"/>
    <mergeCell ref="O6:O7"/>
    <mergeCell ref="P6:P7"/>
    <mergeCell ref="P20:P21"/>
    <mergeCell ref="AQ52:AQ53"/>
    <mergeCell ref="AR52:AR53"/>
    <mergeCell ref="AM50:AM51"/>
    <mergeCell ref="AN50:AN51"/>
    <mergeCell ref="AM52:AM53"/>
    <mergeCell ref="AN52:AN53"/>
    <mergeCell ref="AO52:AO53"/>
    <mergeCell ref="AP52:AP53"/>
    <mergeCell ref="AO50:AO51"/>
    <mergeCell ref="AP50:AP51"/>
    <mergeCell ref="S46:S47"/>
    <mergeCell ref="Q44:Q45"/>
    <mergeCell ref="Q46:Q47"/>
    <mergeCell ref="Q48:Q49"/>
    <mergeCell ref="M46:M47"/>
    <mergeCell ref="N46:N47"/>
    <mergeCell ref="M48:M49"/>
    <mergeCell ref="N48:N49"/>
    <mergeCell ref="O48:O49"/>
    <mergeCell ref="P48:P49"/>
    <mergeCell ref="O46:O47"/>
    <mergeCell ref="P46:P47"/>
    <mergeCell ref="N50:N51"/>
    <mergeCell ref="O50:O51"/>
    <mergeCell ref="P50:P51"/>
    <mergeCell ref="M52:M53"/>
    <mergeCell ref="N52:N53"/>
    <mergeCell ref="O52:O53"/>
    <mergeCell ref="P52:P53"/>
    <mergeCell ref="R50:R51"/>
    <mergeCell ref="Z44:Z45"/>
    <mergeCell ref="O44:O45"/>
    <mergeCell ref="AQ44:AQ45"/>
    <mergeCell ref="AQ46:AQ47"/>
    <mergeCell ref="AR46:AR47"/>
    <mergeCell ref="AQ48:AQ49"/>
    <mergeCell ref="AR48:AR49"/>
    <mergeCell ref="AM46:AM47"/>
    <mergeCell ref="AN46:AN47"/>
    <mergeCell ref="AO46:AO47"/>
    <mergeCell ref="AP46:AP47"/>
    <mergeCell ref="AM48:AM49"/>
    <mergeCell ref="AN48:AN49"/>
    <mergeCell ref="AO48:AO49"/>
    <mergeCell ref="AP48:AP49"/>
    <mergeCell ref="X44:X45"/>
    <mergeCell ref="AE46:AE47"/>
    <mergeCell ref="AF46:AF47"/>
    <mergeCell ref="AG46:AG47"/>
    <mergeCell ref="AH46:AH47"/>
    <mergeCell ref="AA48:AA49"/>
    <mergeCell ref="AM30:AM31"/>
    <mergeCell ref="AM32:AM33"/>
    <mergeCell ref="AR50:AR51"/>
    <mergeCell ref="AM44:AM45"/>
    <mergeCell ref="AN44:AN45"/>
    <mergeCell ref="AO44:AO45"/>
    <mergeCell ref="AQ50:AQ51"/>
    <mergeCell ref="AP32:AP33"/>
    <mergeCell ref="AQ32:AQ33"/>
    <mergeCell ref="AR28:AR29"/>
    <mergeCell ref="AN30:AN31"/>
    <mergeCell ref="AO30:AO31"/>
    <mergeCell ref="AP30:AP31"/>
    <mergeCell ref="AQ30:AQ31"/>
    <mergeCell ref="AR30:AR31"/>
    <mergeCell ref="AN28:AN29"/>
    <mergeCell ref="AO28:AO29"/>
    <mergeCell ref="AP28:AP29"/>
    <mergeCell ref="AQ28:AQ29"/>
    <mergeCell ref="AM38:AR38"/>
    <mergeCell ref="AQ40:AQ41"/>
    <mergeCell ref="AR40:AR41"/>
    <mergeCell ref="AR32:AR33"/>
    <mergeCell ref="AN32:AN33"/>
    <mergeCell ref="AM40:AM41"/>
    <mergeCell ref="AN40:AN41"/>
    <mergeCell ref="AO40:AO41"/>
    <mergeCell ref="AP40:AP41"/>
    <mergeCell ref="AM42:AM43"/>
    <mergeCell ref="AN42:AN43"/>
    <mergeCell ref="AO42:AO43"/>
    <mergeCell ref="AR44:AR45"/>
    <mergeCell ref="AQ26:AQ27"/>
    <mergeCell ref="AR26:AR27"/>
    <mergeCell ref="AN24:AN25"/>
    <mergeCell ref="AO24:AO25"/>
    <mergeCell ref="AP24:AP25"/>
    <mergeCell ref="AQ24:AQ25"/>
    <mergeCell ref="AN16:AN17"/>
    <mergeCell ref="AO16:AO17"/>
    <mergeCell ref="AQ12:AQ13"/>
    <mergeCell ref="AR12:AR13"/>
    <mergeCell ref="AR14:AR15"/>
    <mergeCell ref="AP20:AP21"/>
    <mergeCell ref="AQ20:AQ21"/>
    <mergeCell ref="AR16:AR17"/>
    <mergeCell ref="AN14:AN15"/>
    <mergeCell ref="AO14:AO15"/>
    <mergeCell ref="AP14:AP15"/>
    <mergeCell ref="AQ14:AQ15"/>
    <mergeCell ref="AP16:AP17"/>
    <mergeCell ref="AQ16:AQ17"/>
    <mergeCell ref="AN12:AN13"/>
    <mergeCell ref="AO12:AO13"/>
    <mergeCell ref="AP12:AP13"/>
    <mergeCell ref="AE6:AE7"/>
    <mergeCell ref="AF6:AF7"/>
    <mergeCell ref="AG6:AG7"/>
    <mergeCell ref="AE10:AE11"/>
    <mergeCell ref="AF10:AF11"/>
    <mergeCell ref="AH14:AH15"/>
    <mergeCell ref="AI8:AI9"/>
    <mergeCell ref="AI6:AI7"/>
    <mergeCell ref="AJ6:AJ7"/>
    <mergeCell ref="AK6:AK7"/>
    <mergeCell ref="AL6:AL7"/>
    <mergeCell ref="AM22:AM23"/>
    <mergeCell ref="AM24:AM25"/>
    <mergeCell ref="AM26:AM27"/>
    <mergeCell ref="AM28:AM29"/>
    <mergeCell ref="AR20:AR21"/>
    <mergeCell ref="AN22:AN23"/>
    <mergeCell ref="AO22:AO23"/>
    <mergeCell ref="AP22:AP23"/>
    <mergeCell ref="AQ22:AQ23"/>
    <mergeCell ref="AR22:AR23"/>
    <mergeCell ref="AN20:AN21"/>
    <mergeCell ref="AO20:AO21"/>
    <mergeCell ref="AN18:AN19"/>
    <mergeCell ref="AO18:AO19"/>
    <mergeCell ref="AP18:AP19"/>
    <mergeCell ref="AQ18:AQ19"/>
    <mergeCell ref="AR18:AR19"/>
    <mergeCell ref="AR24:AR25"/>
    <mergeCell ref="AN26:AN27"/>
    <mergeCell ref="AO26:AO27"/>
    <mergeCell ref="AP26:AP27"/>
    <mergeCell ref="AQ8:AQ9"/>
    <mergeCell ref="AR8:AR9"/>
    <mergeCell ref="AN10:AN11"/>
    <mergeCell ref="AO10:AO11"/>
    <mergeCell ref="AP10:AP11"/>
    <mergeCell ref="AQ10:AQ11"/>
    <mergeCell ref="AR10:AR11"/>
    <mergeCell ref="AN6:AN7"/>
    <mergeCell ref="AO6:AO7"/>
    <mergeCell ref="AP6:AP7"/>
    <mergeCell ref="AN8:AN9"/>
    <mergeCell ref="AO8:AO9"/>
    <mergeCell ref="AP8:AP9"/>
    <mergeCell ref="AH6:AH7"/>
    <mergeCell ref="AF8:AF9"/>
    <mergeCell ref="AG8:AG9"/>
    <mergeCell ref="AH8:AH9"/>
    <mergeCell ref="X12:X13"/>
    <mergeCell ref="W26:W27"/>
    <mergeCell ref="W28:W29"/>
    <mergeCell ref="X14:X15"/>
    <mergeCell ref="AM10:AM11"/>
    <mergeCell ref="AM12:AM13"/>
    <mergeCell ref="AM14:AM15"/>
    <mergeCell ref="AM16:AM17"/>
    <mergeCell ref="AM18:AM19"/>
    <mergeCell ref="AM20:AM21"/>
    <mergeCell ref="V28:V29"/>
    <mergeCell ref="V6:V7"/>
    <mergeCell ref="V10:V11"/>
    <mergeCell ref="V12:V13"/>
    <mergeCell ref="V14:V15"/>
    <mergeCell ref="AM4:AR4"/>
    <mergeCell ref="AM6:AM7"/>
    <mergeCell ref="AQ6:AQ7"/>
    <mergeCell ref="AR6:AR7"/>
    <mergeCell ref="AM8:AM9"/>
    <mergeCell ref="V26:V27"/>
    <mergeCell ref="AC6:AC7"/>
    <mergeCell ref="AC8:AC9"/>
    <mergeCell ref="AC10:AC11"/>
    <mergeCell ref="AC12:AC13"/>
    <mergeCell ref="AC14:AC15"/>
    <mergeCell ref="AD26:AD27"/>
    <mergeCell ref="AD28:AD29"/>
    <mergeCell ref="X16:X17"/>
    <mergeCell ref="X18:X19"/>
    <mergeCell ref="Z6:Z7"/>
    <mergeCell ref="AC22:AC23"/>
    <mergeCell ref="AC16:AC17"/>
    <mergeCell ref="AC18:AC19"/>
    <mergeCell ref="AC20:AC21"/>
    <mergeCell ref="AD18:AD19"/>
    <mergeCell ref="AD20:AD21"/>
    <mergeCell ref="Z40:Z41"/>
    <mergeCell ref="Y40:Y41"/>
    <mergeCell ref="V38:Z38"/>
    <mergeCell ref="V30:V31"/>
    <mergeCell ref="V32:V33"/>
    <mergeCell ref="W30:W31"/>
    <mergeCell ref="V36:Z36"/>
    <mergeCell ref="AC32:AC33"/>
    <mergeCell ref="AC40:AC41"/>
    <mergeCell ref="AD40:AD41"/>
    <mergeCell ref="V4:Z4"/>
    <mergeCell ref="V16:V17"/>
    <mergeCell ref="V18:V19"/>
    <mergeCell ref="V20:V21"/>
    <mergeCell ref="V22:V23"/>
    <mergeCell ref="V24:V25"/>
    <mergeCell ref="W14:W15"/>
    <mergeCell ref="W16:W17"/>
    <mergeCell ref="W22:W23"/>
    <mergeCell ref="W24:W25"/>
    <mergeCell ref="W6:W7"/>
    <mergeCell ref="W12:W13"/>
    <mergeCell ref="W8:W9"/>
    <mergeCell ref="W10:W11"/>
    <mergeCell ref="W32:W33"/>
    <mergeCell ref="W18:W19"/>
    <mergeCell ref="W20:W21"/>
    <mergeCell ref="AB28:AB29"/>
    <mergeCell ref="AB16:AB17"/>
    <mergeCell ref="AB18:AB19"/>
    <mergeCell ref="AB20:AB21"/>
    <mergeCell ref="AB30:AB31"/>
    <mergeCell ref="AB32:AB33"/>
    <mergeCell ref="X20:X21"/>
    <mergeCell ref="X22:X23"/>
    <mergeCell ref="X32:X33"/>
    <mergeCell ref="X24:X25"/>
    <mergeCell ref="X26:X27"/>
    <mergeCell ref="X28:X29"/>
    <mergeCell ref="X30:X31"/>
    <mergeCell ref="Z18:Z19"/>
    <mergeCell ref="AA40:AA41"/>
    <mergeCell ref="AB40:AB41"/>
    <mergeCell ref="V40:V41"/>
    <mergeCell ref="W40:W41"/>
    <mergeCell ref="X40:X41"/>
    <mergeCell ref="AA32:AA33"/>
    <mergeCell ref="AD6:AD7"/>
    <mergeCell ref="AD8:AD9"/>
    <mergeCell ref="AD10:AD11"/>
    <mergeCell ref="AD12:AD13"/>
    <mergeCell ref="AD14:AD15"/>
    <mergeCell ref="AD16:AD17"/>
    <mergeCell ref="AC24:AC25"/>
    <mergeCell ref="AC26:AC27"/>
    <mergeCell ref="AC28:AC29"/>
    <mergeCell ref="AA28:AA29"/>
    <mergeCell ref="AA30:AA31"/>
    <mergeCell ref="AD30:AD31"/>
    <mergeCell ref="AD32:AD33"/>
    <mergeCell ref="AA6:AA7"/>
    <mergeCell ref="AA10:AA11"/>
    <mergeCell ref="AA12:AA13"/>
    <mergeCell ref="AA14:AA15"/>
    <mergeCell ref="AA16:AA17"/>
    <mergeCell ref="AA18:AA19"/>
    <mergeCell ref="AA24:AA25"/>
    <mergeCell ref="AA26:AA27"/>
    <mergeCell ref="AA20:AA21"/>
    <mergeCell ref="AA22:AA23"/>
    <mergeCell ref="AD22:AD23"/>
    <mergeCell ref="AD24:AD25"/>
    <mergeCell ref="AB6:AB7"/>
    <mergeCell ref="AB8:AB9"/>
    <mergeCell ref="AB10:AB11"/>
    <mergeCell ref="AB12:AB13"/>
    <mergeCell ref="AB22:AB23"/>
    <mergeCell ref="AB24:AB25"/>
    <mergeCell ref="AB26:AB27"/>
    <mergeCell ref="AE28:AE29"/>
    <mergeCell ref="AF28:AF29"/>
    <mergeCell ref="AG28:AG29"/>
    <mergeCell ref="AH28:AH29"/>
    <mergeCell ref="AE26:AE27"/>
    <mergeCell ref="AF26:AF27"/>
    <mergeCell ref="AG26:AG27"/>
    <mergeCell ref="AH26:AH27"/>
    <mergeCell ref="AE32:AE33"/>
    <mergeCell ref="AF32:AF33"/>
    <mergeCell ref="AG32:AG33"/>
    <mergeCell ref="AH32:AH33"/>
    <mergeCell ref="AE30:AE31"/>
    <mergeCell ref="AF30:AF31"/>
    <mergeCell ref="AG30:AG31"/>
    <mergeCell ref="AH30:AH31"/>
    <mergeCell ref="AE16:AE17"/>
    <mergeCell ref="AF16:AF17"/>
    <mergeCell ref="AG16:AG17"/>
    <mergeCell ref="AH16:AH17"/>
    <mergeCell ref="AE20:AE21"/>
    <mergeCell ref="AF20:AF21"/>
    <mergeCell ref="AG20:AG21"/>
    <mergeCell ref="AH20:AH21"/>
    <mergeCell ref="AE18:AE19"/>
    <mergeCell ref="AF18:AF19"/>
    <mergeCell ref="AG18:AG19"/>
    <mergeCell ref="AH18:AH19"/>
    <mergeCell ref="AJ8:AJ9"/>
    <mergeCell ref="AK8:AK9"/>
    <mergeCell ref="AL8:AL9"/>
    <mergeCell ref="AI10:AI11"/>
    <mergeCell ref="AJ10:AJ11"/>
    <mergeCell ref="AK10:AK11"/>
    <mergeCell ref="AI16:AI17"/>
    <mergeCell ref="AJ16:AJ17"/>
    <mergeCell ref="AK16:AK17"/>
    <mergeCell ref="AL16:AL17"/>
    <mergeCell ref="AI14:AI15"/>
    <mergeCell ref="AJ14:AJ15"/>
    <mergeCell ref="AK14:AK15"/>
    <mergeCell ref="AL14:AL15"/>
    <mergeCell ref="AE24:AE25"/>
    <mergeCell ref="AF24:AF25"/>
    <mergeCell ref="AG24:AG25"/>
    <mergeCell ref="AH24:AH25"/>
    <mergeCell ref="AE22:AE23"/>
    <mergeCell ref="AF22:AF23"/>
    <mergeCell ref="AG22:AG23"/>
    <mergeCell ref="AH22:AH23"/>
    <mergeCell ref="AH10:AH11"/>
    <mergeCell ref="AE12:AE13"/>
    <mergeCell ref="AF12:AF13"/>
    <mergeCell ref="AG12:AG13"/>
    <mergeCell ref="AH12:AH13"/>
    <mergeCell ref="AG10:AG11"/>
    <mergeCell ref="AE14:AE15"/>
    <mergeCell ref="AF14:AF15"/>
    <mergeCell ref="AG14:AG15"/>
    <mergeCell ref="AI24:AI25"/>
    <mergeCell ref="AJ24:AJ25"/>
    <mergeCell ref="AK24:AK25"/>
    <mergeCell ref="AL24:AL25"/>
    <mergeCell ref="AI22:AI23"/>
    <mergeCell ref="AJ22:AJ23"/>
    <mergeCell ref="AK22:AK23"/>
    <mergeCell ref="AL22:AL23"/>
    <mergeCell ref="AI28:AI29"/>
    <mergeCell ref="AJ28:AJ29"/>
    <mergeCell ref="AK28:AK29"/>
    <mergeCell ref="AL28:AL29"/>
    <mergeCell ref="AI26:AI27"/>
    <mergeCell ref="AJ26:AJ27"/>
    <mergeCell ref="AK26:AK27"/>
    <mergeCell ref="AL26:AL27"/>
    <mergeCell ref="AL10:AL11"/>
    <mergeCell ref="AI12:AI13"/>
    <mergeCell ref="AJ12:AJ13"/>
    <mergeCell ref="AK12:AK13"/>
    <mergeCell ref="AL12:AL13"/>
    <mergeCell ref="AA4:AD4"/>
    <mergeCell ref="AE4:AH4"/>
    <mergeCell ref="AI4:AL4"/>
    <mergeCell ref="V46:V47"/>
    <mergeCell ref="W46:W47"/>
    <mergeCell ref="X46:X47"/>
    <mergeCell ref="Z46:Z47"/>
    <mergeCell ref="AA38:AD38"/>
    <mergeCell ref="AE38:AH38"/>
    <mergeCell ref="AI38:AL38"/>
    <mergeCell ref="AJ40:AJ41"/>
    <mergeCell ref="AK40:AK41"/>
    <mergeCell ref="AL40:AL41"/>
    <mergeCell ref="AK42:AK43"/>
    <mergeCell ref="AL42:AL43"/>
    <mergeCell ref="AJ42:AJ43"/>
    <mergeCell ref="AJ44:AJ45"/>
    <mergeCell ref="AK44:AK45"/>
    <mergeCell ref="AL44:AL45"/>
    <mergeCell ref="AF44:AF45"/>
    <mergeCell ref="AG44:AG45"/>
    <mergeCell ref="AH44:AH45"/>
    <mergeCell ref="AK46:AK47"/>
    <mergeCell ref="AL46:AL47"/>
    <mergeCell ref="AI20:AI21"/>
    <mergeCell ref="AJ20:AJ21"/>
    <mergeCell ref="AK20:AK21"/>
    <mergeCell ref="AL20:AL21"/>
    <mergeCell ref="AI18:AI19"/>
    <mergeCell ref="AJ18:AJ19"/>
    <mergeCell ref="AK18:AK19"/>
    <mergeCell ref="AL18:AL19"/>
    <mergeCell ref="AI32:AI33"/>
    <mergeCell ref="AJ32:AJ33"/>
    <mergeCell ref="AK32:AK33"/>
    <mergeCell ref="AL32:AL33"/>
    <mergeCell ref="AI30:AI31"/>
    <mergeCell ref="AJ30:AJ31"/>
    <mergeCell ref="AK30:AK31"/>
    <mergeCell ref="AL30:AL31"/>
    <mergeCell ref="X42:X43"/>
    <mergeCell ref="Z42:Z43"/>
    <mergeCell ref="AC30:AC31"/>
    <mergeCell ref="AA44:AA45"/>
    <mergeCell ref="AB44:AB45"/>
    <mergeCell ref="AC44:AC45"/>
    <mergeCell ref="AD44:AD45"/>
    <mergeCell ref="AI40:AI41"/>
    <mergeCell ref="AE40:AE41"/>
    <mergeCell ref="AF40:AF41"/>
    <mergeCell ref="AG40:AG41"/>
    <mergeCell ref="AH40:AH41"/>
    <mergeCell ref="AE42:AE43"/>
    <mergeCell ref="AF42:AF43"/>
    <mergeCell ref="AG42:AG43"/>
    <mergeCell ref="AH42:AH43"/>
    <mergeCell ref="AI42:AI43"/>
    <mergeCell ref="AA42:AA43"/>
    <mergeCell ref="AB42:AB43"/>
    <mergeCell ref="AC42:AC43"/>
    <mergeCell ref="AD42:AD43"/>
    <mergeCell ref="AI44:AI45"/>
    <mergeCell ref="AE44:AE45"/>
    <mergeCell ref="AJ46:AJ47"/>
    <mergeCell ref="AA46:AA47"/>
    <mergeCell ref="AB46:AB47"/>
    <mergeCell ref="AC46:AC47"/>
    <mergeCell ref="AD46:AD47"/>
    <mergeCell ref="AI48:AI49"/>
    <mergeCell ref="AJ48:AJ49"/>
    <mergeCell ref="AK48:AK49"/>
    <mergeCell ref="AK50:AK51"/>
    <mergeCell ref="AL50:AL51"/>
    <mergeCell ref="AE50:AE51"/>
    <mergeCell ref="AF50:AF51"/>
    <mergeCell ref="AG50:AG51"/>
    <mergeCell ref="AH50:AH51"/>
    <mergeCell ref="AB48:AB49"/>
    <mergeCell ref="AC48:AC49"/>
    <mergeCell ref="AD48:AD49"/>
    <mergeCell ref="AI46:AI47"/>
    <mergeCell ref="AA52:AA53"/>
    <mergeCell ref="AB52:AB53"/>
    <mergeCell ref="AC52:AC53"/>
    <mergeCell ref="AD52:AD53"/>
    <mergeCell ref="AI50:AI51"/>
    <mergeCell ref="AJ50:AJ51"/>
    <mergeCell ref="AA50:AA51"/>
    <mergeCell ref="AB50:AB51"/>
    <mergeCell ref="AC50:AC51"/>
    <mergeCell ref="AD50:AD51"/>
    <mergeCell ref="AI52:AI53"/>
    <mergeCell ref="AJ52:AJ53"/>
    <mergeCell ref="AK52:AK53"/>
    <mergeCell ref="AL52:AL53"/>
    <mergeCell ref="AE52:AE53"/>
    <mergeCell ref="AF52:AF53"/>
    <mergeCell ref="AG52:AG53"/>
    <mergeCell ref="AH52:AH53"/>
    <mergeCell ref="C14:C15"/>
    <mergeCell ref="Z14:Z15"/>
    <mergeCell ref="Z12:Z13"/>
    <mergeCell ref="AB14:AB15"/>
    <mergeCell ref="D12:D13"/>
    <mergeCell ref="D14:D15"/>
    <mergeCell ref="D8:D9"/>
    <mergeCell ref="A24:A25"/>
    <mergeCell ref="A22:A23"/>
    <mergeCell ref="A20:A21"/>
    <mergeCell ref="A50:A51"/>
    <mergeCell ref="A40:A41"/>
    <mergeCell ref="A38:A39"/>
    <mergeCell ref="A42:A43"/>
    <mergeCell ref="A32:A33"/>
    <mergeCell ref="A30:A31"/>
    <mergeCell ref="Y10:Y11"/>
    <mergeCell ref="C18:C19"/>
    <mergeCell ref="C20:C21"/>
    <mergeCell ref="C22:C23"/>
    <mergeCell ref="C24:C25"/>
    <mergeCell ref="Z30:Z31"/>
    <mergeCell ref="Z28:Z29"/>
    <mergeCell ref="Z32:Z33"/>
    <mergeCell ref="Z26:Z27"/>
    <mergeCell ref="J14:J15"/>
    <mergeCell ref="J16:J17"/>
    <mergeCell ref="J18:J19"/>
    <mergeCell ref="J20:J21"/>
    <mergeCell ref="V48:V49"/>
    <mergeCell ref="X50:X51"/>
    <mergeCell ref="Z50:Z51"/>
    <mergeCell ref="A4:A5"/>
    <mergeCell ref="A18:A19"/>
    <mergeCell ref="A16:A17"/>
    <mergeCell ref="A14:A15"/>
    <mergeCell ref="A12:A13"/>
    <mergeCell ref="A28:A29"/>
    <mergeCell ref="A10:A11"/>
    <mergeCell ref="A8:A9"/>
    <mergeCell ref="A6:A7"/>
    <mergeCell ref="A26:A27"/>
    <mergeCell ref="B40:B41"/>
    <mergeCell ref="C38:C39"/>
    <mergeCell ref="C40:C41"/>
    <mergeCell ref="C42:C43"/>
    <mergeCell ref="C50:C51"/>
    <mergeCell ref="C4:C5"/>
    <mergeCell ref="C8:C9"/>
    <mergeCell ref="C10:C11"/>
    <mergeCell ref="C12:C13"/>
    <mergeCell ref="C6:C7"/>
    <mergeCell ref="B4:B5"/>
    <mergeCell ref="B6:B7"/>
    <mergeCell ref="B8:B9"/>
    <mergeCell ref="B10:B11"/>
    <mergeCell ref="B12:B13"/>
    <mergeCell ref="B14:B15"/>
    <mergeCell ref="B16:B17"/>
    <mergeCell ref="B18:B19"/>
    <mergeCell ref="B22:B23"/>
    <mergeCell ref="B24:B25"/>
    <mergeCell ref="B20:B21"/>
    <mergeCell ref="C16:C17"/>
    <mergeCell ref="A52:A53"/>
    <mergeCell ref="B38:B39"/>
    <mergeCell ref="B48:B49"/>
    <mergeCell ref="B46:B47"/>
    <mergeCell ref="B44:B45"/>
    <mergeCell ref="A48:A49"/>
    <mergeCell ref="A46:A47"/>
    <mergeCell ref="A44:A45"/>
    <mergeCell ref="B52:B53"/>
    <mergeCell ref="B50:B51"/>
    <mergeCell ref="C46:C47"/>
    <mergeCell ref="C48:C49"/>
    <mergeCell ref="B30:B31"/>
    <mergeCell ref="B32:B33"/>
    <mergeCell ref="C26:C27"/>
    <mergeCell ref="B28:B29"/>
    <mergeCell ref="C28:C29"/>
    <mergeCell ref="C32:C33"/>
    <mergeCell ref="C30:C31"/>
    <mergeCell ref="B42:B43"/>
    <mergeCell ref="C52:C53"/>
    <mergeCell ref="C44:C45"/>
    <mergeCell ref="B26:B27"/>
    <mergeCell ref="V55:Z55"/>
    <mergeCell ref="V54:Z54"/>
    <mergeCell ref="Y46:Y47"/>
    <mergeCell ref="Y48:Y49"/>
    <mergeCell ref="Y50:Y51"/>
    <mergeCell ref="Y52:Y53"/>
    <mergeCell ref="V52:V53"/>
    <mergeCell ref="W52:W53"/>
    <mergeCell ref="AM2:AR2"/>
    <mergeCell ref="AM36:AR36"/>
    <mergeCell ref="X52:X53"/>
    <mergeCell ref="Z52:Z53"/>
    <mergeCell ref="Y16:Y17"/>
    <mergeCell ref="Y18:Y19"/>
    <mergeCell ref="Y28:Y29"/>
    <mergeCell ref="Y30:Y31"/>
    <mergeCell ref="Y32:Y33"/>
    <mergeCell ref="Y26:Y27"/>
    <mergeCell ref="X6:X7"/>
    <mergeCell ref="Z10:Z11"/>
    <mergeCell ref="Z8:Z9"/>
    <mergeCell ref="X8:X9"/>
    <mergeCell ref="X10:X11"/>
    <mergeCell ref="Y6:Y7"/>
    <mergeCell ref="Y8:Y9"/>
    <mergeCell ref="V2:Z2"/>
    <mergeCell ref="Y20:Y21"/>
    <mergeCell ref="Y22:Y23"/>
    <mergeCell ref="Y24:Y25"/>
    <mergeCell ref="Y12:Y13"/>
    <mergeCell ref="Y14:Y15"/>
    <mergeCell ref="Z16:Z17"/>
    <mergeCell ref="AE8:AE9"/>
    <mergeCell ref="AA8:AA9"/>
    <mergeCell ref="V8:V9"/>
    <mergeCell ref="AL48:AL49"/>
    <mergeCell ref="AE48:AE49"/>
    <mergeCell ref="AF48:AF49"/>
    <mergeCell ref="AG48:AG49"/>
    <mergeCell ref="AH48:AH49"/>
    <mergeCell ref="E5:J5"/>
    <mergeCell ref="E39:J39"/>
    <mergeCell ref="R6:R7"/>
    <mergeCell ref="R8:R9"/>
    <mergeCell ref="R10:R11"/>
    <mergeCell ref="R12:R13"/>
    <mergeCell ref="R20:R21"/>
    <mergeCell ref="R22:R23"/>
    <mergeCell ref="R24:R25"/>
    <mergeCell ref="R42:R43"/>
    <mergeCell ref="R44:R45"/>
    <mergeCell ref="R46:R47"/>
    <mergeCell ref="R48:R49"/>
    <mergeCell ref="R30:R31"/>
    <mergeCell ref="R32:R33"/>
    <mergeCell ref="R40:R41"/>
    <mergeCell ref="M40:M41"/>
    <mergeCell ref="N40:N41"/>
    <mergeCell ref="O40:O41"/>
    <mergeCell ref="P40:P41"/>
    <mergeCell ref="Q40:Q41"/>
    <mergeCell ref="M38:T38"/>
    <mergeCell ref="S40:S41"/>
    <mergeCell ref="M42:M43"/>
    <mergeCell ref="Q52:Q53"/>
    <mergeCell ref="Q50:Q51"/>
    <mergeCell ref="M50:M51"/>
    <mergeCell ref="J46:J47"/>
    <mergeCell ref="J48:J49"/>
    <mergeCell ref="J22:J23"/>
    <mergeCell ref="J24:J25"/>
    <mergeCell ref="J26:J27"/>
    <mergeCell ref="J28:J29"/>
    <mergeCell ref="R28:R29"/>
    <mergeCell ref="Z22:Z23"/>
    <mergeCell ref="Z20:Z21"/>
    <mergeCell ref="Z24:Z25"/>
    <mergeCell ref="R52:R53"/>
    <mergeCell ref="N42:N43"/>
    <mergeCell ref="O42:O43"/>
    <mergeCell ref="P42:P43"/>
    <mergeCell ref="S42:S43"/>
    <mergeCell ref="Q42:Q43"/>
    <mergeCell ref="M44:M45"/>
    <mergeCell ref="N44:N45"/>
    <mergeCell ref="Z48:Z49"/>
    <mergeCell ref="V50:V51"/>
    <mergeCell ref="W50:W51"/>
    <mergeCell ref="V44:V45"/>
    <mergeCell ref="W44:W45"/>
    <mergeCell ref="V42:V43"/>
    <mergeCell ref="W48:W49"/>
    <mergeCell ref="X48:X49"/>
    <mergeCell ref="W42:W43"/>
    <mergeCell ref="Y42:Y43"/>
    <mergeCell ref="Y44:Y45"/>
    <mergeCell ref="BB2:BG2"/>
    <mergeCell ref="BB4:BG4"/>
    <mergeCell ref="BB6:BB7"/>
    <mergeCell ref="BC6:BC7"/>
    <mergeCell ref="BD6:BD7"/>
    <mergeCell ref="BE6:BE7"/>
    <mergeCell ref="BG6:BG7"/>
    <mergeCell ref="BH6:BH7"/>
    <mergeCell ref="BI6:BI7"/>
    <mergeCell ref="BB8:BB9"/>
    <mergeCell ref="BC8:BC9"/>
    <mergeCell ref="BD8:BD9"/>
    <mergeCell ref="BE8:BE9"/>
    <mergeCell ref="BG8:BG9"/>
    <mergeCell ref="BH8:BH9"/>
    <mergeCell ref="BH10:BH11"/>
    <mergeCell ref="BI10:BI11"/>
    <mergeCell ref="BJ10:BJ11"/>
    <mergeCell ref="BK10:BK11"/>
    <mergeCell ref="BJ6:BJ7"/>
    <mergeCell ref="BK6:BK7"/>
    <mergeCell ref="BI8:BI9"/>
    <mergeCell ref="BJ8:BJ9"/>
    <mergeCell ref="BF6:BF7"/>
    <mergeCell ref="BF8:BF9"/>
    <mergeCell ref="BF10:BF11"/>
    <mergeCell ref="BC18:BC19"/>
    <mergeCell ref="BD18:BD19"/>
    <mergeCell ref="BE18:BE19"/>
    <mergeCell ref="BG18:BG19"/>
    <mergeCell ref="BK8:BK9"/>
    <mergeCell ref="BB10:BB11"/>
    <mergeCell ref="BC10:BC11"/>
    <mergeCell ref="BD10:BD11"/>
    <mergeCell ref="BE10:BE11"/>
    <mergeCell ref="BG10:BG11"/>
    <mergeCell ref="BH14:BH15"/>
    <mergeCell ref="BI14:BI15"/>
    <mergeCell ref="BJ14:BJ15"/>
    <mergeCell ref="BK14:BK15"/>
    <mergeCell ref="BG12:BG13"/>
    <mergeCell ref="BH12:BH13"/>
    <mergeCell ref="BI12:BI13"/>
    <mergeCell ref="BJ12:BJ13"/>
    <mergeCell ref="BF12:BF13"/>
    <mergeCell ref="BF14:BF15"/>
    <mergeCell ref="BF16:BF17"/>
    <mergeCell ref="BF18:BF19"/>
    <mergeCell ref="BI20:BI21"/>
    <mergeCell ref="BJ20:BJ21"/>
    <mergeCell ref="BB16:BB17"/>
    <mergeCell ref="BC16:BC17"/>
    <mergeCell ref="BD16:BD17"/>
    <mergeCell ref="BE16:BE17"/>
    <mergeCell ref="BK20:BK21"/>
    <mergeCell ref="BB22:BB23"/>
    <mergeCell ref="BC22:BC23"/>
    <mergeCell ref="BD22:BD23"/>
    <mergeCell ref="BE22:BE23"/>
    <mergeCell ref="BG22:BG23"/>
    <mergeCell ref="BK12:BK13"/>
    <mergeCell ref="BB14:BB15"/>
    <mergeCell ref="BC14:BC15"/>
    <mergeCell ref="BD14:BD15"/>
    <mergeCell ref="BE14:BE15"/>
    <mergeCell ref="BG14:BG15"/>
    <mergeCell ref="BH18:BH19"/>
    <mergeCell ref="BI18:BI19"/>
    <mergeCell ref="BJ18:BJ19"/>
    <mergeCell ref="BK18:BK19"/>
    <mergeCell ref="BG16:BG17"/>
    <mergeCell ref="BH16:BH17"/>
    <mergeCell ref="BI16:BI17"/>
    <mergeCell ref="BJ16:BJ17"/>
    <mergeCell ref="BB12:BB13"/>
    <mergeCell ref="BC12:BC13"/>
    <mergeCell ref="BD12:BD13"/>
    <mergeCell ref="BE12:BE13"/>
    <mergeCell ref="BK16:BK17"/>
    <mergeCell ref="BB18:BB19"/>
    <mergeCell ref="BH26:BH27"/>
    <mergeCell ref="BI26:BI27"/>
    <mergeCell ref="BJ26:BJ27"/>
    <mergeCell ref="BK26:BK27"/>
    <mergeCell ref="BG24:BG25"/>
    <mergeCell ref="BH24:BH25"/>
    <mergeCell ref="BI24:BI25"/>
    <mergeCell ref="BJ24:BJ25"/>
    <mergeCell ref="BB20:BB21"/>
    <mergeCell ref="BC20:BC21"/>
    <mergeCell ref="BD20:BD21"/>
    <mergeCell ref="BE20:BE21"/>
    <mergeCell ref="BB28:BB29"/>
    <mergeCell ref="BC28:BC29"/>
    <mergeCell ref="BD28:BD29"/>
    <mergeCell ref="BE28:BE29"/>
    <mergeCell ref="BK24:BK25"/>
    <mergeCell ref="BB26:BB27"/>
    <mergeCell ref="BC26:BC27"/>
    <mergeCell ref="BD26:BD27"/>
    <mergeCell ref="BE26:BE27"/>
    <mergeCell ref="BG26:BG27"/>
    <mergeCell ref="BB24:BB25"/>
    <mergeCell ref="BC24:BC25"/>
    <mergeCell ref="BD24:BD25"/>
    <mergeCell ref="BE24:BE25"/>
    <mergeCell ref="BH22:BH23"/>
    <mergeCell ref="BI22:BI23"/>
    <mergeCell ref="BJ22:BJ23"/>
    <mergeCell ref="BK22:BK23"/>
    <mergeCell ref="BG20:BG21"/>
    <mergeCell ref="BH20:BH21"/>
    <mergeCell ref="BJ30:BJ31"/>
    <mergeCell ref="BK30:BK31"/>
    <mergeCell ref="BG28:BG29"/>
    <mergeCell ref="BH28:BH29"/>
    <mergeCell ref="BI28:BI29"/>
    <mergeCell ref="BJ28:BJ29"/>
    <mergeCell ref="BD32:BD33"/>
    <mergeCell ref="BE32:BE33"/>
    <mergeCell ref="BK28:BK29"/>
    <mergeCell ref="BB30:BB31"/>
    <mergeCell ref="BC30:BC31"/>
    <mergeCell ref="BD30:BD31"/>
    <mergeCell ref="BE30:BE31"/>
    <mergeCell ref="BG30:BG31"/>
    <mergeCell ref="BH30:BH31"/>
    <mergeCell ref="BI30:BI31"/>
    <mergeCell ref="BK32:BK33"/>
    <mergeCell ref="BC44:BC45"/>
    <mergeCell ref="BD44:BD45"/>
    <mergeCell ref="BE44:BE45"/>
    <mergeCell ref="BK44:BK45"/>
    <mergeCell ref="BB36:BG36"/>
    <mergeCell ref="BB38:BG38"/>
    <mergeCell ref="BG32:BG33"/>
    <mergeCell ref="BH32:BH33"/>
    <mergeCell ref="BI32:BI33"/>
    <mergeCell ref="BJ32:BJ33"/>
    <mergeCell ref="BB32:BB33"/>
    <mergeCell ref="BC32:BC33"/>
    <mergeCell ref="BG40:BG41"/>
    <mergeCell ref="BH40:BH41"/>
    <mergeCell ref="BI40:BI41"/>
    <mergeCell ref="BJ40:BJ41"/>
    <mergeCell ref="BB40:BB41"/>
    <mergeCell ref="BC40:BC41"/>
    <mergeCell ref="BD40:BD41"/>
    <mergeCell ref="BE40:BE41"/>
    <mergeCell ref="BK40:BK41"/>
    <mergeCell ref="BG44:BG45"/>
    <mergeCell ref="BH44:BH45"/>
    <mergeCell ref="BI44:BI45"/>
    <mergeCell ref="BJ44:BJ45"/>
    <mergeCell ref="BB44:BB45"/>
    <mergeCell ref="BK52:BK53"/>
    <mergeCell ref="BG52:BG53"/>
    <mergeCell ref="BH52:BH53"/>
    <mergeCell ref="BI52:BI53"/>
    <mergeCell ref="BJ52:BJ53"/>
    <mergeCell ref="BB52:BB53"/>
    <mergeCell ref="BC52:BC53"/>
    <mergeCell ref="BD52:BD53"/>
    <mergeCell ref="BE52:BE53"/>
    <mergeCell ref="BB46:BB47"/>
    <mergeCell ref="BC46:BC47"/>
    <mergeCell ref="BD46:BD47"/>
    <mergeCell ref="BE46:BE47"/>
    <mergeCell ref="BG46:BG47"/>
    <mergeCell ref="BH46:BH47"/>
    <mergeCell ref="BI46:BI47"/>
    <mergeCell ref="BJ46:BJ47"/>
    <mergeCell ref="BK46:BK47"/>
    <mergeCell ref="BG48:BG49"/>
    <mergeCell ref="BH48:BH49"/>
    <mergeCell ref="BI48:BI49"/>
    <mergeCell ref="BJ48:BJ49"/>
    <mergeCell ref="BB48:BB49"/>
    <mergeCell ref="BC48:BC49"/>
    <mergeCell ref="BD48:BD49"/>
    <mergeCell ref="BE48:BE49"/>
    <mergeCell ref="BK48:BK49"/>
    <mergeCell ref="BM22:BM23"/>
    <mergeCell ref="BN22:BN23"/>
    <mergeCell ref="BM2:BR2"/>
    <mergeCell ref="BM4:BR4"/>
    <mergeCell ref="BM6:BM7"/>
    <mergeCell ref="BN6:BN7"/>
    <mergeCell ref="BO6:BO7"/>
    <mergeCell ref="BP6:BP7"/>
    <mergeCell ref="BQ6:BQ7"/>
    <mergeCell ref="BR6:BR7"/>
    <mergeCell ref="BM8:BM9"/>
    <mergeCell ref="BN8:BN9"/>
    <mergeCell ref="BO8:BO9"/>
    <mergeCell ref="BP8:BP9"/>
    <mergeCell ref="BB50:BB51"/>
    <mergeCell ref="BC50:BC51"/>
    <mergeCell ref="BD50:BD51"/>
    <mergeCell ref="BE50:BE51"/>
    <mergeCell ref="BG50:BG51"/>
    <mergeCell ref="BH50:BH51"/>
    <mergeCell ref="BI50:BI51"/>
    <mergeCell ref="BJ50:BJ51"/>
    <mergeCell ref="BK50:BK51"/>
    <mergeCell ref="BB42:BB43"/>
    <mergeCell ref="BC42:BC43"/>
    <mergeCell ref="BD42:BD43"/>
    <mergeCell ref="BE42:BE43"/>
    <mergeCell ref="BG42:BG43"/>
    <mergeCell ref="BH42:BH43"/>
    <mergeCell ref="BI42:BI43"/>
    <mergeCell ref="BJ42:BJ43"/>
    <mergeCell ref="BK42:BK43"/>
    <mergeCell ref="BQ44:BQ45"/>
    <mergeCell ref="BR44:BR45"/>
    <mergeCell ref="BM28:BM29"/>
    <mergeCell ref="BN28:BN29"/>
    <mergeCell ref="BO28:BO29"/>
    <mergeCell ref="BP28:BP29"/>
    <mergeCell ref="BQ28:BQ29"/>
    <mergeCell ref="BR28:BR29"/>
    <mergeCell ref="BM30:BM31"/>
    <mergeCell ref="BN30:BN31"/>
    <mergeCell ref="BO30:BO31"/>
    <mergeCell ref="BP30:BP31"/>
    <mergeCell ref="BQ30:BQ31"/>
    <mergeCell ref="BR30:BR31"/>
    <mergeCell ref="BM16:BM17"/>
    <mergeCell ref="BN16:BN17"/>
    <mergeCell ref="BO16:BO17"/>
    <mergeCell ref="BP16:BP17"/>
    <mergeCell ref="BQ16:BQ17"/>
    <mergeCell ref="BR16:BR17"/>
    <mergeCell ref="BM18:BM19"/>
    <mergeCell ref="BN18:BN19"/>
    <mergeCell ref="BO18:BO19"/>
    <mergeCell ref="BP18:BP19"/>
    <mergeCell ref="BQ18:BQ19"/>
    <mergeCell ref="BR18:BR19"/>
    <mergeCell ref="BM20:BM21"/>
    <mergeCell ref="BN20:BN21"/>
    <mergeCell ref="BO20:BO21"/>
    <mergeCell ref="BP20:BP21"/>
    <mergeCell ref="BQ20:BQ21"/>
    <mergeCell ref="BR20:BR21"/>
    <mergeCell ref="BQ8:BQ9"/>
    <mergeCell ref="BR8:BR9"/>
    <mergeCell ref="BM10:BM11"/>
    <mergeCell ref="BN10:BN11"/>
    <mergeCell ref="BO10:BO11"/>
    <mergeCell ref="BP10:BP11"/>
    <mergeCell ref="BQ10:BQ11"/>
    <mergeCell ref="BR10:BR11"/>
    <mergeCell ref="BM12:BM13"/>
    <mergeCell ref="BN12:BN13"/>
    <mergeCell ref="BO12:BO13"/>
    <mergeCell ref="BP12:BP13"/>
    <mergeCell ref="BQ12:BQ13"/>
    <mergeCell ref="BR12:BR13"/>
    <mergeCell ref="BM14:BM15"/>
    <mergeCell ref="BN14:BN15"/>
    <mergeCell ref="BO14:BO15"/>
    <mergeCell ref="BP14:BP15"/>
    <mergeCell ref="BQ14:BQ15"/>
    <mergeCell ref="BR14:BR15"/>
    <mergeCell ref="BO22:BO23"/>
    <mergeCell ref="BP22:BP23"/>
    <mergeCell ref="BQ22:BQ23"/>
    <mergeCell ref="BR22:BR23"/>
    <mergeCell ref="BM24:BM25"/>
    <mergeCell ref="BN24:BN25"/>
    <mergeCell ref="BO24:BO25"/>
    <mergeCell ref="BP24:BP25"/>
    <mergeCell ref="BQ24:BQ25"/>
    <mergeCell ref="BR24:BR25"/>
    <mergeCell ref="BM26:BM27"/>
    <mergeCell ref="BN26:BN27"/>
    <mergeCell ref="BO26:BO27"/>
    <mergeCell ref="BP26:BP27"/>
    <mergeCell ref="BQ26:BQ27"/>
    <mergeCell ref="BR26:BR27"/>
    <mergeCell ref="BO50:BO51"/>
    <mergeCell ref="BP50:BP51"/>
    <mergeCell ref="BQ50:BQ51"/>
    <mergeCell ref="BR50:BR51"/>
    <mergeCell ref="BO46:BO47"/>
    <mergeCell ref="BP46:BP47"/>
    <mergeCell ref="BQ46:BQ47"/>
    <mergeCell ref="BR46:BR47"/>
    <mergeCell ref="BM48:BM49"/>
    <mergeCell ref="BN48:BN49"/>
    <mergeCell ref="BO48:BO49"/>
    <mergeCell ref="BP48:BP49"/>
    <mergeCell ref="BQ48:BQ49"/>
    <mergeCell ref="BR48:BR49"/>
    <mergeCell ref="BM50:BM51"/>
    <mergeCell ref="BN50:BN51"/>
    <mergeCell ref="BM52:BM53"/>
    <mergeCell ref="BN52:BN53"/>
    <mergeCell ref="BO52:BO53"/>
    <mergeCell ref="BP52:BP53"/>
    <mergeCell ref="BQ52:BQ53"/>
    <mergeCell ref="BR52:BR53"/>
    <mergeCell ref="BM32:BM33"/>
    <mergeCell ref="BN32:BN33"/>
    <mergeCell ref="BO32:BO33"/>
    <mergeCell ref="BP32:BP33"/>
    <mergeCell ref="BQ32:BQ33"/>
    <mergeCell ref="BR32:BR33"/>
    <mergeCell ref="BM36:BR36"/>
    <mergeCell ref="BM38:BR38"/>
    <mergeCell ref="BM40:BM41"/>
    <mergeCell ref="BN40:BN41"/>
    <mergeCell ref="BO40:BO41"/>
    <mergeCell ref="BP40:BP41"/>
    <mergeCell ref="BQ40:BQ41"/>
    <mergeCell ref="BR40:BR41"/>
    <mergeCell ref="BM42:BM43"/>
    <mergeCell ref="BN42:BN43"/>
    <mergeCell ref="BO42:BO43"/>
    <mergeCell ref="BP42:BP43"/>
    <mergeCell ref="BQ42:BQ43"/>
    <mergeCell ref="BR42:BR43"/>
    <mergeCell ref="BM46:BM47"/>
    <mergeCell ref="BN46:BN47"/>
    <mergeCell ref="BM44:BM45"/>
    <mergeCell ref="BN44:BN45"/>
    <mergeCell ref="BO44:BO45"/>
    <mergeCell ref="BP44:BP45"/>
  </mergeCells>
  <phoneticPr fontId="4"/>
  <printOptions horizontalCentered="1" verticalCentered="1"/>
  <pageMargins left="0" right="0" top="0.39370078740157483" bottom="0.39370078740157483" header="0.51181102362204722" footer="0.51181102362204722"/>
  <pageSetup paperSize="9" scale="75" orientation="portrait" r:id="rId1"/>
  <headerFooter alignWithMargins="0"/>
  <colBreaks count="4" manualBreakCount="4">
    <brk id="12" max="54" man="1"/>
    <brk id="26" max="54" man="1"/>
    <brk id="38" max="54" man="1"/>
    <brk id="5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theme="9" tint="0.59999389629810485"/>
  </sheetPr>
  <dimension ref="A1:BE65"/>
  <sheetViews>
    <sheetView showGridLines="0" view="pageBreakPreview" zoomScaleNormal="100" zoomScaleSheetLayoutView="100" workbookViewId="0">
      <selection activeCell="AB1" sqref="AB1"/>
    </sheetView>
  </sheetViews>
  <sheetFormatPr defaultColWidth="10.28515625" defaultRowHeight="10.5"/>
  <cols>
    <col min="1" max="27" width="3.5703125" style="27" customWidth="1"/>
    <col min="28" max="28" width="1.7109375" style="27" customWidth="1"/>
    <col min="29" max="29" width="15.5703125" style="27" customWidth="1"/>
    <col min="30" max="30" width="6.7109375" style="27" customWidth="1"/>
    <col min="31" max="31" width="7.42578125" style="27" customWidth="1"/>
    <col min="32" max="34" width="6.7109375" style="27" customWidth="1"/>
    <col min="35" max="35" width="1.7109375" style="27" customWidth="1"/>
    <col min="36" max="36" width="15.5703125" style="27" customWidth="1"/>
    <col min="37" max="37" width="6.7109375" style="27" customWidth="1"/>
    <col min="38" max="38" width="7.28515625" style="27" customWidth="1"/>
    <col min="39" max="42" width="6.7109375" style="27" customWidth="1"/>
    <col min="43" max="43" width="1.7109375" style="27" customWidth="1"/>
    <col min="44" max="44" width="15.5703125" style="27" customWidth="1"/>
    <col min="45" max="49" width="6.7109375" style="27" customWidth="1"/>
    <col min="50" max="50" width="1.7109375" style="27" customWidth="1"/>
    <col min="51" max="51" width="15.5703125" style="27" customWidth="1"/>
    <col min="52" max="57" width="6.7109375" style="27" customWidth="1"/>
    <col min="58" max="16384" width="10.28515625" style="27"/>
  </cols>
  <sheetData>
    <row r="1" spans="1:57" ht="21" customHeight="1" thickBot="1">
      <c r="A1" s="798">
        <v>28</v>
      </c>
      <c r="B1" s="798"/>
      <c r="C1" s="493" t="s">
        <v>538</v>
      </c>
      <c r="D1" s="493"/>
      <c r="E1" s="493"/>
      <c r="F1" s="493"/>
      <c r="G1" s="493"/>
      <c r="H1" s="493"/>
      <c r="I1" s="493"/>
      <c r="J1" s="493"/>
      <c r="K1" s="493"/>
      <c r="L1" s="493"/>
      <c r="M1" s="493"/>
      <c r="N1" s="493"/>
      <c r="O1" s="493"/>
      <c r="P1" s="493"/>
      <c r="Q1" s="493"/>
      <c r="R1" s="493"/>
      <c r="S1" s="493"/>
      <c r="T1" s="493"/>
      <c r="U1" s="493"/>
      <c r="V1" s="799" t="s">
        <v>497</v>
      </c>
      <c r="W1" s="799"/>
      <c r="X1" s="799"/>
      <c r="Y1" s="799"/>
      <c r="Z1" s="799"/>
      <c r="AA1" s="799"/>
      <c r="AC1" s="27" t="s">
        <v>441</v>
      </c>
      <c r="AR1" s="27" t="s">
        <v>441</v>
      </c>
    </row>
    <row r="3" spans="1:57">
      <c r="B3" s="823" t="s">
        <v>692</v>
      </c>
      <c r="C3" s="824"/>
      <c r="D3" s="824"/>
      <c r="E3" s="824"/>
      <c r="F3" s="824"/>
      <c r="G3" s="824"/>
      <c r="H3" s="824"/>
      <c r="I3" s="824"/>
      <c r="J3" s="824"/>
      <c r="K3" s="824"/>
      <c r="L3" s="824"/>
      <c r="N3" s="435"/>
      <c r="O3" s="436"/>
      <c r="P3" s="436"/>
      <c r="Q3" s="436"/>
      <c r="R3" s="436"/>
      <c r="S3" s="436"/>
      <c r="T3" s="436"/>
      <c r="U3" s="436"/>
      <c r="V3" s="436"/>
      <c r="W3" s="436"/>
      <c r="X3" s="436"/>
      <c r="Y3" s="436"/>
      <c r="Z3" s="436"/>
      <c r="AA3" s="437"/>
      <c r="AC3" s="27" t="s">
        <v>401</v>
      </c>
      <c r="AJ3" s="27" t="s">
        <v>548</v>
      </c>
      <c r="AR3" s="27" t="s">
        <v>401</v>
      </c>
      <c r="AY3" s="27" t="s">
        <v>548</v>
      </c>
    </row>
    <row r="4" spans="1:57" ht="11.25" thickBot="1">
      <c r="B4" s="824"/>
      <c r="C4" s="824"/>
      <c r="D4" s="824"/>
      <c r="E4" s="824"/>
      <c r="F4" s="824"/>
      <c r="G4" s="824"/>
      <c r="H4" s="824"/>
      <c r="I4" s="824"/>
      <c r="J4" s="824"/>
      <c r="K4" s="824"/>
      <c r="L4" s="824"/>
      <c r="N4" s="438"/>
      <c r="O4" s="88"/>
      <c r="P4" s="88"/>
      <c r="Q4" s="88"/>
      <c r="R4" s="88"/>
      <c r="S4" s="88"/>
      <c r="T4" s="88"/>
      <c r="U4" s="88"/>
      <c r="V4" s="88"/>
      <c r="W4" s="88"/>
      <c r="X4" s="88"/>
      <c r="Y4" s="88"/>
      <c r="Z4" s="88"/>
      <c r="AA4" s="439"/>
    </row>
    <row r="5" spans="1:57" ht="10.5" customHeight="1">
      <c r="B5" s="824"/>
      <c r="C5" s="824"/>
      <c r="D5" s="824"/>
      <c r="E5" s="824"/>
      <c r="F5" s="824"/>
      <c r="G5" s="824"/>
      <c r="H5" s="824"/>
      <c r="I5" s="824"/>
      <c r="J5" s="824"/>
      <c r="K5" s="824"/>
      <c r="L5" s="824"/>
      <c r="N5" s="438"/>
      <c r="O5" s="88"/>
      <c r="P5" s="88"/>
      <c r="Q5" s="88"/>
      <c r="R5" s="88"/>
      <c r="S5" s="88"/>
      <c r="T5" s="88"/>
      <c r="U5" s="88"/>
      <c r="V5" s="88"/>
      <c r="W5" s="88"/>
      <c r="X5" s="88"/>
      <c r="Y5" s="88"/>
      <c r="Z5" s="88"/>
      <c r="AA5" s="439"/>
      <c r="AC5" s="807"/>
      <c r="AD5" s="806" t="s">
        <v>300</v>
      </c>
      <c r="AE5" s="803" t="s">
        <v>301</v>
      </c>
      <c r="AF5" s="807" t="s">
        <v>402</v>
      </c>
      <c r="AG5" s="806" t="s">
        <v>299</v>
      </c>
      <c r="AH5" s="807" t="s">
        <v>377</v>
      </c>
      <c r="AJ5" s="807"/>
      <c r="AK5" s="806" t="s">
        <v>300</v>
      </c>
      <c r="AL5" s="803" t="s">
        <v>301</v>
      </c>
      <c r="AM5" s="807" t="s">
        <v>402</v>
      </c>
      <c r="AN5" s="806" t="s">
        <v>299</v>
      </c>
      <c r="AO5" s="807" t="s">
        <v>377</v>
      </c>
      <c r="AP5" s="807" t="s">
        <v>530</v>
      </c>
      <c r="AR5" s="825"/>
      <c r="AS5" s="812" t="s">
        <v>300</v>
      </c>
      <c r="AT5" s="819" t="s">
        <v>301</v>
      </c>
      <c r="AU5" s="818" t="s">
        <v>402</v>
      </c>
      <c r="AV5" s="816" t="s">
        <v>299</v>
      </c>
      <c r="AW5" s="814" t="s">
        <v>377</v>
      </c>
      <c r="AY5" s="825"/>
      <c r="AZ5" s="812" t="s">
        <v>300</v>
      </c>
      <c r="BA5" s="819" t="s">
        <v>301</v>
      </c>
      <c r="BB5" s="829" t="s">
        <v>402</v>
      </c>
      <c r="BC5" s="816" t="s">
        <v>299</v>
      </c>
      <c r="BD5" s="814" t="s">
        <v>377</v>
      </c>
      <c r="BE5" s="827" t="s">
        <v>530</v>
      </c>
    </row>
    <row r="6" spans="1:57" ht="11.25" thickBot="1">
      <c r="B6" s="824"/>
      <c r="C6" s="824"/>
      <c r="D6" s="824"/>
      <c r="E6" s="824"/>
      <c r="F6" s="824"/>
      <c r="G6" s="824"/>
      <c r="H6" s="824"/>
      <c r="I6" s="824"/>
      <c r="J6" s="824"/>
      <c r="K6" s="824"/>
      <c r="L6" s="824"/>
      <c r="N6" s="438"/>
      <c r="O6" s="88"/>
      <c r="P6" s="88"/>
      <c r="Q6" s="88"/>
      <c r="R6" s="88"/>
      <c r="S6" s="88"/>
      <c r="T6" s="88"/>
      <c r="U6" s="88"/>
      <c r="V6" s="88"/>
      <c r="W6" s="88"/>
      <c r="X6" s="88"/>
      <c r="Y6" s="88"/>
      <c r="Z6" s="88"/>
      <c r="AA6" s="439"/>
      <c r="AC6" s="807"/>
      <c r="AD6" s="807"/>
      <c r="AE6" s="804"/>
      <c r="AF6" s="807"/>
      <c r="AG6" s="807"/>
      <c r="AH6" s="807"/>
      <c r="AJ6" s="807"/>
      <c r="AK6" s="807"/>
      <c r="AL6" s="804"/>
      <c r="AM6" s="807"/>
      <c r="AN6" s="807"/>
      <c r="AO6" s="807"/>
      <c r="AP6" s="807"/>
      <c r="AR6" s="826"/>
      <c r="AS6" s="813"/>
      <c r="AT6" s="820"/>
      <c r="AU6" s="817"/>
      <c r="AV6" s="817"/>
      <c r="AW6" s="815"/>
      <c r="AY6" s="826"/>
      <c r="AZ6" s="813"/>
      <c r="BA6" s="820"/>
      <c r="BB6" s="830"/>
      <c r="BC6" s="817"/>
      <c r="BD6" s="815"/>
      <c r="BE6" s="828"/>
    </row>
    <row r="7" spans="1:57" ht="11.25" thickBot="1">
      <c r="B7" s="824"/>
      <c r="C7" s="824"/>
      <c r="D7" s="824"/>
      <c r="E7" s="824"/>
      <c r="F7" s="824"/>
      <c r="G7" s="824"/>
      <c r="H7" s="824"/>
      <c r="I7" s="824"/>
      <c r="J7" s="824"/>
      <c r="K7" s="824"/>
      <c r="L7" s="824"/>
      <c r="N7" s="438"/>
      <c r="O7" s="88"/>
      <c r="P7" s="88"/>
      <c r="Q7" s="88"/>
      <c r="R7" s="88"/>
      <c r="S7" s="88"/>
      <c r="T7" s="88"/>
      <c r="U7" s="88"/>
      <c r="V7" s="88"/>
      <c r="W7" s="88"/>
      <c r="X7" s="88"/>
      <c r="Y7" s="88"/>
      <c r="Z7" s="88"/>
      <c r="AA7" s="439"/>
      <c r="AC7" s="572" t="s">
        <v>532</v>
      </c>
      <c r="AD7" s="749">
        <f>AS7</f>
        <v>0.11158342189160468</v>
      </c>
      <c r="AE7" s="749">
        <f>+AL7/$BE7</f>
        <v>0.20722635494155153</v>
      </c>
      <c r="AF7" s="749">
        <f>+AM7/$BE7</f>
        <v>0.59936238044633372</v>
      </c>
      <c r="AG7" s="681">
        <f>+AN7/$BE7</f>
        <v>3.9319872476089264E-2</v>
      </c>
      <c r="AH7" s="681">
        <f>+AO7/$BE7</f>
        <v>4.250797024442083E-2</v>
      </c>
      <c r="AJ7" s="572" t="s">
        <v>532</v>
      </c>
      <c r="AK7" s="680">
        <f t="shared" ref="AK7:AP7" si="0">AZ7</f>
        <v>105</v>
      </c>
      <c r="AL7" s="680">
        <f t="shared" si="0"/>
        <v>195</v>
      </c>
      <c r="AM7" s="680">
        <f t="shared" si="0"/>
        <v>564</v>
      </c>
      <c r="AN7" s="680">
        <f t="shared" si="0"/>
        <v>37</v>
      </c>
      <c r="AO7" s="680">
        <f t="shared" si="0"/>
        <v>40</v>
      </c>
      <c r="AP7" s="680">
        <f t="shared" si="0"/>
        <v>941</v>
      </c>
      <c r="AR7" s="38" t="s">
        <v>532</v>
      </c>
      <c r="AS7" s="90">
        <f>+AZ7/$BE7</f>
        <v>0.11158342189160468</v>
      </c>
      <c r="AT7" s="36">
        <f>+BA7/$BE7</f>
        <v>0.20722635494155153</v>
      </c>
      <c r="AU7" s="36">
        <f>+BB7/$BE7</f>
        <v>0.59936238044633372</v>
      </c>
      <c r="AV7" s="36">
        <f>+BC7/$BE7</f>
        <v>3.9319872476089264E-2</v>
      </c>
      <c r="AW7" s="37">
        <f>+BD7/$BE7</f>
        <v>4.250797024442083E-2</v>
      </c>
      <c r="AY7" s="38" t="s">
        <v>532</v>
      </c>
      <c r="AZ7" s="83">
        <f>+集計・資料①!G32</f>
        <v>105</v>
      </c>
      <c r="BA7" s="83">
        <f>+集計・資料①!H32</f>
        <v>195</v>
      </c>
      <c r="BB7" s="83">
        <f>+集計・資料①!I32</f>
        <v>564</v>
      </c>
      <c r="BC7" s="83">
        <f>+集計・資料①!J32</f>
        <v>37</v>
      </c>
      <c r="BD7" s="65">
        <f>+集計・資料①!K32</f>
        <v>40</v>
      </c>
      <c r="BE7" s="42">
        <f>+SUM(AZ7:BD7)</f>
        <v>941</v>
      </c>
    </row>
    <row r="8" spans="1:57">
      <c r="B8" s="824"/>
      <c r="C8" s="824"/>
      <c r="D8" s="824"/>
      <c r="E8" s="824"/>
      <c r="F8" s="824"/>
      <c r="G8" s="824"/>
      <c r="H8" s="824"/>
      <c r="I8" s="824"/>
      <c r="J8" s="824"/>
      <c r="K8" s="824"/>
      <c r="L8" s="824"/>
      <c r="N8" s="438"/>
      <c r="O8" s="88"/>
      <c r="P8" s="88"/>
      <c r="Q8" s="88"/>
      <c r="R8" s="88"/>
      <c r="S8" s="88"/>
      <c r="T8" s="88"/>
      <c r="U8" s="88"/>
      <c r="V8" s="88"/>
      <c r="W8" s="88"/>
      <c r="X8" s="88"/>
      <c r="Y8" s="88"/>
      <c r="Z8" s="88"/>
      <c r="AA8" s="439"/>
    </row>
    <row r="9" spans="1:57">
      <c r="B9" s="824"/>
      <c r="C9" s="824"/>
      <c r="D9" s="824"/>
      <c r="E9" s="824"/>
      <c r="F9" s="824"/>
      <c r="G9" s="824"/>
      <c r="H9" s="824"/>
      <c r="I9" s="824"/>
      <c r="J9" s="824"/>
      <c r="K9" s="824"/>
      <c r="L9" s="824"/>
      <c r="N9" s="438"/>
      <c r="O9" s="88"/>
      <c r="P9" s="88"/>
      <c r="Q9" s="88"/>
      <c r="R9" s="88"/>
      <c r="S9" s="88"/>
      <c r="T9" s="88"/>
      <c r="U9" s="88"/>
      <c r="V9" s="88"/>
      <c r="W9" s="88"/>
      <c r="X9" s="88"/>
      <c r="Y9" s="88"/>
      <c r="Z9" s="88"/>
      <c r="AA9" s="439"/>
      <c r="AC9" s="27" t="s">
        <v>406</v>
      </c>
      <c r="AG9" s="601"/>
      <c r="AJ9" s="27" t="s">
        <v>540</v>
      </c>
      <c r="AR9" s="27" t="s">
        <v>406</v>
      </c>
      <c r="AY9" s="27" t="s">
        <v>540</v>
      </c>
    </row>
    <row r="10" spans="1:57" ht="11.25" thickBot="1">
      <c r="B10" s="824"/>
      <c r="C10" s="824"/>
      <c r="D10" s="824"/>
      <c r="E10" s="824"/>
      <c r="F10" s="824"/>
      <c r="G10" s="824"/>
      <c r="H10" s="824"/>
      <c r="I10" s="824"/>
      <c r="J10" s="824"/>
      <c r="K10" s="824"/>
      <c r="L10" s="824"/>
      <c r="N10" s="438"/>
      <c r="O10" s="88"/>
      <c r="P10" s="88"/>
      <c r="Q10" s="88"/>
      <c r="R10" s="88"/>
      <c r="S10" s="88"/>
      <c r="T10" s="88"/>
      <c r="U10" s="88"/>
      <c r="V10" s="88"/>
      <c r="W10" s="88"/>
      <c r="X10" s="88"/>
      <c r="Y10" s="88"/>
      <c r="Z10" s="88"/>
      <c r="AA10" s="439"/>
    </row>
    <row r="11" spans="1:57" ht="11.25" customHeight="1">
      <c r="B11" s="824"/>
      <c r="C11" s="824"/>
      <c r="D11" s="824"/>
      <c r="E11" s="824"/>
      <c r="F11" s="824"/>
      <c r="G11" s="824"/>
      <c r="H11" s="824"/>
      <c r="I11" s="824"/>
      <c r="J11" s="824"/>
      <c r="K11" s="824"/>
      <c r="L11" s="824"/>
      <c r="N11" s="438"/>
      <c r="O11" s="88"/>
      <c r="P11" s="88"/>
      <c r="Q11" s="88"/>
      <c r="R11" s="88"/>
      <c r="S11" s="88"/>
      <c r="T11" s="88"/>
      <c r="U11" s="88"/>
      <c r="V11" s="88"/>
      <c r="W11" s="88"/>
      <c r="X11" s="88"/>
      <c r="Y11" s="88"/>
      <c r="Z11" s="88"/>
      <c r="AA11" s="439"/>
      <c r="AC11" s="805" t="s">
        <v>524</v>
      </c>
      <c r="AD11" s="806" t="s">
        <v>300</v>
      </c>
      <c r="AE11" s="803" t="s">
        <v>301</v>
      </c>
      <c r="AF11" s="807" t="s">
        <v>402</v>
      </c>
      <c r="AG11" s="806" t="s">
        <v>299</v>
      </c>
      <c r="AH11" s="807" t="s">
        <v>377</v>
      </c>
      <c r="AJ11" s="805" t="s">
        <v>524</v>
      </c>
      <c r="AK11" s="806" t="s">
        <v>300</v>
      </c>
      <c r="AL11" s="803" t="s">
        <v>301</v>
      </c>
      <c r="AM11" s="807" t="s">
        <v>402</v>
      </c>
      <c r="AN11" s="806" t="s">
        <v>299</v>
      </c>
      <c r="AO11" s="807" t="s">
        <v>377</v>
      </c>
      <c r="AP11" s="807" t="s">
        <v>530</v>
      </c>
      <c r="AR11" s="808" t="s">
        <v>524</v>
      </c>
      <c r="AS11" s="812" t="s">
        <v>300</v>
      </c>
      <c r="AT11" s="819" t="s">
        <v>301</v>
      </c>
      <c r="AU11" s="818" t="s">
        <v>402</v>
      </c>
      <c r="AV11" s="816" t="s">
        <v>299</v>
      </c>
      <c r="AW11" s="814" t="s">
        <v>377</v>
      </c>
      <c r="AY11" s="808" t="s">
        <v>524</v>
      </c>
      <c r="AZ11" s="812" t="s">
        <v>300</v>
      </c>
      <c r="BA11" s="819" t="s">
        <v>301</v>
      </c>
      <c r="BB11" s="818" t="s">
        <v>402</v>
      </c>
      <c r="BC11" s="816" t="s">
        <v>299</v>
      </c>
      <c r="BD11" s="814" t="s">
        <v>377</v>
      </c>
      <c r="BE11" s="821" t="s">
        <v>530</v>
      </c>
    </row>
    <row r="12" spans="1:57" ht="11.25" thickBot="1">
      <c r="B12" s="824"/>
      <c r="C12" s="824"/>
      <c r="D12" s="824"/>
      <c r="E12" s="824"/>
      <c r="F12" s="824"/>
      <c r="G12" s="824"/>
      <c r="H12" s="824"/>
      <c r="I12" s="824"/>
      <c r="J12" s="824"/>
      <c r="K12" s="824"/>
      <c r="L12" s="824"/>
      <c r="N12" s="438"/>
      <c r="O12" s="88"/>
      <c r="P12" s="88"/>
      <c r="Q12" s="88"/>
      <c r="R12" s="88"/>
      <c r="S12" s="88"/>
      <c r="T12" s="88"/>
      <c r="U12" s="88"/>
      <c r="V12" s="88"/>
      <c r="W12" s="88"/>
      <c r="X12" s="88"/>
      <c r="Y12" s="88"/>
      <c r="Z12" s="88"/>
      <c r="AA12" s="439"/>
      <c r="AC12" s="805"/>
      <c r="AD12" s="807"/>
      <c r="AE12" s="804"/>
      <c r="AF12" s="807"/>
      <c r="AG12" s="807"/>
      <c r="AH12" s="807"/>
      <c r="AJ12" s="805"/>
      <c r="AK12" s="807"/>
      <c r="AL12" s="804"/>
      <c r="AM12" s="807"/>
      <c r="AN12" s="807"/>
      <c r="AO12" s="807"/>
      <c r="AP12" s="807"/>
      <c r="AR12" s="809"/>
      <c r="AS12" s="813"/>
      <c r="AT12" s="820"/>
      <c r="AU12" s="817"/>
      <c r="AV12" s="817"/>
      <c r="AW12" s="815"/>
      <c r="AY12" s="809"/>
      <c r="AZ12" s="813"/>
      <c r="BA12" s="820"/>
      <c r="BB12" s="817"/>
      <c r="BC12" s="817"/>
      <c r="BD12" s="815"/>
      <c r="BE12" s="822"/>
    </row>
    <row r="13" spans="1:57" ht="12.75" customHeight="1">
      <c r="B13" s="824"/>
      <c r="C13" s="824"/>
      <c r="D13" s="824"/>
      <c r="E13" s="824"/>
      <c r="F13" s="824"/>
      <c r="G13" s="824"/>
      <c r="H13" s="824"/>
      <c r="I13" s="824"/>
      <c r="J13" s="824"/>
      <c r="K13" s="824"/>
      <c r="L13" s="824"/>
      <c r="N13" s="438"/>
      <c r="O13" s="88"/>
      <c r="P13" s="88"/>
      <c r="Q13" s="88"/>
      <c r="R13" s="88"/>
      <c r="S13" s="88"/>
      <c r="T13" s="88"/>
      <c r="U13" s="88"/>
      <c r="V13" s="88"/>
      <c r="W13" s="88"/>
      <c r="X13" s="88"/>
      <c r="Y13" s="88"/>
      <c r="Z13" s="88"/>
      <c r="AA13" s="439"/>
      <c r="AC13" s="570" t="s">
        <v>379</v>
      </c>
      <c r="AD13" s="672">
        <f>AS25</f>
        <v>9.4339622641509441E-2</v>
      </c>
      <c r="AE13" s="672">
        <f>AT25</f>
        <v>0.28301886792452829</v>
      </c>
      <c r="AF13" s="672">
        <f>AU25</f>
        <v>0.58490566037735847</v>
      </c>
      <c r="AG13" s="681">
        <f>AV25</f>
        <v>2.5157232704402517E-2</v>
      </c>
      <c r="AH13" s="672">
        <f>AW25</f>
        <v>1.2578616352201259E-2</v>
      </c>
      <c r="AJ13" s="570" t="s">
        <v>379</v>
      </c>
      <c r="AK13" s="680">
        <f t="shared" ref="AK13:AP13" si="1">AZ25</f>
        <v>15</v>
      </c>
      <c r="AL13" s="680">
        <f t="shared" si="1"/>
        <v>45</v>
      </c>
      <c r="AM13" s="680">
        <f t="shared" si="1"/>
        <v>93</v>
      </c>
      <c r="AN13" s="680">
        <f t="shared" si="1"/>
        <v>4</v>
      </c>
      <c r="AO13" s="680">
        <f t="shared" si="1"/>
        <v>2</v>
      </c>
      <c r="AP13" s="680">
        <f t="shared" si="1"/>
        <v>159</v>
      </c>
      <c r="AR13" s="45" t="s">
        <v>531</v>
      </c>
      <c r="AS13" s="91" t="e">
        <f t="shared" ref="AS13:AS25" si="2">+AZ13/$BE13</f>
        <v>#DIV/0!</v>
      </c>
      <c r="AT13" s="47" t="e">
        <f t="shared" ref="AT13:AT25" si="3">+BA13/$BE13</f>
        <v>#DIV/0!</v>
      </c>
      <c r="AU13" s="47" t="e">
        <f t="shared" ref="AU13:AU25" si="4">+BB13/$BE13</f>
        <v>#DIV/0!</v>
      </c>
      <c r="AV13" s="47" t="e">
        <f t="shared" ref="AV13:AV25" si="5">+BC13/$BE13</f>
        <v>#DIV/0!</v>
      </c>
      <c r="AW13" s="92" t="e">
        <f t="shared" ref="AW13:AW25" si="6">+BD13/$BE13</f>
        <v>#DIV/0!</v>
      </c>
      <c r="AY13" s="45" t="s">
        <v>531</v>
      </c>
      <c r="AZ13" s="93">
        <f>+集計・資料①!G6</f>
        <v>0</v>
      </c>
      <c r="BA13" s="94">
        <f>+集計・資料①!H6</f>
        <v>0</v>
      </c>
      <c r="BB13" s="94">
        <f>+集計・資料①!I6</f>
        <v>0</v>
      </c>
      <c r="BC13" s="94">
        <f>+集計・資料①!J6</f>
        <v>0</v>
      </c>
      <c r="BD13" s="95">
        <f>+集計・資料①!K6</f>
        <v>0</v>
      </c>
      <c r="BE13" s="52">
        <f>+SUM(AZ13:BD13)</f>
        <v>0</v>
      </c>
    </row>
    <row r="14" spans="1:57" ht="12.75" customHeight="1">
      <c r="B14" s="824"/>
      <c r="C14" s="824"/>
      <c r="D14" s="824"/>
      <c r="E14" s="824"/>
      <c r="F14" s="824"/>
      <c r="G14" s="824"/>
      <c r="H14" s="824"/>
      <c r="I14" s="824"/>
      <c r="J14" s="824"/>
      <c r="K14" s="824"/>
      <c r="L14" s="824"/>
      <c r="N14" s="438"/>
      <c r="O14" s="88"/>
      <c r="P14" s="88"/>
      <c r="Q14" s="88"/>
      <c r="R14" s="88"/>
      <c r="S14" s="88"/>
      <c r="T14" s="88"/>
      <c r="U14" s="88"/>
      <c r="V14" s="88"/>
      <c r="W14" s="88"/>
      <c r="X14" s="88"/>
      <c r="Y14" s="88"/>
      <c r="Z14" s="88"/>
      <c r="AA14" s="439"/>
      <c r="AC14" s="674" t="s">
        <v>380</v>
      </c>
      <c r="AD14" s="672">
        <f>AS24</f>
        <v>8.3333333333333329E-2</v>
      </c>
      <c r="AE14" s="672">
        <f>AT24</f>
        <v>0.27272727272727271</v>
      </c>
      <c r="AF14" s="672">
        <f>AU24</f>
        <v>0.58333333333333337</v>
      </c>
      <c r="AG14" s="681">
        <f>AV24</f>
        <v>3.787878787878788E-2</v>
      </c>
      <c r="AH14" s="672">
        <f>AW24</f>
        <v>2.2727272727272728E-2</v>
      </c>
      <c r="AJ14" s="674" t="s">
        <v>380</v>
      </c>
      <c r="AK14" s="680">
        <f t="shared" ref="AK14:AP14" si="7">AZ24</f>
        <v>11</v>
      </c>
      <c r="AL14" s="680">
        <f t="shared" si="7"/>
        <v>36</v>
      </c>
      <c r="AM14" s="680">
        <f t="shared" si="7"/>
        <v>77</v>
      </c>
      <c r="AN14" s="680">
        <f t="shared" si="7"/>
        <v>5</v>
      </c>
      <c r="AO14" s="680">
        <f t="shared" si="7"/>
        <v>3</v>
      </c>
      <c r="AP14" s="680">
        <f t="shared" si="7"/>
        <v>132</v>
      </c>
      <c r="AR14" s="8" t="s">
        <v>518</v>
      </c>
      <c r="AS14" s="97">
        <f t="shared" si="2"/>
        <v>0.11864406779661017</v>
      </c>
      <c r="AT14" s="73">
        <f t="shared" si="3"/>
        <v>0.25423728813559321</v>
      </c>
      <c r="AU14" s="73">
        <f t="shared" si="4"/>
        <v>0.50847457627118642</v>
      </c>
      <c r="AV14" s="73">
        <f t="shared" si="5"/>
        <v>3.3898305084745763E-2</v>
      </c>
      <c r="AW14" s="74">
        <f t="shared" si="6"/>
        <v>8.4745762711864403E-2</v>
      </c>
      <c r="AY14" s="8" t="s">
        <v>518</v>
      </c>
      <c r="AZ14" s="98">
        <f>+集計・資料①!G8</f>
        <v>7</v>
      </c>
      <c r="BA14" s="76">
        <f>+集計・資料①!H8</f>
        <v>15</v>
      </c>
      <c r="BB14" s="76">
        <f>+集計・資料①!I8</f>
        <v>30</v>
      </c>
      <c r="BC14" s="76">
        <f>+集計・資料①!J8</f>
        <v>2</v>
      </c>
      <c r="BD14" s="99">
        <f>+集計・資料①!K8</f>
        <v>5</v>
      </c>
      <c r="BE14" s="55">
        <f t="shared" ref="BE14:BE25" si="8">+SUM(AZ14:BD14)</f>
        <v>59</v>
      </c>
    </row>
    <row r="15" spans="1:57" ht="10.5" customHeight="1">
      <c r="B15" s="824"/>
      <c r="C15" s="824"/>
      <c r="D15" s="824"/>
      <c r="E15" s="824"/>
      <c r="F15" s="824"/>
      <c r="G15" s="824"/>
      <c r="H15" s="824"/>
      <c r="I15" s="824"/>
      <c r="J15" s="824"/>
      <c r="K15" s="824"/>
      <c r="L15" s="824"/>
      <c r="N15" s="440"/>
      <c r="O15" s="441"/>
      <c r="P15" s="441"/>
      <c r="Q15" s="441"/>
      <c r="R15" s="441"/>
      <c r="S15" s="441"/>
      <c r="T15" s="441"/>
      <c r="U15" s="441"/>
      <c r="V15" s="441"/>
      <c r="W15" s="441"/>
      <c r="X15" s="441"/>
      <c r="Y15" s="441"/>
      <c r="Z15" s="441"/>
      <c r="AA15" s="442"/>
      <c r="AC15" s="570" t="s">
        <v>381</v>
      </c>
      <c r="AD15" s="681">
        <f>AS23</f>
        <v>8.3333333333333329E-2</v>
      </c>
      <c r="AE15" s="672">
        <f>AT23</f>
        <v>8.3333333333333329E-2</v>
      </c>
      <c r="AF15" s="672">
        <f>AU23</f>
        <v>0.75</v>
      </c>
      <c r="AG15" s="681">
        <f>AV23</f>
        <v>0</v>
      </c>
      <c r="AH15" s="672">
        <f>AW23</f>
        <v>8.3333333333333329E-2</v>
      </c>
      <c r="AJ15" s="570" t="s">
        <v>381</v>
      </c>
      <c r="AK15" s="680">
        <f t="shared" ref="AK15:AP15" si="9">AZ23</f>
        <v>1</v>
      </c>
      <c r="AL15" s="680">
        <f t="shared" si="9"/>
        <v>1</v>
      </c>
      <c r="AM15" s="680">
        <f t="shared" si="9"/>
        <v>9</v>
      </c>
      <c r="AN15" s="680">
        <f t="shared" si="9"/>
        <v>0</v>
      </c>
      <c r="AO15" s="680">
        <f t="shared" si="9"/>
        <v>1</v>
      </c>
      <c r="AP15" s="680">
        <f t="shared" si="9"/>
        <v>12</v>
      </c>
      <c r="AR15" s="8" t="s">
        <v>519</v>
      </c>
      <c r="AS15" s="97">
        <f t="shared" si="2"/>
        <v>9.5238095238095233E-2</v>
      </c>
      <c r="AT15" s="73">
        <f t="shared" si="3"/>
        <v>0.23015873015873015</v>
      </c>
      <c r="AU15" s="73">
        <f t="shared" si="4"/>
        <v>0.60317460317460314</v>
      </c>
      <c r="AV15" s="73">
        <f t="shared" si="5"/>
        <v>1.5873015873015872E-2</v>
      </c>
      <c r="AW15" s="74">
        <f t="shared" si="6"/>
        <v>5.5555555555555552E-2</v>
      </c>
      <c r="AY15" s="8" t="s">
        <v>519</v>
      </c>
      <c r="AZ15" s="98">
        <f>+集計・資料①!G10</f>
        <v>12</v>
      </c>
      <c r="BA15" s="76">
        <f>+集計・資料①!H10</f>
        <v>29</v>
      </c>
      <c r="BB15" s="76">
        <f>+集計・資料①!I10</f>
        <v>76</v>
      </c>
      <c r="BC15" s="76">
        <f>+集計・資料①!J10</f>
        <v>2</v>
      </c>
      <c r="BD15" s="99">
        <f>+集計・資料①!K10</f>
        <v>7</v>
      </c>
      <c r="BE15" s="55">
        <f t="shared" si="8"/>
        <v>126</v>
      </c>
    </row>
    <row r="16" spans="1:57" ht="10.5" customHeight="1">
      <c r="N16" s="88"/>
      <c r="O16" s="88"/>
      <c r="P16" s="88"/>
      <c r="Q16" s="88"/>
      <c r="R16" s="88"/>
      <c r="S16" s="88"/>
      <c r="T16" s="88"/>
      <c r="U16" s="88"/>
      <c r="V16" s="88"/>
      <c r="W16" s="88"/>
      <c r="X16" s="88"/>
      <c r="Y16" s="88"/>
      <c r="Z16" s="88"/>
      <c r="AA16" s="88"/>
      <c r="AC16" s="674" t="s">
        <v>382</v>
      </c>
      <c r="AD16" s="681">
        <f>AS22</f>
        <v>4.7619047619047616E-2</v>
      </c>
      <c r="AE16" s="672">
        <f>AT22</f>
        <v>0.19047619047619047</v>
      </c>
      <c r="AF16" s="672">
        <f>AU22</f>
        <v>0.66666666666666663</v>
      </c>
      <c r="AG16" s="681">
        <f>AV22</f>
        <v>4.7619047619047616E-2</v>
      </c>
      <c r="AH16" s="672">
        <f>AW22</f>
        <v>4.7619047619047616E-2</v>
      </c>
      <c r="AJ16" s="674" t="s">
        <v>382</v>
      </c>
      <c r="AK16" s="680">
        <f t="shared" ref="AK16:AP16" si="10">AZ22</f>
        <v>1</v>
      </c>
      <c r="AL16" s="680">
        <f t="shared" si="10"/>
        <v>4</v>
      </c>
      <c r="AM16" s="680">
        <f t="shared" si="10"/>
        <v>14</v>
      </c>
      <c r="AN16" s="680">
        <f t="shared" si="10"/>
        <v>1</v>
      </c>
      <c r="AO16" s="680">
        <f t="shared" si="10"/>
        <v>1</v>
      </c>
      <c r="AP16" s="680">
        <f t="shared" si="10"/>
        <v>21</v>
      </c>
      <c r="AR16" s="8" t="s">
        <v>517</v>
      </c>
      <c r="AS16" s="97">
        <f t="shared" si="2"/>
        <v>0.10344827586206896</v>
      </c>
      <c r="AT16" s="73">
        <f t="shared" si="3"/>
        <v>3.4482758620689655E-2</v>
      </c>
      <c r="AU16" s="73">
        <f t="shared" si="4"/>
        <v>0.72413793103448276</v>
      </c>
      <c r="AV16" s="73">
        <f t="shared" si="5"/>
        <v>6.8965517241379309E-2</v>
      </c>
      <c r="AW16" s="74">
        <f t="shared" si="6"/>
        <v>6.8965517241379309E-2</v>
      </c>
      <c r="AY16" s="8" t="s">
        <v>517</v>
      </c>
      <c r="AZ16" s="98">
        <f>+集計・資料①!G12</f>
        <v>3</v>
      </c>
      <c r="BA16" s="76">
        <f>+集計・資料①!H12</f>
        <v>1</v>
      </c>
      <c r="BB16" s="76">
        <f>+集計・資料①!I12</f>
        <v>21</v>
      </c>
      <c r="BC16" s="76">
        <f>+集計・資料①!J12</f>
        <v>2</v>
      </c>
      <c r="BD16" s="99">
        <f>+集計・資料①!K12</f>
        <v>2</v>
      </c>
      <c r="BE16" s="55">
        <f t="shared" si="8"/>
        <v>29</v>
      </c>
    </row>
    <row r="17" spans="1:57" ht="10.5" customHeight="1">
      <c r="A17" s="435"/>
      <c r="B17" s="436"/>
      <c r="C17" s="436"/>
      <c r="D17" s="436"/>
      <c r="E17" s="436"/>
      <c r="F17" s="436"/>
      <c r="G17" s="436"/>
      <c r="H17" s="436"/>
      <c r="I17" s="436"/>
      <c r="J17" s="436"/>
      <c r="K17" s="436"/>
      <c r="L17" s="436"/>
      <c r="M17" s="436"/>
      <c r="N17" s="436"/>
      <c r="O17" s="436"/>
      <c r="P17" s="436"/>
      <c r="Q17" s="436"/>
      <c r="R17" s="436"/>
      <c r="S17" s="436"/>
      <c r="T17" s="436"/>
      <c r="U17" s="436"/>
      <c r="V17" s="436"/>
      <c r="W17" s="436"/>
      <c r="X17" s="436"/>
      <c r="Y17" s="436"/>
      <c r="Z17" s="436"/>
      <c r="AA17" s="437"/>
      <c r="AC17" s="570" t="s">
        <v>383</v>
      </c>
      <c r="AD17" s="681">
        <f>AS21</f>
        <v>0.11538461538461539</v>
      </c>
      <c r="AE17" s="672">
        <f>AT21</f>
        <v>0.1875</v>
      </c>
      <c r="AF17" s="672">
        <f>AU21</f>
        <v>0.58653846153846156</v>
      </c>
      <c r="AG17" s="681">
        <f>AV21</f>
        <v>4.807692307692308E-2</v>
      </c>
      <c r="AH17" s="672">
        <f>AW21</f>
        <v>6.25E-2</v>
      </c>
      <c r="AJ17" s="570" t="s">
        <v>246</v>
      </c>
      <c r="AK17" s="680">
        <f t="shared" ref="AK17:AP17" si="11">AZ21</f>
        <v>24</v>
      </c>
      <c r="AL17" s="680">
        <f t="shared" si="11"/>
        <v>39</v>
      </c>
      <c r="AM17" s="680">
        <f t="shared" si="11"/>
        <v>122</v>
      </c>
      <c r="AN17" s="680">
        <f t="shared" si="11"/>
        <v>10</v>
      </c>
      <c r="AO17" s="680">
        <f t="shared" si="11"/>
        <v>13</v>
      </c>
      <c r="AP17" s="680">
        <f t="shared" si="11"/>
        <v>208</v>
      </c>
      <c r="AR17" s="8" t="s">
        <v>516</v>
      </c>
      <c r="AS17" s="97">
        <f t="shared" si="2"/>
        <v>0.13953488372093023</v>
      </c>
      <c r="AT17" s="73">
        <f t="shared" si="3"/>
        <v>0.10077519379844961</v>
      </c>
      <c r="AU17" s="73">
        <f t="shared" si="4"/>
        <v>0.68992248062015504</v>
      </c>
      <c r="AV17" s="73">
        <f t="shared" si="5"/>
        <v>4.6511627906976744E-2</v>
      </c>
      <c r="AW17" s="74">
        <f t="shared" si="6"/>
        <v>2.3255813953488372E-2</v>
      </c>
      <c r="AY17" s="8" t="s">
        <v>516</v>
      </c>
      <c r="AZ17" s="98">
        <f>+集計・資料①!G14</f>
        <v>18</v>
      </c>
      <c r="BA17" s="76">
        <f>+集計・資料①!H14</f>
        <v>13</v>
      </c>
      <c r="BB17" s="76">
        <f>+集計・資料①!I14</f>
        <v>89</v>
      </c>
      <c r="BC17" s="76">
        <f>+集計・資料①!J14</f>
        <v>6</v>
      </c>
      <c r="BD17" s="99">
        <f>+集計・資料①!K14</f>
        <v>3</v>
      </c>
      <c r="BE17" s="55">
        <f t="shared" si="8"/>
        <v>129</v>
      </c>
    </row>
    <row r="18" spans="1:57" ht="10.5" customHeight="1">
      <c r="A18" s="43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439"/>
      <c r="AC18" s="674" t="s">
        <v>384</v>
      </c>
      <c r="AD18" s="681">
        <f>AS20</f>
        <v>0.22727272727272727</v>
      </c>
      <c r="AE18" s="672">
        <f>AT20</f>
        <v>0.40909090909090912</v>
      </c>
      <c r="AF18" s="672">
        <f>AU20</f>
        <v>0.27272727272727271</v>
      </c>
      <c r="AG18" s="681">
        <f>AV20</f>
        <v>4.5454545454545456E-2</v>
      </c>
      <c r="AH18" s="672">
        <f>AW20</f>
        <v>4.5454545454545456E-2</v>
      </c>
      <c r="AJ18" s="674" t="s">
        <v>384</v>
      </c>
      <c r="AK18" s="680">
        <f t="shared" ref="AK18:AP18" si="12">AZ20</f>
        <v>5</v>
      </c>
      <c r="AL18" s="680">
        <f t="shared" si="12"/>
        <v>9</v>
      </c>
      <c r="AM18" s="680">
        <f t="shared" si="12"/>
        <v>6</v>
      </c>
      <c r="AN18" s="680">
        <f t="shared" si="12"/>
        <v>1</v>
      </c>
      <c r="AO18" s="680">
        <f t="shared" si="12"/>
        <v>1</v>
      </c>
      <c r="AP18" s="680">
        <f t="shared" si="12"/>
        <v>22</v>
      </c>
      <c r="AR18" s="8" t="s">
        <v>515</v>
      </c>
      <c r="AS18" s="97">
        <f t="shared" si="2"/>
        <v>0.16129032258064516</v>
      </c>
      <c r="AT18" s="73">
        <f t="shared" si="3"/>
        <v>3.2258064516129031E-2</v>
      </c>
      <c r="AU18" s="73">
        <f t="shared" si="4"/>
        <v>0.64516129032258063</v>
      </c>
      <c r="AV18" s="73">
        <f t="shared" si="5"/>
        <v>0.12903225806451613</v>
      </c>
      <c r="AW18" s="74">
        <f t="shared" si="6"/>
        <v>3.2258064516129031E-2</v>
      </c>
      <c r="AY18" s="8" t="s">
        <v>515</v>
      </c>
      <c r="AZ18" s="98">
        <f>+集計・資料①!G16</f>
        <v>5</v>
      </c>
      <c r="BA18" s="76">
        <f>+集計・資料①!H16</f>
        <v>1</v>
      </c>
      <c r="BB18" s="76">
        <f>+集計・資料①!I16</f>
        <v>20</v>
      </c>
      <c r="BC18" s="76">
        <f>+集計・資料①!J16</f>
        <v>4</v>
      </c>
      <c r="BD18" s="99">
        <f>+集計・資料①!K16</f>
        <v>1</v>
      </c>
      <c r="BE18" s="55">
        <f t="shared" si="8"/>
        <v>31</v>
      </c>
    </row>
    <row r="19" spans="1:57" ht="10.5" customHeight="1">
      <c r="A19" s="43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439"/>
      <c r="AC19" s="570" t="s">
        <v>385</v>
      </c>
      <c r="AD19" s="681">
        <f>AS19</f>
        <v>0.23076923076923078</v>
      </c>
      <c r="AE19" s="672">
        <f>AT19</f>
        <v>0.15384615384615385</v>
      </c>
      <c r="AF19" s="672">
        <f>AU19</f>
        <v>0.53846153846153844</v>
      </c>
      <c r="AG19" s="681">
        <f>AV19</f>
        <v>0</v>
      </c>
      <c r="AH19" s="672">
        <f>AW19</f>
        <v>7.6923076923076927E-2</v>
      </c>
      <c r="AJ19" s="570" t="s">
        <v>385</v>
      </c>
      <c r="AK19" s="680">
        <f t="shared" ref="AK19:AP19" si="13">AZ19</f>
        <v>3</v>
      </c>
      <c r="AL19" s="680">
        <f t="shared" si="13"/>
        <v>2</v>
      </c>
      <c r="AM19" s="680">
        <f t="shared" si="13"/>
        <v>7</v>
      </c>
      <c r="AN19" s="680">
        <f t="shared" si="13"/>
        <v>0</v>
      </c>
      <c r="AO19" s="680">
        <f t="shared" si="13"/>
        <v>1</v>
      </c>
      <c r="AP19" s="680">
        <f t="shared" si="13"/>
        <v>13</v>
      </c>
      <c r="AR19" s="8" t="s">
        <v>520</v>
      </c>
      <c r="AS19" s="97">
        <f t="shared" si="2"/>
        <v>0.23076923076923078</v>
      </c>
      <c r="AT19" s="73">
        <f t="shared" si="3"/>
        <v>0.15384615384615385</v>
      </c>
      <c r="AU19" s="73">
        <f t="shared" si="4"/>
        <v>0.53846153846153844</v>
      </c>
      <c r="AV19" s="73">
        <f t="shared" si="5"/>
        <v>0</v>
      </c>
      <c r="AW19" s="74">
        <f t="shared" si="6"/>
        <v>7.6923076923076927E-2</v>
      </c>
      <c r="AY19" s="8" t="s">
        <v>520</v>
      </c>
      <c r="AZ19" s="98">
        <f>+集計・資料①!G18</f>
        <v>3</v>
      </c>
      <c r="BA19" s="76">
        <f>+集計・資料①!H18</f>
        <v>2</v>
      </c>
      <c r="BB19" s="76">
        <f>+集計・資料①!I18</f>
        <v>7</v>
      </c>
      <c r="BC19" s="76">
        <f>+集計・資料①!J18</f>
        <v>0</v>
      </c>
      <c r="BD19" s="99">
        <f>+集計・資料①!K18</f>
        <v>1</v>
      </c>
      <c r="BE19" s="55">
        <f t="shared" si="8"/>
        <v>13</v>
      </c>
    </row>
    <row r="20" spans="1:57" ht="10.5" customHeight="1">
      <c r="A20" s="43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439"/>
      <c r="AC20" s="674" t="s">
        <v>386</v>
      </c>
      <c r="AD20" s="681">
        <f>AS18</f>
        <v>0.16129032258064516</v>
      </c>
      <c r="AE20" s="672">
        <f>AT18</f>
        <v>3.2258064516129031E-2</v>
      </c>
      <c r="AF20" s="672">
        <f>AU18</f>
        <v>0.64516129032258063</v>
      </c>
      <c r="AG20" s="681">
        <f>AV18</f>
        <v>0.12903225806451613</v>
      </c>
      <c r="AH20" s="672">
        <f>AW18</f>
        <v>3.2258064516129031E-2</v>
      </c>
      <c r="AJ20" s="674" t="s">
        <v>386</v>
      </c>
      <c r="AK20" s="680">
        <f t="shared" ref="AK20:AP20" si="14">AZ18</f>
        <v>5</v>
      </c>
      <c r="AL20" s="680">
        <f t="shared" si="14"/>
        <v>1</v>
      </c>
      <c r="AM20" s="680">
        <f t="shared" si="14"/>
        <v>20</v>
      </c>
      <c r="AN20" s="680">
        <f t="shared" si="14"/>
        <v>4</v>
      </c>
      <c r="AO20" s="680">
        <f t="shared" si="14"/>
        <v>1</v>
      </c>
      <c r="AP20" s="680">
        <f t="shared" si="14"/>
        <v>31</v>
      </c>
      <c r="AR20" s="8" t="s">
        <v>514</v>
      </c>
      <c r="AS20" s="97">
        <f t="shared" si="2"/>
        <v>0.22727272727272727</v>
      </c>
      <c r="AT20" s="73">
        <f t="shared" si="3"/>
        <v>0.40909090909090912</v>
      </c>
      <c r="AU20" s="73">
        <f t="shared" si="4"/>
        <v>0.27272727272727271</v>
      </c>
      <c r="AV20" s="73">
        <f t="shared" si="5"/>
        <v>4.5454545454545456E-2</v>
      </c>
      <c r="AW20" s="74">
        <f t="shared" si="6"/>
        <v>4.5454545454545456E-2</v>
      </c>
      <c r="AY20" s="8" t="s">
        <v>514</v>
      </c>
      <c r="AZ20" s="98">
        <f>+集計・資料①!G20</f>
        <v>5</v>
      </c>
      <c r="BA20" s="76">
        <f>+集計・資料①!H20</f>
        <v>9</v>
      </c>
      <c r="BB20" s="76">
        <f>+集計・資料①!I20</f>
        <v>6</v>
      </c>
      <c r="BC20" s="76">
        <f>+集計・資料①!J20</f>
        <v>1</v>
      </c>
      <c r="BD20" s="99">
        <f>+集計・資料①!K20</f>
        <v>1</v>
      </c>
      <c r="BE20" s="55">
        <f t="shared" si="8"/>
        <v>22</v>
      </c>
    </row>
    <row r="21" spans="1:57" ht="10.5" customHeight="1">
      <c r="A21" s="43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439"/>
      <c r="AC21" s="570" t="s">
        <v>387</v>
      </c>
      <c r="AD21" s="672">
        <f>AS17</f>
        <v>0.13953488372093023</v>
      </c>
      <c r="AE21" s="672">
        <f>AT17</f>
        <v>0.10077519379844961</v>
      </c>
      <c r="AF21" s="672">
        <f>AU17</f>
        <v>0.68992248062015504</v>
      </c>
      <c r="AG21" s="681">
        <f>AV17</f>
        <v>4.6511627906976744E-2</v>
      </c>
      <c r="AH21" s="672">
        <f>AW17</f>
        <v>2.3255813953488372E-2</v>
      </c>
      <c r="AJ21" s="570" t="s">
        <v>387</v>
      </c>
      <c r="AK21" s="680">
        <f t="shared" ref="AK21:AP21" si="15">AZ17</f>
        <v>18</v>
      </c>
      <c r="AL21" s="680">
        <f t="shared" si="15"/>
        <v>13</v>
      </c>
      <c r="AM21" s="680">
        <f t="shared" si="15"/>
        <v>89</v>
      </c>
      <c r="AN21" s="680">
        <f t="shared" si="15"/>
        <v>6</v>
      </c>
      <c r="AO21" s="680">
        <f t="shared" si="15"/>
        <v>3</v>
      </c>
      <c r="AP21" s="680">
        <f t="shared" si="15"/>
        <v>129</v>
      </c>
      <c r="AR21" s="8" t="s">
        <v>513</v>
      </c>
      <c r="AS21" s="97">
        <f t="shared" si="2"/>
        <v>0.11538461538461539</v>
      </c>
      <c r="AT21" s="73">
        <f t="shared" si="3"/>
        <v>0.1875</v>
      </c>
      <c r="AU21" s="73">
        <f t="shared" si="4"/>
        <v>0.58653846153846156</v>
      </c>
      <c r="AV21" s="73">
        <f t="shared" si="5"/>
        <v>4.807692307692308E-2</v>
      </c>
      <c r="AW21" s="74">
        <f t="shared" si="6"/>
        <v>6.25E-2</v>
      </c>
      <c r="AY21" s="8" t="s">
        <v>513</v>
      </c>
      <c r="AZ21" s="98">
        <f>+集計・資料①!G22</f>
        <v>24</v>
      </c>
      <c r="BA21" s="76">
        <f>+集計・資料①!H22</f>
        <v>39</v>
      </c>
      <c r="BB21" s="76">
        <f>+集計・資料①!I22</f>
        <v>122</v>
      </c>
      <c r="BC21" s="76">
        <f>+集計・資料①!J22</f>
        <v>10</v>
      </c>
      <c r="BD21" s="99">
        <f>+集計・資料①!K22</f>
        <v>13</v>
      </c>
      <c r="BE21" s="55">
        <f t="shared" si="8"/>
        <v>208</v>
      </c>
    </row>
    <row r="22" spans="1:57" ht="10.5" customHeight="1">
      <c r="A22" s="43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439"/>
      <c r="AC22" s="674" t="s">
        <v>388</v>
      </c>
      <c r="AD22" s="672">
        <f>AS16</f>
        <v>0.10344827586206896</v>
      </c>
      <c r="AE22" s="672">
        <f>AT16</f>
        <v>3.4482758620689655E-2</v>
      </c>
      <c r="AF22" s="672">
        <f>AU16</f>
        <v>0.72413793103448276</v>
      </c>
      <c r="AG22" s="681">
        <f>AV16</f>
        <v>6.8965517241379309E-2</v>
      </c>
      <c r="AH22" s="672">
        <f>AW16</f>
        <v>6.8965517241379309E-2</v>
      </c>
      <c r="AJ22" s="674" t="s">
        <v>388</v>
      </c>
      <c r="AK22" s="680">
        <f t="shared" ref="AK22:AP22" si="16">AZ16</f>
        <v>3</v>
      </c>
      <c r="AL22" s="680">
        <f t="shared" si="16"/>
        <v>1</v>
      </c>
      <c r="AM22" s="680">
        <f t="shared" si="16"/>
        <v>21</v>
      </c>
      <c r="AN22" s="680">
        <f t="shared" si="16"/>
        <v>2</v>
      </c>
      <c r="AO22" s="680">
        <f t="shared" si="16"/>
        <v>2</v>
      </c>
      <c r="AP22" s="680">
        <f t="shared" si="16"/>
        <v>29</v>
      </c>
      <c r="AR22" s="8" t="s">
        <v>512</v>
      </c>
      <c r="AS22" s="97">
        <f t="shared" si="2"/>
        <v>4.7619047619047616E-2</v>
      </c>
      <c r="AT22" s="73">
        <f t="shared" si="3"/>
        <v>0.19047619047619047</v>
      </c>
      <c r="AU22" s="73">
        <f t="shared" si="4"/>
        <v>0.66666666666666663</v>
      </c>
      <c r="AV22" s="73">
        <f t="shared" si="5"/>
        <v>4.7619047619047616E-2</v>
      </c>
      <c r="AW22" s="74">
        <f t="shared" si="6"/>
        <v>4.7619047619047616E-2</v>
      </c>
      <c r="AY22" s="8" t="s">
        <v>512</v>
      </c>
      <c r="AZ22" s="98">
        <f>+集計・資料①!G24</f>
        <v>1</v>
      </c>
      <c r="BA22" s="76">
        <f>+集計・資料①!H24</f>
        <v>4</v>
      </c>
      <c r="BB22" s="76">
        <f>+集計・資料①!I24</f>
        <v>14</v>
      </c>
      <c r="BC22" s="76">
        <f>+集計・資料①!J24</f>
        <v>1</v>
      </c>
      <c r="BD22" s="99">
        <f>+集計・資料①!K24</f>
        <v>1</v>
      </c>
      <c r="BE22" s="55">
        <f t="shared" si="8"/>
        <v>21</v>
      </c>
    </row>
    <row r="23" spans="1:57" ht="10.5" customHeight="1">
      <c r="A23" s="43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439"/>
      <c r="AC23" s="570" t="s">
        <v>389</v>
      </c>
      <c r="AD23" s="672">
        <f>AS15</f>
        <v>9.5238095238095233E-2</v>
      </c>
      <c r="AE23" s="672">
        <f>AT15</f>
        <v>0.23015873015873015</v>
      </c>
      <c r="AF23" s="672">
        <f>AU15</f>
        <v>0.60317460317460314</v>
      </c>
      <c r="AG23" s="681">
        <f>AV15</f>
        <v>1.5873015873015872E-2</v>
      </c>
      <c r="AH23" s="672">
        <f>AW15</f>
        <v>5.5555555555555552E-2</v>
      </c>
      <c r="AJ23" s="570" t="s">
        <v>389</v>
      </c>
      <c r="AK23" s="680">
        <f t="shared" ref="AK23:AP23" si="17">AZ15</f>
        <v>12</v>
      </c>
      <c r="AL23" s="680">
        <f t="shared" si="17"/>
        <v>29</v>
      </c>
      <c r="AM23" s="680">
        <f t="shared" si="17"/>
        <v>76</v>
      </c>
      <c r="AN23" s="680">
        <f t="shared" si="17"/>
        <v>2</v>
      </c>
      <c r="AO23" s="680">
        <f t="shared" si="17"/>
        <v>7</v>
      </c>
      <c r="AP23" s="680">
        <f t="shared" si="17"/>
        <v>126</v>
      </c>
      <c r="AR23" s="8" t="s">
        <v>511</v>
      </c>
      <c r="AS23" s="97">
        <f t="shared" si="2"/>
        <v>8.3333333333333329E-2</v>
      </c>
      <c r="AT23" s="73">
        <f t="shared" si="3"/>
        <v>8.3333333333333329E-2</v>
      </c>
      <c r="AU23" s="73">
        <f t="shared" si="4"/>
        <v>0.75</v>
      </c>
      <c r="AV23" s="73">
        <f t="shared" si="5"/>
        <v>0</v>
      </c>
      <c r="AW23" s="74">
        <f t="shared" si="6"/>
        <v>8.3333333333333329E-2</v>
      </c>
      <c r="AY23" s="8" t="s">
        <v>511</v>
      </c>
      <c r="AZ23" s="98">
        <f>+集計・資料①!G26</f>
        <v>1</v>
      </c>
      <c r="BA23" s="76">
        <f>+集計・資料①!H26</f>
        <v>1</v>
      </c>
      <c r="BB23" s="76">
        <f>+集計・資料①!I26</f>
        <v>9</v>
      </c>
      <c r="BC23" s="76">
        <f>+集計・資料①!J26</f>
        <v>0</v>
      </c>
      <c r="BD23" s="99">
        <f>+集計・資料①!K26</f>
        <v>1</v>
      </c>
      <c r="BE23" s="55">
        <f t="shared" si="8"/>
        <v>12</v>
      </c>
    </row>
    <row r="24" spans="1:57" ht="10.5" customHeight="1">
      <c r="A24" s="43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439"/>
      <c r="AC24" s="674" t="s">
        <v>390</v>
      </c>
      <c r="AD24" s="672">
        <f>AS14</f>
        <v>0.11864406779661017</v>
      </c>
      <c r="AE24" s="672">
        <f>AT14</f>
        <v>0.25423728813559321</v>
      </c>
      <c r="AF24" s="672">
        <f>AU14</f>
        <v>0.50847457627118642</v>
      </c>
      <c r="AG24" s="681">
        <f>AV14</f>
        <v>3.3898305084745763E-2</v>
      </c>
      <c r="AH24" s="672">
        <f>AW14</f>
        <v>8.4745762711864403E-2</v>
      </c>
      <c r="AJ24" s="674" t="s">
        <v>390</v>
      </c>
      <c r="AK24" s="680">
        <f t="shared" ref="AK24:AP24" si="18">AZ14</f>
        <v>7</v>
      </c>
      <c r="AL24" s="680">
        <f t="shared" si="18"/>
        <v>15</v>
      </c>
      <c r="AM24" s="680">
        <f t="shared" si="18"/>
        <v>30</v>
      </c>
      <c r="AN24" s="680">
        <f t="shared" si="18"/>
        <v>2</v>
      </c>
      <c r="AO24" s="680">
        <f t="shared" si="18"/>
        <v>5</v>
      </c>
      <c r="AP24" s="680">
        <f t="shared" si="18"/>
        <v>59</v>
      </c>
      <c r="AR24" s="8" t="s">
        <v>521</v>
      </c>
      <c r="AS24" s="97">
        <f t="shared" si="2"/>
        <v>8.3333333333333329E-2</v>
      </c>
      <c r="AT24" s="73">
        <f t="shared" si="3"/>
        <v>0.27272727272727271</v>
      </c>
      <c r="AU24" s="73">
        <f t="shared" si="4"/>
        <v>0.58333333333333337</v>
      </c>
      <c r="AV24" s="73">
        <f t="shared" si="5"/>
        <v>3.787878787878788E-2</v>
      </c>
      <c r="AW24" s="74">
        <f t="shared" si="6"/>
        <v>2.2727272727272728E-2</v>
      </c>
      <c r="AY24" s="8" t="s">
        <v>521</v>
      </c>
      <c r="AZ24" s="98">
        <f>+集計・資料①!G28</f>
        <v>11</v>
      </c>
      <c r="BA24" s="76">
        <f>+集計・資料①!H28</f>
        <v>36</v>
      </c>
      <c r="BB24" s="76">
        <f>+集計・資料①!I28</f>
        <v>77</v>
      </c>
      <c r="BC24" s="76">
        <f>+集計・資料①!J28</f>
        <v>5</v>
      </c>
      <c r="BD24" s="99">
        <f>+集計・資料①!K28</f>
        <v>3</v>
      </c>
      <c r="BE24" s="55">
        <f t="shared" si="8"/>
        <v>132</v>
      </c>
    </row>
    <row r="25" spans="1:57" ht="11.25" customHeight="1" thickBot="1">
      <c r="A25" s="43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439"/>
      <c r="AC25" s="570" t="s">
        <v>22</v>
      </c>
      <c r="AD25" s="672" t="e">
        <f>AS13</f>
        <v>#DIV/0!</v>
      </c>
      <c r="AE25" s="672" t="e">
        <f>AT13</f>
        <v>#DIV/0!</v>
      </c>
      <c r="AF25" s="672" t="e">
        <f>AU13</f>
        <v>#DIV/0!</v>
      </c>
      <c r="AG25" s="672" t="e">
        <f>AV13</f>
        <v>#DIV/0!</v>
      </c>
      <c r="AH25" s="672" t="e">
        <f>AW13</f>
        <v>#DIV/0!</v>
      </c>
      <c r="AJ25" s="570" t="s">
        <v>22</v>
      </c>
      <c r="AK25" s="680">
        <f t="shared" ref="AK25:AP25" si="19">AZ13</f>
        <v>0</v>
      </c>
      <c r="AL25" s="680">
        <f t="shared" si="19"/>
        <v>0</v>
      </c>
      <c r="AM25" s="680">
        <f t="shared" si="19"/>
        <v>0</v>
      </c>
      <c r="AN25" s="680">
        <f t="shared" si="19"/>
        <v>0</v>
      </c>
      <c r="AO25" s="680">
        <f t="shared" si="19"/>
        <v>0</v>
      </c>
      <c r="AP25" s="680">
        <f t="shared" si="19"/>
        <v>0</v>
      </c>
      <c r="AR25" s="11" t="s">
        <v>522</v>
      </c>
      <c r="AS25" s="56">
        <f t="shared" si="2"/>
        <v>9.4339622641509441E-2</v>
      </c>
      <c r="AT25" s="57">
        <f t="shared" si="3"/>
        <v>0.28301886792452829</v>
      </c>
      <c r="AU25" s="57">
        <f t="shared" si="4"/>
        <v>0.58490566037735847</v>
      </c>
      <c r="AV25" s="57">
        <f t="shared" si="5"/>
        <v>2.5157232704402517E-2</v>
      </c>
      <c r="AW25" s="58">
        <f t="shared" si="6"/>
        <v>1.2578616352201259E-2</v>
      </c>
      <c r="AY25" s="9" t="s">
        <v>522</v>
      </c>
      <c r="AZ25" s="59">
        <f>+集計・資料①!G30</f>
        <v>15</v>
      </c>
      <c r="BA25" s="60">
        <f>+集計・資料①!H30</f>
        <v>45</v>
      </c>
      <c r="BB25" s="60">
        <f>+集計・資料①!I30</f>
        <v>93</v>
      </c>
      <c r="BC25" s="60">
        <f>+集計・資料①!J30</f>
        <v>4</v>
      </c>
      <c r="BD25" s="61">
        <f>+集計・資料①!K30</f>
        <v>2</v>
      </c>
      <c r="BE25" s="62">
        <f t="shared" si="8"/>
        <v>159</v>
      </c>
    </row>
    <row r="26" spans="1:57" ht="12" customHeight="1" thickBot="1">
      <c r="A26" s="43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439"/>
      <c r="AJ26" s="572" t="s">
        <v>530</v>
      </c>
      <c r="AK26" s="680">
        <f t="shared" ref="AK26:AP26" si="20">+SUM(AK13:AK25)</f>
        <v>105</v>
      </c>
      <c r="AL26" s="680">
        <f t="shared" si="20"/>
        <v>195</v>
      </c>
      <c r="AM26" s="680">
        <f t="shared" si="20"/>
        <v>564</v>
      </c>
      <c r="AN26" s="680">
        <f t="shared" si="20"/>
        <v>37</v>
      </c>
      <c r="AO26" s="680">
        <f t="shared" si="20"/>
        <v>40</v>
      </c>
      <c r="AP26" s="680">
        <f t="shared" si="20"/>
        <v>941</v>
      </c>
      <c r="AY26" s="34" t="s">
        <v>530</v>
      </c>
      <c r="AZ26" s="102">
        <f>+SUM(AZ13:AZ25)</f>
        <v>105</v>
      </c>
      <c r="BA26" s="84">
        <f>+SUM(BA13:BA25)</f>
        <v>195</v>
      </c>
      <c r="BB26" s="84">
        <f>+SUM(BB13:BB25)</f>
        <v>564</v>
      </c>
      <c r="BC26" s="84">
        <f>+SUM(BC13:BC25)</f>
        <v>37</v>
      </c>
      <c r="BD26" s="85">
        <f>+SUM(BD13:BD25)</f>
        <v>40</v>
      </c>
      <c r="BE26" s="66">
        <f>+SUM(AZ26:BD26)</f>
        <v>941</v>
      </c>
    </row>
    <row r="27" spans="1:57" ht="10.5" customHeight="1">
      <c r="A27" s="43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439"/>
    </row>
    <row r="28" spans="1:57">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c r="AC28" s="27" t="s">
        <v>407</v>
      </c>
      <c r="AJ28" s="27" t="s">
        <v>539</v>
      </c>
      <c r="AR28" s="27" t="s">
        <v>407</v>
      </c>
      <c r="AY28" s="27" t="s">
        <v>539</v>
      </c>
    </row>
    <row r="29" spans="1:57" ht="11.25" thickBot="1">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row>
    <row r="30" spans="1:57" ht="12" customHeight="1">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807" t="s">
        <v>525</v>
      </c>
      <c r="AD30" s="806" t="s">
        <v>300</v>
      </c>
      <c r="AE30" s="803" t="s">
        <v>301</v>
      </c>
      <c r="AF30" s="807" t="s">
        <v>402</v>
      </c>
      <c r="AG30" s="806" t="s">
        <v>299</v>
      </c>
      <c r="AH30" s="807" t="s">
        <v>377</v>
      </c>
      <c r="AJ30" s="807" t="s">
        <v>525</v>
      </c>
      <c r="AK30" s="806" t="s">
        <v>300</v>
      </c>
      <c r="AL30" s="803" t="s">
        <v>301</v>
      </c>
      <c r="AM30" s="807" t="s">
        <v>402</v>
      </c>
      <c r="AN30" s="806" t="s">
        <v>299</v>
      </c>
      <c r="AO30" s="807" t="s">
        <v>377</v>
      </c>
      <c r="AP30" s="807" t="s">
        <v>530</v>
      </c>
      <c r="AR30" s="810" t="s">
        <v>525</v>
      </c>
      <c r="AS30" s="812" t="s">
        <v>300</v>
      </c>
      <c r="AT30" s="819" t="s">
        <v>301</v>
      </c>
      <c r="AU30" s="818" t="s">
        <v>402</v>
      </c>
      <c r="AV30" s="816" t="s">
        <v>299</v>
      </c>
      <c r="AW30" s="814" t="s">
        <v>377</v>
      </c>
      <c r="AY30" s="810" t="s">
        <v>525</v>
      </c>
      <c r="AZ30" s="812" t="s">
        <v>300</v>
      </c>
      <c r="BA30" s="819" t="s">
        <v>301</v>
      </c>
      <c r="BB30" s="818" t="s">
        <v>402</v>
      </c>
      <c r="BC30" s="816" t="s">
        <v>299</v>
      </c>
      <c r="BD30" s="814" t="s">
        <v>377</v>
      </c>
      <c r="BE30" s="821" t="s">
        <v>530</v>
      </c>
    </row>
    <row r="31" spans="1:57" ht="11.25" thickBot="1">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807"/>
      <c r="AD31" s="807"/>
      <c r="AE31" s="804"/>
      <c r="AF31" s="807"/>
      <c r="AG31" s="807"/>
      <c r="AH31" s="807"/>
      <c r="AJ31" s="807"/>
      <c r="AK31" s="807"/>
      <c r="AL31" s="804"/>
      <c r="AM31" s="807"/>
      <c r="AN31" s="807"/>
      <c r="AO31" s="807"/>
      <c r="AP31" s="807"/>
      <c r="AR31" s="811"/>
      <c r="AS31" s="813"/>
      <c r="AT31" s="820"/>
      <c r="AU31" s="817"/>
      <c r="AV31" s="817"/>
      <c r="AW31" s="815"/>
      <c r="AY31" s="811"/>
      <c r="AZ31" s="813"/>
      <c r="BA31" s="820"/>
      <c r="BB31" s="817"/>
      <c r="BC31" s="817"/>
      <c r="BD31" s="815"/>
      <c r="BE31" s="822"/>
    </row>
    <row r="32" spans="1:57">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4" t="s">
        <v>391</v>
      </c>
      <c r="AD32" s="672">
        <f>AS37</f>
        <v>0.14166666666666666</v>
      </c>
      <c r="AE32" s="672">
        <f>AT37</f>
        <v>0.125</v>
      </c>
      <c r="AF32" s="672">
        <f>AU37</f>
        <v>0.59166666666666667</v>
      </c>
      <c r="AG32" s="681">
        <f>AV37</f>
        <v>5.8333333333333334E-2</v>
      </c>
      <c r="AH32" s="672">
        <f>AW37</f>
        <v>8.3333333333333329E-2</v>
      </c>
      <c r="AJ32" s="574" t="s">
        <v>391</v>
      </c>
      <c r="AK32" s="680">
        <f t="shared" ref="AK32:AP32" si="21">AZ37</f>
        <v>17</v>
      </c>
      <c r="AL32" s="680">
        <f t="shared" si="21"/>
        <v>15</v>
      </c>
      <c r="AM32" s="680">
        <f t="shared" si="21"/>
        <v>71</v>
      </c>
      <c r="AN32" s="680">
        <f t="shared" si="21"/>
        <v>7</v>
      </c>
      <c r="AO32" s="680">
        <f t="shared" si="21"/>
        <v>10</v>
      </c>
      <c r="AP32" s="680">
        <f t="shared" si="21"/>
        <v>120</v>
      </c>
      <c r="AR32" s="68" t="s">
        <v>529</v>
      </c>
      <c r="AS32" s="106">
        <f t="shared" ref="AS32:AW37" si="22">+AZ32/$BE32</f>
        <v>7.5471698113207544E-2</v>
      </c>
      <c r="AT32" s="54">
        <f t="shared" si="22"/>
        <v>0.26415094339622641</v>
      </c>
      <c r="AU32" s="54">
        <f t="shared" si="22"/>
        <v>0.64150943396226412</v>
      </c>
      <c r="AV32" s="54">
        <f t="shared" si="22"/>
        <v>0</v>
      </c>
      <c r="AW32" s="48">
        <f t="shared" si="22"/>
        <v>1.8867924528301886E-2</v>
      </c>
      <c r="AY32" s="107" t="s">
        <v>529</v>
      </c>
      <c r="AZ32" s="49">
        <f>+集計・資料①!G40</f>
        <v>4</v>
      </c>
      <c r="BA32" s="69">
        <f>+集計・資料①!H40</f>
        <v>14</v>
      </c>
      <c r="BB32" s="69">
        <f>+集計・資料①!I40</f>
        <v>34</v>
      </c>
      <c r="BC32" s="69">
        <f>+集計・資料①!J40</f>
        <v>0</v>
      </c>
      <c r="BD32" s="108">
        <f>+集計・資料①!K40</f>
        <v>1</v>
      </c>
      <c r="BE32" s="52">
        <f>+SUM(AZ32:BD32)</f>
        <v>53</v>
      </c>
    </row>
    <row r="33" spans="1:57">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574" t="s">
        <v>392</v>
      </c>
      <c r="AD33" s="672">
        <f>AS36</f>
        <v>0.15384615384615385</v>
      </c>
      <c r="AE33" s="672">
        <f>AT36</f>
        <v>0.20192307692307693</v>
      </c>
      <c r="AF33" s="672">
        <f>AU36</f>
        <v>0.52884615384615385</v>
      </c>
      <c r="AG33" s="681">
        <f>AV36</f>
        <v>5.7692307692307696E-2</v>
      </c>
      <c r="AH33" s="672">
        <f>AW36</f>
        <v>5.7692307692307696E-2</v>
      </c>
      <c r="AJ33" s="574" t="s">
        <v>392</v>
      </c>
      <c r="AK33" s="680">
        <f t="shared" ref="AK33:AP33" si="23">AZ36</f>
        <v>48</v>
      </c>
      <c r="AL33" s="680">
        <f t="shared" si="23"/>
        <v>63</v>
      </c>
      <c r="AM33" s="680">
        <f t="shared" si="23"/>
        <v>165</v>
      </c>
      <c r="AN33" s="680">
        <f t="shared" si="23"/>
        <v>18</v>
      </c>
      <c r="AO33" s="680">
        <f t="shared" si="23"/>
        <v>18</v>
      </c>
      <c r="AP33" s="680">
        <f t="shared" si="23"/>
        <v>312</v>
      </c>
      <c r="AR33" s="71" t="s">
        <v>408</v>
      </c>
      <c r="AS33" s="72">
        <f t="shared" si="22"/>
        <v>9.5238095238095233E-2</v>
      </c>
      <c r="AT33" s="73">
        <f t="shared" si="22"/>
        <v>0.15873015873015872</v>
      </c>
      <c r="AU33" s="73">
        <f t="shared" si="22"/>
        <v>0.73015873015873012</v>
      </c>
      <c r="AV33" s="73">
        <f t="shared" si="22"/>
        <v>1.5873015873015872E-2</v>
      </c>
      <c r="AW33" s="74">
        <f t="shared" si="22"/>
        <v>0</v>
      </c>
      <c r="AY33" s="109" t="s">
        <v>408</v>
      </c>
      <c r="AZ33" s="49">
        <f>+集計・資料①!G42</f>
        <v>6</v>
      </c>
      <c r="BA33" s="69">
        <f>+集計・資料①!H42</f>
        <v>10</v>
      </c>
      <c r="BB33" s="69">
        <f>+集計・資料①!I42</f>
        <v>46</v>
      </c>
      <c r="BC33" s="69">
        <f>+集計・資料①!J42</f>
        <v>1</v>
      </c>
      <c r="BD33" s="108">
        <f>+集計・資料①!K42</f>
        <v>0</v>
      </c>
      <c r="BE33" s="52">
        <f t="shared" ref="BE33:BE38" si="24">+SUM(AZ33:BD33)</f>
        <v>63</v>
      </c>
    </row>
    <row r="34" spans="1:57">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C34" s="574" t="s">
        <v>393</v>
      </c>
      <c r="AD34" s="672">
        <f>AS35</f>
        <v>9.0604026845637578E-2</v>
      </c>
      <c r="AE34" s="672">
        <f>AT35</f>
        <v>0.2348993288590604</v>
      </c>
      <c r="AF34" s="672">
        <f>AU35</f>
        <v>0.61073825503355705</v>
      </c>
      <c r="AG34" s="681">
        <f>AV35</f>
        <v>3.3557046979865772E-2</v>
      </c>
      <c r="AH34" s="672">
        <f>AW35</f>
        <v>3.0201342281879196E-2</v>
      </c>
      <c r="AJ34" s="574" t="s">
        <v>393</v>
      </c>
      <c r="AK34" s="680">
        <f t="shared" ref="AK34:AP34" si="25">AZ35</f>
        <v>27</v>
      </c>
      <c r="AL34" s="680">
        <f t="shared" si="25"/>
        <v>70</v>
      </c>
      <c r="AM34" s="680">
        <f t="shared" si="25"/>
        <v>182</v>
      </c>
      <c r="AN34" s="680">
        <f t="shared" si="25"/>
        <v>10</v>
      </c>
      <c r="AO34" s="680">
        <f t="shared" si="25"/>
        <v>9</v>
      </c>
      <c r="AP34" s="680">
        <f t="shared" si="25"/>
        <v>298</v>
      </c>
      <c r="AR34" s="71" t="s">
        <v>409</v>
      </c>
      <c r="AS34" s="72">
        <f t="shared" si="22"/>
        <v>3.1578947368421054E-2</v>
      </c>
      <c r="AT34" s="73">
        <f t="shared" si="22"/>
        <v>0.24210526315789474</v>
      </c>
      <c r="AU34" s="73">
        <f t="shared" si="22"/>
        <v>0.69473684210526321</v>
      </c>
      <c r="AV34" s="73">
        <f t="shared" si="22"/>
        <v>1.0526315789473684E-2</v>
      </c>
      <c r="AW34" s="74">
        <f t="shared" si="22"/>
        <v>2.1052631578947368E-2</v>
      </c>
      <c r="AY34" s="109" t="s">
        <v>409</v>
      </c>
      <c r="AZ34" s="49">
        <f>+集計・資料①!G44</f>
        <v>3</v>
      </c>
      <c r="BA34" s="69">
        <f>+集計・資料①!H44</f>
        <v>23</v>
      </c>
      <c r="BB34" s="69">
        <f>+集計・資料①!I44</f>
        <v>66</v>
      </c>
      <c r="BC34" s="69">
        <f>+集計・資料①!J44</f>
        <v>1</v>
      </c>
      <c r="BD34" s="108">
        <f>+集計・資料①!K44</f>
        <v>2</v>
      </c>
      <c r="BE34" s="52">
        <f t="shared" si="24"/>
        <v>95</v>
      </c>
    </row>
    <row r="35" spans="1:57">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C35" s="574" t="s">
        <v>394</v>
      </c>
      <c r="AD35" s="672">
        <f>AS34</f>
        <v>3.1578947368421054E-2</v>
      </c>
      <c r="AE35" s="672">
        <f>AT34</f>
        <v>0.24210526315789474</v>
      </c>
      <c r="AF35" s="672">
        <f>AU34</f>
        <v>0.69473684210526321</v>
      </c>
      <c r="AG35" s="681">
        <f>AV34</f>
        <v>1.0526315789473684E-2</v>
      </c>
      <c r="AH35" s="672">
        <f>AW34</f>
        <v>2.1052631578947368E-2</v>
      </c>
      <c r="AJ35" s="574" t="s">
        <v>394</v>
      </c>
      <c r="AK35" s="680">
        <f t="shared" ref="AK35:AP35" si="26">AZ34</f>
        <v>3</v>
      </c>
      <c r="AL35" s="680">
        <f t="shared" si="26"/>
        <v>23</v>
      </c>
      <c r="AM35" s="680">
        <f t="shared" si="26"/>
        <v>66</v>
      </c>
      <c r="AN35" s="680">
        <f t="shared" si="26"/>
        <v>1</v>
      </c>
      <c r="AO35" s="680">
        <f t="shared" si="26"/>
        <v>2</v>
      </c>
      <c r="AP35" s="680">
        <f t="shared" si="26"/>
        <v>95</v>
      </c>
      <c r="AR35" s="71" t="s">
        <v>410</v>
      </c>
      <c r="AS35" s="72">
        <f t="shared" si="22"/>
        <v>9.0604026845637578E-2</v>
      </c>
      <c r="AT35" s="73">
        <f t="shared" si="22"/>
        <v>0.2348993288590604</v>
      </c>
      <c r="AU35" s="73">
        <f t="shared" si="22"/>
        <v>0.61073825503355705</v>
      </c>
      <c r="AV35" s="73">
        <f t="shared" si="22"/>
        <v>3.3557046979865772E-2</v>
      </c>
      <c r="AW35" s="74">
        <f t="shared" si="22"/>
        <v>3.0201342281879196E-2</v>
      </c>
      <c r="AY35" s="109" t="s">
        <v>410</v>
      </c>
      <c r="AZ35" s="98">
        <f>+集計・資料①!G46</f>
        <v>27</v>
      </c>
      <c r="BA35" s="75">
        <f>+集計・資料①!H46</f>
        <v>70</v>
      </c>
      <c r="BB35" s="75">
        <f>+集計・資料①!I46</f>
        <v>182</v>
      </c>
      <c r="BC35" s="75">
        <f>+集計・資料①!J46</f>
        <v>10</v>
      </c>
      <c r="BD35" s="110">
        <f>+集計・資料①!K46</f>
        <v>9</v>
      </c>
      <c r="BE35" s="55">
        <f t="shared" si="24"/>
        <v>298</v>
      </c>
    </row>
    <row r="36" spans="1:57" ht="12" customHeight="1">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c r="AC36" s="574" t="s">
        <v>395</v>
      </c>
      <c r="AD36" s="672">
        <f>AS33</f>
        <v>9.5238095238095233E-2</v>
      </c>
      <c r="AE36" s="672">
        <f>AT33</f>
        <v>0.15873015873015872</v>
      </c>
      <c r="AF36" s="672">
        <f>AU33</f>
        <v>0.73015873015873012</v>
      </c>
      <c r="AG36" s="681">
        <f>AV33</f>
        <v>1.5873015873015872E-2</v>
      </c>
      <c r="AH36" s="672">
        <f>AW33</f>
        <v>0</v>
      </c>
      <c r="AJ36" s="574" t="s">
        <v>395</v>
      </c>
      <c r="AK36" s="680">
        <f t="shared" ref="AK36:AP36" si="27">AZ33</f>
        <v>6</v>
      </c>
      <c r="AL36" s="680">
        <f t="shared" si="27"/>
        <v>10</v>
      </c>
      <c r="AM36" s="680">
        <f t="shared" si="27"/>
        <v>46</v>
      </c>
      <c r="AN36" s="680">
        <f t="shared" si="27"/>
        <v>1</v>
      </c>
      <c r="AO36" s="680">
        <f t="shared" si="27"/>
        <v>0</v>
      </c>
      <c r="AP36" s="680">
        <f t="shared" si="27"/>
        <v>63</v>
      </c>
      <c r="AR36" s="71" t="s">
        <v>411</v>
      </c>
      <c r="AS36" s="72">
        <f t="shared" si="22"/>
        <v>0.15384615384615385</v>
      </c>
      <c r="AT36" s="73">
        <f t="shared" si="22"/>
        <v>0.20192307692307693</v>
      </c>
      <c r="AU36" s="73">
        <f t="shared" si="22"/>
        <v>0.52884615384615385</v>
      </c>
      <c r="AV36" s="73">
        <f t="shared" si="22"/>
        <v>5.7692307692307696E-2</v>
      </c>
      <c r="AW36" s="74">
        <f t="shared" si="22"/>
        <v>5.7692307692307696E-2</v>
      </c>
      <c r="AY36" s="109" t="s">
        <v>411</v>
      </c>
      <c r="AZ36" s="49">
        <f>+集計・資料①!G48</f>
        <v>48</v>
      </c>
      <c r="BA36" s="69">
        <f>+集計・資料①!H48</f>
        <v>63</v>
      </c>
      <c r="BB36" s="69">
        <f>+集計・資料①!I48</f>
        <v>165</v>
      </c>
      <c r="BC36" s="69">
        <f>+集計・資料①!J48</f>
        <v>18</v>
      </c>
      <c r="BD36" s="108">
        <f>+集計・資料①!K48</f>
        <v>18</v>
      </c>
      <c r="BE36" s="52">
        <f t="shared" si="24"/>
        <v>312</v>
      </c>
    </row>
    <row r="37" spans="1:57" ht="11.25" thickBot="1">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c r="AC37" s="574" t="s">
        <v>396</v>
      </c>
      <c r="AD37" s="672">
        <f>AS32</f>
        <v>7.5471698113207544E-2</v>
      </c>
      <c r="AE37" s="672">
        <f>AT32</f>
        <v>0.26415094339622641</v>
      </c>
      <c r="AF37" s="672">
        <f>AU32</f>
        <v>0.64150943396226412</v>
      </c>
      <c r="AG37" s="681">
        <f>AV32</f>
        <v>0</v>
      </c>
      <c r="AH37" s="672">
        <f>AW32</f>
        <v>1.8867924528301886E-2</v>
      </c>
      <c r="AJ37" s="574" t="s">
        <v>396</v>
      </c>
      <c r="AK37" s="680">
        <f t="shared" ref="AK37:AP37" si="28">AZ32</f>
        <v>4</v>
      </c>
      <c r="AL37" s="680">
        <f t="shared" si="28"/>
        <v>14</v>
      </c>
      <c r="AM37" s="680">
        <f t="shared" si="28"/>
        <v>34</v>
      </c>
      <c r="AN37" s="680">
        <f t="shared" si="28"/>
        <v>0</v>
      </c>
      <c r="AO37" s="680">
        <f t="shared" si="28"/>
        <v>1</v>
      </c>
      <c r="AP37" s="680">
        <f t="shared" si="28"/>
        <v>53</v>
      </c>
      <c r="AR37" s="78" t="s">
        <v>412</v>
      </c>
      <c r="AS37" s="79">
        <f t="shared" si="22"/>
        <v>0.14166666666666666</v>
      </c>
      <c r="AT37" s="57">
        <f t="shared" si="22"/>
        <v>0.125</v>
      </c>
      <c r="AU37" s="57">
        <f t="shared" si="22"/>
        <v>0.59166666666666667</v>
      </c>
      <c r="AV37" s="57">
        <f t="shared" si="22"/>
        <v>5.8333333333333334E-2</v>
      </c>
      <c r="AW37" s="58">
        <f t="shared" si="22"/>
        <v>8.3333333333333329E-2</v>
      </c>
      <c r="AY37" s="111" t="s">
        <v>412</v>
      </c>
      <c r="AZ37" s="112">
        <f>+集計・資料①!G50</f>
        <v>17</v>
      </c>
      <c r="BA37" s="113">
        <f>+集計・資料①!H50</f>
        <v>15</v>
      </c>
      <c r="BB37" s="113">
        <f>+集計・資料①!I50</f>
        <v>71</v>
      </c>
      <c r="BC37" s="113">
        <f>+集計・資料①!J50</f>
        <v>7</v>
      </c>
      <c r="BD37" s="114">
        <f>+集計・資料①!K50</f>
        <v>10</v>
      </c>
      <c r="BE37" s="116">
        <f t="shared" si="24"/>
        <v>120</v>
      </c>
    </row>
    <row r="38" spans="1:57" ht="11.25" thickBot="1">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c r="AJ38" s="572" t="s">
        <v>530</v>
      </c>
      <c r="AK38" s="680">
        <f t="shared" ref="AK38:AP38" si="29">SUM(AK32:AK37)</f>
        <v>105</v>
      </c>
      <c r="AL38" s="680">
        <f t="shared" si="29"/>
        <v>195</v>
      </c>
      <c r="AM38" s="680">
        <f t="shared" si="29"/>
        <v>564</v>
      </c>
      <c r="AN38" s="680">
        <f t="shared" si="29"/>
        <v>37</v>
      </c>
      <c r="AO38" s="680">
        <f t="shared" si="29"/>
        <v>40</v>
      </c>
      <c r="AP38" s="680">
        <f t="shared" si="29"/>
        <v>941</v>
      </c>
      <c r="AY38" s="34" t="s">
        <v>530</v>
      </c>
      <c r="AZ38" s="102">
        <f>+集計・資料①!G52</f>
        <v>105</v>
      </c>
      <c r="BA38" s="83">
        <f>+集計・資料①!H52</f>
        <v>195</v>
      </c>
      <c r="BB38" s="83">
        <f>+集計・資料①!I52</f>
        <v>564</v>
      </c>
      <c r="BC38" s="83">
        <f>+集計・資料①!J52</f>
        <v>37</v>
      </c>
      <c r="BD38" s="65">
        <f>+集計・資料①!K52</f>
        <v>40</v>
      </c>
      <c r="BE38" s="66">
        <f t="shared" si="24"/>
        <v>941</v>
      </c>
    </row>
    <row r="39" spans="1:57">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row>
    <row r="40" spans="1:57">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c r="AE40" s="802"/>
      <c r="AT40" s="802"/>
    </row>
    <row r="41" spans="1:57">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c r="AE41" s="802"/>
      <c r="AT41" s="802"/>
    </row>
    <row r="42" spans="1:57">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row>
    <row r="43" spans="1:57">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row>
    <row r="44" spans="1:57">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row>
    <row r="45" spans="1:57">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c r="AK45" s="87"/>
      <c r="AL45" s="87"/>
      <c r="AM45" s="87"/>
      <c r="AN45" s="87"/>
      <c r="AO45" s="87"/>
      <c r="AP45" s="87"/>
      <c r="AZ45" s="87"/>
      <c r="BA45" s="87"/>
      <c r="BB45" s="87"/>
      <c r="BC45" s="87"/>
      <c r="BD45" s="87"/>
      <c r="BE45" s="87"/>
    </row>
    <row r="46" spans="1:57">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row>
    <row r="47" spans="1:57">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row>
    <row r="48" spans="1:57">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row>
    <row r="49" spans="1:27">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row>
    <row r="50" spans="1:27">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row>
    <row r="51" spans="1:27">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row>
    <row r="52" spans="1:27">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row>
    <row r="53" spans="1:27">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row>
    <row r="54" spans="1:27">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row>
    <row r="55" spans="1:27">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row>
    <row r="56" spans="1:27">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row>
    <row r="57" spans="1:27">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row>
    <row r="58" spans="1:27">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row>
    <row r="59" spans="1:27">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row>
    <row r="60" spans="1:27">
      <c r="A60" s="43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439"/>
    </row>
    <row r="61" spans="1:27">
      <c r="A61" s="43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439"/>
    </row>
    <row r="62" spans="1:27">
      <c r="A62" s="43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439"/>
    </row>
    <row r="63" spans="1:27">
      <c r="A63" s="438"/>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439"/>
    </row>
    <row r="64" spans="1:27">
      <c r="A64" s="43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439"/>
    </row>
    <row r="65" spans="1:27">
      <c r="A65" s="440"/>
      <c r="B65" s="441"/>
      <c r="C65" s="441"/>
      <c r="D65" s="441"/>
      <c r="E65" s="441"/>
      <c r="F65" s="441"/>
      <c r="G65" s="441"/>
      <c r="H65" s="441"/>
      <c r="I65" s="441"/>
      <c r="J65" s="441"/>
      <c r="K65" s="441"/>
      <c r="L65" s="441"/>
      <c r="M65" s="441"/>
      <c r="N65" s="441"/>
      <c r="O65" s="441"/>
      <c r="P65" s="441"/>
      <c r="Q65" s="441"/>
      <c r="R65" s="441"/>
      <c r="S65" s="441"/>
      <c r="T65" s="441"/>
      <c r="U65" s="441"/>
      <c r="V65" s="441"/>
      <c r="W65" s="441"/>
      <c r="X65" s="441"/>
      <c r="Y65" s="441"/>
      <c r="Z65" s="441"/>
      <c r="AA65" s="442"/>
    </row>
  </sheetData>
  <mergeCells count="83">
    <mergeCell ref="BD5:BD6"/>
    <mergeCell ref="BE5:BE6"/>
    <mergeCell ref="BA5:BA6"/>
    <mergeCell ref="BB5:BB6"/>
    <mergeCell ref="BC5:BC6"/>
    <mergeCell ref="AZ5:AZ6"/>
    <mergeCell ref="V1:AA1"/>
    <mergeCell ref="AS5:AS6"/>
    <mergeCell ref="AV5:AV6"/>
    <mergeCell ref="AY5:AY6"/>
    <mergeCell ref="AG5:AG6"/>
    <mergeCell ref="AH5:AH6"/>
    <mergeCell ref="AJ5:AJ6"/>
    <mergeCell ref="AK5:AK6"/>
    <mergeCell ref="AL5:AL6"/>
    <mergeCell ref="AO5:AO6"/>
    <mergeCell ref="A1:B1"/>
    <mergeCell ref="AW5:AW6"/>
    <mergeCell ref="AV11:AV12"/>
    <mergeCell ref="AU5:AU6"/>
    <mergeCell ref="AT5:AT6"/>
    <mergeCell ref="B3:L15"/>
    <mergeCell ref="AC5:AC6"/>
    <mergeCell ref="AD5:AD6"/>
    <mergeCell ref="AE5:AE6"/>
    <mergeCell ref="AF5:AF6"/>
    <mergeCell ref="AP5:AP6"/>
    <mergeCell ref="AR5:AR6"/>
    <mergeCell ref="AN5:AN6"/>
    <mergeCell ref="AM5:AM6"/>
    <mergeCell ref="AG11:AG12"/>
    <mergeCell ref="AH11:AH12"/>
    <mergeCell ref="BC11:BC12"/>
    <mergeCell ref="BD11:BD12"/>
    <mergeCell ref="BE11:BE12"/>
    <mergeCell ref="AY30:AY31"/>
    <mergeCell ref="AZ30:AZ31"/>
    <mergeCell ref="BA30:BA31"/>
    <mergeCell ref="BB30:BB31"/>
    <mergeCell ref="BC30:BC31"/>
    <mergeCell ref="BD30:BD31"/>
    <mergeCell ref="BE30:BE31"/>
    <mergeCell ref="AZ11:AZ12"/>
    <mergeCell ref="BA11:BA12"/>
    <mergeCell ref="BB11:BB12"/>
    <mergeCell ref="AY11:AY12"/>
    <mergeCell ref="AW30:AW31"/>
    <mergeCell ref="AV30:AV31"/>
    <mergeCell ref="AU30:AU31"/>
    <mergeCell ref="AT30:AT31"/>
    <mergeCell ref="AW11:AW12"/>
    <mergeCell ref="AT11:AT12"/>
    <mergeCell ref="AU11:AU12"/>
    <mergeCell ref="AT40:AT41"/>
    <mergeCell ref="AL11:AL12"/>
    <mergeCell ref="AO11:AO12"/>
    <mergeCell ref="AP11:AP12"/>
    <mergeCell ref="AR11:AR12"/>
    <mergeCell ref="AR30:AR31"/>
    <mergeCell ref="AP30:AP31"/>
    <mergeCell ref="AO30:AO31"/>
    <mergeCell ref="AN30:AN31"/>
    <mergeCell ref="AN11:AN12"/>
    <mergeCell ref="AS11:AS12"/>
    <mergeCell ref="AM11:AM12"/>
    <mergeCell ref="AM30:AM31"/>
    <mergeCell ref="AS30:AS31"/>
    <mergeCell ref="AE40:AE41"/>
    <mergeCell ref="AL30:AL31"/>
    <mergeCell ref="AC11:AC12"/>
    <mergeCell ref="AD11:AD12"/>
    <mergeCell ref="AC30:AC31"/>
    <mergeCell ref="AD30:AD31"/>
    <mergeCell ref="AK11:AK12"/>
    <mergeCell ref="AF30:AF31"/>
    <mergeCell ref="AG30:AG31"/>
    <mergeCell ref="AH30:AH31"/>
    <mergeCell ref="AE30:AE31"/>
    <mergeCell ref="AJ30:AJ31"/>
    <mergeCell ref="AK30:AK31"/>
    <mergeCell ref="AE11:AE12"/>
    <mergeCell ref="AF11:AF12"/>
    <mergeCell ref="AJ11:AJ12"/>
  </mergeCells>
  <phoneticPr fontId="4"/>
  <conditionalFormatting sqref="AG13:AG24">
    <cfRule type="top10" dxfId="45" priority="2" rank="1"/>
  </conditionalFormatting>
  <conditionalFormatting sqref="AG32:AG37">
    <cfRule type="top10" dxfId="44" priority="1" rank="2"/>
  </conditionalFormatting>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colBreaks count="2" manualBreakCount="2">
    <brk id="27" max="66" man="1"/>
    <brk id="42"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theme="9" tint="0.59999389629810485"/>
  </sheetPr>
  <dimension ref="A1:BA64"/>
  <sheetViews>
    <sheetView showGridLines="0" view="pageBreakPreview" zoomScaleNormal="100" zoomScaleSheetLayoutView="100" workbookViewId="0">
      <selection activeCell="AB1" sqref="AB1"/>
    </sheetView>
  </sheetViews>
  <sheetFormatPr defaultColWidth="10.28515625" defaultRowHeight="10.5"/>
  <cols>
    <col min="1" max="27" width="3.5703125" style="27" customWidth="1"/>
    <col min="28" max="28" width="1.85546875" style="27" customWidth="1"/>
    <col min="29" max="29" width="16.28515625" style="27" customWidth="1"/>
    <col min="30" max="36" width="10.85546875" style="27" customWidth="1"/>
    <col min="37" max="37" width="1.85546875" style="27" customWidth="1"/>
    <col min="38" max="38" width="14.85546875" style="27" customWidth="1"/>
    <col min="39" max="44" width="9.85546875" style="27" customWidth="1"/>
    <col min="45" max="45" width="6.85546875" style="27" bestFit="1" customWidth="1"/>
    <col min="46" max="46" width="15.140625" style="27" customWidth="1"/>
    <col min="47" max="53" width="9.85546875" style="27" customWidth="1"/>
    <col min="54" max="16384" width="10.28515625" style="27"/>
  </cols>
  <sheetData>
    <row r="1" spans="1:44" ht="21" customHeight="1" thickBot="1">
      <c r="A1" s="798">
        <v>29</v>
      </c>
      <c r="B1" s="798"/>
      <c r="C1" s="493" t="s">
        <v>551</v>
      </c>
      <c r="D1" s="493"/>
      <c r="E1" s="493"/>
      <c r="F1" s="493"/>
      <c r="G1" s="493"/>
      <c r="H1" s="493"/>
      <c r="I1" s="493"/>
      <c r="J1" s="503"/>
      <c r="K1" s="493"/>
      <c r="L1" s="493"/>
      <c r="M1" s="493"/>
      <c r="N1" s="493"/>
      <c r="O1" s="493"/>
      <c r="P1" s="493"/>
      <c r="Q1" s="493"/>
      <c r="R1" s="493"/>
      <c r="S1" s="493"/>
      <c r="T1" s="493"/>
      <c r="U1" s="493"/>
      <c r="V1" s="799" t="s">
        <v>498</v>
      </c>
      <c r="W1" s="799"/>
      <c r="X1" s="799"/>
      <c r="Y1" s="799"/>
      <c r="Z1" s="799"/>
      <c r="AA1" s="799"/>
      <c r="AC1" s="27" t="s">
        <v>440</v>
      </c>
      <c r="AL1" s="27" t="s">
        <v>440</v>
      </c>
    </row>
    <row r="2" spans="1:44" ht="12" customHeight="1">
      <c r="AG2" s="601"/>
    </row>
    <row r="3" spans="1:44" ht="12.75" thickBot="1">
      <c r="B3" s="800" t="s">
        <v>693</v>
      </c>
      <c r="C3" s="831"/>
      <c r="D3" s="831"/>
      <c r="E3" s="831"/>
      <c r="F3" s="831"/>
      <c r="G3" s="831"/>
      <c r="H3" s="831"/>
      <c r="I3" s="831"/>
      <c r="J3" s="831"/>
      <c r="K3" s="504"/>
      <c r="L3" s="505"/>
      <c r="M3" s="436"/>
      <c r="N3" s="446"/>
      <c r="O3" s="446"/>
      <c r="P3" s="446"/>
      <c r="Q3" s="446"/>
      <c r="R3" s="446"/>
      <c r="S3" s="446"/>
      <c r="T3" s="446"/>
      <c r="U3" s="446"/>
      <c r="V3" s="446"/>
      <c r="W3" s="446"/>
      <c r="X3" s="446"/>
      <c r="Y3" s="446"/>
      <c r="Z3" s="446"/>
      <c r="AA3" s="447"/>
      <c r="AC3" s="27" t="s">
        <v>577</v>
      </c>
      <c r="AL3" s="27" t="s">
        <v>577</v>
      </c>
    </row>
    <row r="4" spans="1:44" ht="27.75" thickBot="1">
      <c r="B4" s="831"/>
      <c r="C4" s="831"/>
      <c r="D4" s="831"/>
      <c r="E4" s="831"/>
      <c r="F4" s="831"/>
      <c r="G4" s="831"/>
      <c r="H4" s="831"/>
      <c r="I4" s="831"/>
      <c r="J4" s="831"/>
      <c r="K4" s="504"/>
      <c r="L4" s="506"/>
      <c r="M4" s="88"/>
      <c r="N4" s="119"/>
      <c r="O4" s="119"/>
      <c r="P4" s="119"/>
      <c r="Q4" s="119"/>
      <c r="R4" s="119"/>
      <c r="S4" s="119"/>
      <c r="T4" s="119"/>
      <c r="U4" s="119"/>
      <c r="V4" s="119"/>
      <c r="W4" s="119"/>
      <c r="X4" s="119"/>
      <c r="Y4" s="119"/>
      <c r="Z4" s="119"/>
      <c r="AA4" s="449"/>
      <c r="AC4" s="579" t="s">
        <v>524</v>
      </c>
      <c r="AD4" s="705" t="s">
        <v>367</v>
      </c>
      <c r="AE4" s="705" t="s">
        <v>202</v>
      </c>
      <c r="AF4" s="705" t="s">
        <v>203</v>
      </c>
      <c r="AG4" s="706" t="s">
        <v>204</v>
      </c>
      <c r="AH4" s="580" t="s">
        <v>205</v>
      </c>
      <c r="AI4" s="572" t="s">
        <v>531</v>
      </c>
      <c r="AL4" s="563" t="s">
        <v>524</v>
      </c>
      <c r="AM4" s="569" t="s">
        <v>367</v>
      </c>
      <c r="AN4" s="25" t="s">
        <v>202</v>
      </c>
      <c r="AO4" s="25" t="s">
        <v>203</v>
      </c>
      <c r="AP4" s="568" t="s">
        <v>204</v>
      </c>
      <c r="AQ4" s="568" t="s">
        <v>205</v>
      </c>
      <c r="AR4" s="104" t="s">
        <v>531</v>
      </c>
    </row>
    <row r="5" spans="1:44" ht="12.75" thickBot="1">
      <c r="B5" s="831"/>
      <c r="C5" s="831"/>
      <c r="D5" s="831"/>
      <c r="E5" s="831"/>
      <c r="F5" s="831"/>
      <c r="G5" s="831"/>
      <c r="H5" s="831"/>
      <c r="I5" s="831"/>
      <c r="J5" s="831"/>
      <c r="K5" s="504"/>
      <c r="L5" s="506"/>
      <c r="M5" s="88"/>
      <c r="N5" s="119"/>
      <c r="O5" s="119"/>
      <c r="P5" s="119"/>
      <c r="Q5" s="119"/>
      <c r="R5" s="119"/>
      <c r="S5" s="119"/>
      <c r="T5" s="119"/>
      <c r="U5" s="119"/>
      <c r="V5" s="119"/>
      <c r="W5" s="119"/>
      <c r="X5" s="119"/>
      <c r="Y5" s="119"/>
      <c r="Z5" s="119"/>
      <c r="AA5" s="449"/>
      <c r="AC5" s="703" t="s">
        <v>532</v>
      </c>
      <c r="AD5" s="752">
        <f t="shared" ref="AD5:AI5" si="0">AM5</f>
        <v>4.250797024442083E-2</v>
      </c>
      <c r="AE5" s="752">
        <f t="shared" si="0"/>
        <v>0.10945802337938364</v>
      </c>
      <c r="AF5" s="752">
        <f t="shared" si="0"/>
        <v>0.24017003188097769</v>
      </c>
      <c r="AG5" s="752">
        <f t="shared" si="0"/>
        <v>2.8692879914984058E-2</v>
      </c>
      <c r="AH5" s="704">
        <f t="shared" si="0"/>
        <v>0.51009564293304999</v>
      </c>
      <c r="AI5" s="672">
        <f t="shared" si="0"/>
        <v>6.9075451647183844E-2</v>
      </c>
      <c r="AL5" s="32" t="s">
        <v>532</v>
      </c>
      <c r="AM5" s="131">
        <f t="shared" ref="AM5:AR5" si="1">+AM32/$AS32</f>
        <v>4.250797024442083E-2</v>
      </c>
      <c r="AN5" s="132">
        <f t="shared" si="1"/>
        <v>0.10945802337938364</v>
      </c>
      <c r="AO5" s="132">
        <f t="shared" si="1"/>
        <v>0.24017003188097769</v>
      </c>
      <c r="AP5" s="132">
        <f t="shared" si="1"/>
        <v>2.8692879914984058E-2</v>
      </c>
      <c r="AQ5" s="133">
        <f t="shared" si="1"/>
        <v>0.51009564293304999</v>
      </c>
      <c r="AR5" s="134">
        <f t="shared" si="1"/>
        <v>6.9075451647183844E-2</v>
      </c>
    </row>
    <row r="6" spans="1:44" ht="12.75" thickBot="1">
      <c r="B6" s="831"/>
      <c r="C6" s="831"/>
      <c r="D6" s="831"/>
      <c r="E6" s="831"/>
      <c r="F6" s="831"/>
      <c r="G6" s="831"/>
      <c r="H6" s="831"/>
      <c r="I6" s="831"/>
      <c r="J6" s="831"/>
      <c r="K6" s="504"/>
      <c r="L6" s="506"/>
      <c r="M6" s="88"/>
      <c r="N6" s="119"/>
      <c r="O6" s="119"/>
      <c r="P6" s="119"/>
      <c r="Q6" s="119"/>
      <c r="R6" s="119"/>
      <c r="S6" s="119"/>
      <c r="T6" s="119"/>
      <c r="U6" s="119"/>
      <c r="V6" s="119"/>
      <c r="W6" s="119"/>
      <c r="X6" s="119"/>
      <c r="Y6" s="119"/>
      <c r="Z6" s="119"/>
      <c r="AA6" s="449"/>
      <c r="AC6" s="27" t="s">
        <v>578</v>
      </c>
      <c r="AL6" s="27" t="s">
        <v>578</v>
      </c>
    </row>
    <row r="7" spans="1:44" ht="27.75" thickBot="1">
      <c r="B7" s="831"/>
      <c r="C7" s="831"/>
      <c r="D7" s="831"/>
      <c r="E7" s="831"/>
      <c r="F7" s="831"/>
      <c r="G7" s="831"/>
      <c r="H7" s="831"/>
      <c r="I7" s="831"/>
      <c r="J7" s="831"/>
      <c r="K7" s="504"/>
      <c r="L7" s="506"/>
      <c r="M7" s="88"/>
      <c r="N7" s="119"/>
      <c r="O7" s="119"/>
      <c r="P7" s="119"/>
      <c r="Q7" s="119"/>
      <c r="R7" s="119"/>
      <c r="S7" s="119"/>
      <c r="T7" s="119"/>
      <c r="U7" s="119"/>
      <c r="V7" s="119"/>
      <c r="W7" s="119"/>
      <c r="X7" s="119"/>
      <c r="Y7" s="119"/>
      <c r="Z7" s="119"/>
      <c r="AA7" s="449"/>
      <c r="AC7" s="579" t="s">
        <v>524</v>
      </c>
      <c r="AD7" s="581" t="s">
        <v>367</v>
      </c>
      <c r="AE7" s="581" t="s">
        <v>202</v>
      </c>
      <c r="AF7" s="581" t="s">
        <v>203</v>
      </c>
      <c r="AG7" s="580" t="s">
        <v>204</v>
      </c>
      <c r="AH7" s="580" t="s">
        <v>205</v>
      </c>
      <c r="AI7" s="572" t="s">
        <v>531</v>
      </c>
      <c r="AL7" s="579" t="s">
        <v>524</v>
      </c>
      <c r="AM7" s="566" t="s">
        <v>367</v>
      </c>
      <c r="AN7" s="560" t="s">
        <v>202</v>
      </c>
      <c r="AO7" s="560" t="s">
        <v>203</v>
      </c>
      <c r="AP7" s="562" t="s">
        <v>204</v>
      </c>
      <c r="AQ7" s="564" t="s">
        <v>205</v>
      </c>
      <c r="AR7" s="104" t="s">
        <v>531</v>
      </c>
    </row>
    <row r="8" spans="1:44" ht="12">
      <c r="B8" s="831"/>
      <c r="C8" s="831"/>
      <c r="D8" s="831"/>
      <c r="E8" s="831"/>
      <c r="F8" s="831"/>
      <c r="G8" s="831"/>
      <c r="H8" s="831"/>
      <c r="I8" s="831"/>
      <c r="J8" s="831"/>
      <c r="K8" s="504"/>
      <c r="L8" s="506"/>
      <c r="M8" s="88"/>
      <c r="N8" s="119"/>
      <c r="O8" s="119"/>
      <c r="P8" s="119"/>
      <c r="Q8" s="119"/>
      <c r="R8" s="119"/>
      <c r="S8" s="119"/>
      <c r="T8" s="119"/>
      <c r="U8" s="119"/>
      <c r="V8" s="119"/>
      <c r="W8" s="119"/>
      <c r="X8" s="119"/>
      <c r="Y8" s="119"/>
      <c r="Z8" s="119"/>
      <c r="AA8" s="449"/>
      <c r="AC8" s="570" t="s">
        <v>379</v>
      </c>
      <c r="AD8" s="672">
        <f t="shared" ref="AD8:AI8" si="2">AM20</f>
        <v>1.8867924528301886E-2</v>
      </c>
      <c r="AE8" s="681">
        <f t="shared" si="2"/>
        <v>3.1446540880503145E-2</v>
      </c>
      <c r="AF8" s="681">
        <f t="shared" si="2"/>
        <v>0.36477987421383645</v>
      </c>
      <c r="AG8" s="681">
        <f t="shared" si="2"/>
        <v>6.2893081761006293E-3</v>
      </c>
      <c r="AH8" s="681">
        <f t="shared" si="2"/>
        <v>0.48427672955974843</v>
      </c>
      <c r="AI8" s="672">
        <f t="shared" si="2"/>
        <v>9.4339622641509441E-2</v>
      </c>
      <c r="AJ8" s="751"/>
      <c r="AL8" s="45" t="s">
        <v>531</v>
      </c>
      <c r="AM8" s="91" t="e">
        <f t="shared" ref="AM8:AR20" si="3">+AM35/$AS35</f>
        <v>#DIV/0!</v>
      </c>
      <c r="AN8" s="47" t="e">
        <f t="shared" si="3"/>
        <v>#DIV/0!</v>
      </c>
      <c r="AO8" s="47" t="e">
        <f t="shared" si="3"/>
        <v>#DIV/0!</v>
      </c>
      <c r="AP8" s="47" t="e">
        <f t="shared" si="3"/>
        <v>#DIV/0!</v>
      </c>
      <c r="AQ8" s="47" t="e">
        <f t="shared" si="3"/>
        <v>#DIV/0!</v>
      </c>
      <c r="AR8" s="92" t="e">
        <f t="shared" si="3"/>
        <v>#DIV/0!</v>
      </c>
    </row>
    <row r="9" spans="1:44" ht="12">
      <c r="B9" s="831"/>
      <c r="C9" s="831"/>
      <c r="D9" s="831"/>
      <c r="E9" s="831"/>
      <c r="F9" s="831"/>
      <c r="G9" s="831"/>
      <c r="H9" s="831"/>
      <c r="I9" s="831"/>
      <c r="J9" s="831"/>
      <c r="K9" s="504"/>
      <c r="L9" s="506"/>
      <c r="M9" s="88"/>
      <c r="N9" s="119"/>
      <c r="O9" s="119"/>
      <c r="P9" s="119"/>
      <c r="Q9" s="119"/>
      <c r="R9" s="119"/>
      <c r="S9" s="119"/>
      <c r="T9" s="119"/>
      <c r="U9" s="119"/>
      <c r="V9" s="119"/>
      <c r="W9" s="119"/>
      <c r="X9" s="119"/>
      <c r="Y9" s="119"/>
      <c r="Z9" s="119"/>
      <c r="AA9" s="449"/>
      <c r="AC9" s="674" t="s">
        <v>380</v>
      </c>
      <c r="AD9" s="672">
        <f t="shared" ref="AD9:AI9" si="4">AM19</f>
        <v>4.5454545454545456E-2</v>
      </c>
      <c r="AE9" s="681">
        <f t="shared" si="4"/>
        <v>5.3030303030303032E-2</v>
      </c>
      <c r="AF9" s="681">
        <f t="shared" si="4"/>
        <v>0.35606060606060608</v>
      </c>
      <c r="AG9" s="681">
        <f t="shared" si="4"/>
        <v>2.2727272727272728E-2</v>
      </c>
      <c r="AH9" s="681">
        <f t="shared" si="4"/>
        <v>0.45454545454545453</v>
      </c>
      <c r="AI9" s="672">
        <f t="shared" si="4"/>
        <v>6.8181818181818177E-2</v>
      </c>
      <c r="AJ9" s="751"/>
      <c r="AL9" s="8" t="s">
        <v>518</v>
      </c>
      <c r="AM9" s="97">
        <f t="shared" si="3"/>
        <v>0</v>
      </c>
      <c r="AN9" s="73">
        <f t="shared" si="3"/>
        <v>0.11864406779661017</v>
      </c>
      <c r="AO9" s="73">
        <f t="shared" si="3"/>
        <v>0.13559322033898305</v>
      </c>
      <c r="AP9" s="73">
        <f t="shared" si="3"/>
        <v>6.7796610169491525E-2</v>
      </c>
      <c r="AQ9" s="73">
        <f t="shared" si="3"/>
        <v>0.61016949152542377</v>
      </c>
      <c r="AR9" s="74">
        <f t="shared" si="3"/>
        <v>6.7796610169491525E-2</v>
      </c>
    </row>
    <row r="10" spans="1:44" ht="12">
      <c r="B10" s="831"/>
      <c r="C10" s="831"/>
      <c r="D10" s="831"/>
      <c r="E10" s="831"/>
      <c r="F10" s="831"/>
      <c r="G10" s="831"/>
      <c r="H10" s="831"/>
      <c r="I10" s="831"/>
      <c r="J10" s="831"/>
      <c r="K10" s="504"/>
      <c r="L10" s="506"/>
      <c r="M10" s="88"/>
      <c r="N10" s="119"/>
      <c r="O10" s="119"/>
      <c r="P10" s="119"/>
      <c r="Q10" s="119"/>
      <c r="R10" s="119"/>
      <c r="S10" s="119"/>
      <c r="T10" s="119"/>
      <c r="U10" s="119"/>
      <c r="V10" s="119"/>
      <c r="W10" s="119"/>
      <c r="X10" s="119"/>
      <c r="Y10" s="119"/>
      <c r="Z10" s="119"/>
      <c r="AA10" s="449"/>
      <c r="AC10" s="570" t="s">
        <v>381</v>
      </c>
      <c r="AD10" s="672">
        <f t="shared" ref="AD10:AI10" si="5">AM18</f>
        <v>8.3333333333333329E-2</v>
      </c>
      <c r="AE10" s="681">
        <f t="shared" si="5"/>
        <v>8.3333333333333329E-2</v>
      </c>
      <c r="AF10" s="681">
        <f t="shared" si="5"/>
        <v>8.3333333333333329E-2</v>
      </c>
      <c r="AG10" s="681">
        <f t="shared" si="5"/>
        <v>0.16666666666666666</v>
      </c>
      <c r="AH10" s="681">
        <f t="shared" si="5"/>
        <v>0.5</v>
      </c>
      <c r="AI10" s="672">
        <f t="shared" si="5"/>
        <v>8.3333333333333329E-2</v>
      </c>
      <c r="AJ10" s="751"/>
      <c r="AL10" s="8" t="s">
        <v>519</v>
      </c>
      <c r="AM10" s="97">
        <f t="shared" si="3"/>
        <v>6.3492063492063489E-2</v>
      </c>
      <c r="AN10" s="73">
        <f t="shared" si="3"/>
        <v>0.1111111111111111</v>
      </c>
      <c r="AO10" s="73">
        <f t="shared" si="3"/>
        <v>0.1984126984126984</v>
      </c>
      <c r="AP10" s="73">
        <f t="shared" si="3"/>
        <v>2.3809523809523808E-2</v>
      </c>
      <c r="AQ10" s="73">
        <f t="shared" si="3"/>
        <v>0.54761904761904767</v>
      </c>
      <c r="AR10" s="74">
        <f t="shared" si="3"/>
        <v>5.5555555555555552E-2</v>
      </c>
    </row>
    <row r="11" spans="1:44" ht="12.75" customHeight="1">
      <c r="B11" s="831"/>
      <c r="C11" s="831"/>
      <c r="D11" s="831"/>
      <c r="E11" s="831"/>
      <c r="F11" s="831"/>
      <c r="G11" s="831"/>
      <c r="H11" s="831"/>
      <c r="I11" s="831"/>
      <c r="J11" s="831"/>
      <c r="K11" s="504"/>
      <c r="L11" s="506"/>
      <c r="M11" s="88"/>
      <c r="N11" s="119"/>
      <c r="O11" s="119"/>
      <c r="P11" s="119"/>
      <c r="Q11" s="119"/>
      <c r="R11" s="119"/>
      <c r="S11" s="119"/>
      <c r="T11" s="119"/>
      <c r="U11" s="119"/>
      <c r="V11" s="119"/>
      <c r="W11" s="119"/>
      <c r="X11" s="119"/>
      <c r="Y11" s="119"/>
      <c r="Z11" s="119"/>
      <c r="AA11" s="449"/>
      <c r="AC11" s="674" t="s">
        <v>382</v>
      </c>
      <c r="AD11" s="672">
        <f t="shared" ref="AD11:AI11" si="6">AM17</f>
        <v>0</v>
      </c>
      <c r="AE11" s="681">
        <f t="shared" si="6"/>
        <v>0.14285714285714285</v>
      </c>
      <c r="AF11" s="681">
        <f t="shared" si="6"/>
        <v>0.33333333333333331</v>
      </c>
      <c r="AG11" s="681">
        <f t="shared" si="6"/>
        <v>9.5238095238095233E-2</v>
      </c>
      <c r="AH11" s="681">
        <f t="shared" si="6"/>
        <v>0.33333333333333331</v>
      </c>
      <c r="AI11" s="672">
        <f t="shared" si="6"/>
        <v>9.5238095238095233E-2</v>
      </c>
      <c r="AJ11" s="751"/>
      <c r="AL11" s="8" t="s">
        <v>517</v>
      </c>
      <c r="AM11" s="97">
        <f t="shared" si="3"/>
        <v>0.10344827586206896</v>
      </c>
      <c r="AN11" s="73">
        <f t="shared" si="3"/>
        <v>6.8965517241379309E-2</v>
      </c>
      <c r="AO11" s="73">
        <f t="shared" si="3"/>
        <v>0.48275862068965519</v>
      </c>
      <c r="AP11" s="73">
        <f t="shared" si="3"/>
        <v>0</v>
      </c>
      <c r="AQ11" s="73">
        <f t="shared" si="3"/>
        <v>0.27586206896551724</v>
      </c>
      <c r="AR11" s="74">
        <f t="shared" si="3"/>
        <v>6.8965517241379309E-2</v>
      </c>
    </row>
    <row r="12" spans="1:44" ht="12">
      <c r="B12" s="504"/>
      <c r="C12" s="504"/>
      <c r="D12" s="504"/>
      <c r="E12" s="504"/>
      <c r="F12" s="504"/>
      <c r="G12" s="504"/>
      <c r="H12" s="504"/>
      <c r="I12" s="504"/>
      <c r="J12" s="504"/>
      <c r="K12" s="504"/>
      <c r="L12" s="507"/>
      <c r="M12" s="441"/>
      <c r="N12" s="451"/>
      <c r="O12" s="451"/>
      <c r="P12" s="451"/>
      <c r="Q12" s="451"/>
      <c r="R12" s="451"/>
      <c r="S12" s="451"/>
      <c r="T12" s="451"/>
      <c r="U12" s="451"/>
      <c r="V12" s="451"/>
      <c r="W12" s="451"/>
      <c r="X12" s="451"/>
      <c r="Y12" s="451"/>
      <c r="Z12" s="451"/>
      <c r="AA12" s="452"/>
      <c r="AC12" s="570" t="s">
        <v>383</v>
      </c>
      <c r="AD12" s="672">
        <f t="shared" ref="AD12:AI12" si="7">AM16</f>
        <v>3.3653846153846152E-2</v>
      </c>
      <c r="AE12" s="681">
        <f t="shared" si="7"/>
        <v>8.6538461538461536E-2</v>
      </c>
      <c r="AF12" s="681">
        <f t="shared" si="7"/>
        <v>0.24519230769230768</v>
      </c>
      <c r="AG12" s="681">
        <f t="shared" si="7"/>
        <v>3.8461538461538464E-2</v>
      </c>
      <c r="AH12" s="681">
        <f t="shared" si="7"/>
        <v>0.53365384615384615</v>
      </c>
      <c r="AI12" s="672">
        <f t="shared" si="7"/>
        <v>6.25E-2</v>
      </c>
      <c r="AJ12" s="751"/>
      <c r="AL12" s="8" t="s">
        <v>516</v>
      </c>
      <c r="AM12" s="97">
        <f t="shared" si="3"/>
        <v>6.2015503875968991E-2</v>
      </c>
      <c r="AN12" s="73">
        <f t="shared" si="3"/>
        <v>0.29457364341085274</v>
      </c>
      <c r="AO12" s="73">
        <f t="shared" si="3"/>
        <v>6.2015503875968991E-2</v>
      </c>
      <c r="AP12" s="73">
        <f t="shared" si="3"/>
        <v>2.3255813953488372E-2</v>
      </c>
      <c r="AQ12" s="73">
        <f t="shared" si="3"/>
        <v>0.51937984496124034</v>
      </c>
      <c r="AR12" s="74">
        <f t="shared" si="3"/>
        <v>3.875968992248062E-2</v>
      </c>
    </row>
    <row r="13" spans="1:44">
      <c r="AC13" s="674" t="s">
        <v>384</v>
      </c>
      <c r="AD13" s="672">
        <f t="shared" ref="AD13:AI13" si="8">AM15</f>
        <v>0</v>
      </c>
      <c r="AE13" s="681">
        <f t="shared" si="8"/>
        <v>0.13636363636363635</v>
      </c>
      <c r="AF13" s="681">
        <f t="shared" si="8"/>
        <v>0</v>
      </c>
      <c r="AG13" s="681">
        <f t="shared" si="8"/>
        <v>4.5454545454545456E-2</v>
      </c>
      <c r="AH13" s="681">
        <f t="shared" si="8"/>
        <v>0.81818181818181823</v>
      </c>
      <c r="AI13" s="672">
        <f t="shared" si="8"/>
        <v>0</v>
      </c>
      <c r="AJ13" s="751"/>
      <c r="AL13" s="8" t="s">
        <v>515</v>
      </c>
      <c r="AM13" s="97">
        <f t="shared" si="3"/>
        <v>0.12903225806451613</v>
      </c>
      <c r="AN13" s="73">
        <f t="shared" si="3"/>
        <v>0.12903225806451613</v>
      </c>
      <c r="AO13" s="73">
        <f t="shared" si="3"/>
        <v>0.19354838709677419</v>
      </c>
      <c r="AP13" s="73">
        <f t="shared" si="3"/>
        <v>0</v>
      </c>
      <c r="AQ13" s="73">
        <f t="shared" si="3"/>
        <v>0.41935483870967744</v>
      </c>
      <c r="AR13" s="74">
        <f t="shared" si="3"/>
        <v>0.12903225806451613</v>
      </c>
    </row>
    <row r="14" spans="1:44">
      <c r="A14" s="435"/>
      <c r="B14" s="436"/>
      <c r="C14" s="436"/>
      <c r="D14" s="436"/>
      <c r="E14" s="436"/>
      <c r="F14" s="436"/>
      <c r="G14" s="436"/>
      <c r="H14" s="436"/>
      <c r="I14" s="436"/>
      <c r="J14" s="436"/>
      <c r="K14" s="436"/>
      <c r="L14" s="436"/>
      <c r="M14" s="436"/>
      <c r="N14" s="436"/>
      <c r="O14" s="436"/>
      <c r="P14" s="436"/>
      <c r="Q14" s="436"/>
      <c r="R14" s="436"/>
      <c r="S14" s="436"/>
      <c r="T14" s="436"/>
      <c r="U14" s="436"/>
      <c r="V14" s="436"/>
      <c r="W14" s="436"/>
      <c r="X14" s="436"/>
      <c r="Y14" s="436"/>
      <c r="Z14" s="436"/>
      <c r="AA14" s="437"/>
      <c r="AC14" s="570" t="s">
        <v>385</v>
      </c>
      <c r="AD14" s="672">
        <f t="shared" ref="AD14:AI14" si="9">AM14</f>
        <v>0</v>
      </c>
      <c r="AE14" s="681">
        <f t="shared" si="9"/>
        <v>7.6923076923076927E-2</v>
      </c>
      <c r="AF14" s="681">
        <f t="shared" si="9"/>
        <v>7.6923076923076927E-2</v>
      </c>
      <c r="AG14" s="681">
        <f t="shared" si="9"/>
        <v>0</v>
      </c>
      <c r="AH14" s="681">
        <f t="shared" si="9"/>
        <v>0.61538461538461542</v>
      </c>
      <c r="AI14" s="672">
        <f t="shared" si="9"/>
        <v>0.23076923076923078</v>
      </c>
      <c r="AJ14" s="751"/>
      <c r="AL14" s="8" t="s">
        <v>520</v>
      </c>
      <c r="AM14" s="97">
        <f t="shared" si="3"/>
        <v>0</v>
      </c>
      <c r="AN14" s="73">
        <f t="shared" si="3"/>
        <v>7.6923076923076927E-2</v>
      </c>
      <c r="AO14" s="73">
        <f t="shared" si="3"/>
        <v>7.6923076923076927E-2</v>
      </c>
      <c r="AP14" s="73">
        <f t="shared" si="3"/>
        <v>0</v>
      </c>
      <c r="AQ14" s="73">
        <f t="shared" si="3"/>
        <v>0.61538461538461542</v>
      </c>
      <c r="AR14" s="74">
        <f t="shared" si="3"/>
        <v>0.23076923076923078</v>
      </c>
    </row>
    <row r="15" spans="1:44" ht="10.5" customHeight="1">
      <c r="A15" s="43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439"/>
      <c r="AC15" s="674" t="s">
        <v>386</v>
      </c>
      <c r="AD15" s="672">
        <f t="shared" ref="AD15:AI15" si="10">AM13</f>
        <v>0.12903225806451613</v>
      </c>
      <c r="AE15" s="681">
        <f t="shared" si="10"/>
        <v>0.12903225806451613</v>
      </c>
      <c r="AF15" s="681">
        <f t="shared" si="10"/>
        <v>0.19354838709677419</v>
      </c>
      <c r="AG15" s="681">
        <f t="shared" si="10"/>
        <v>0</v>
      </c>
      <c r="AH15" s="681">
        <f t="shared" si="10"/>
        <v>0.41935483870967744</v>
      </c>
      <c r="AI15" s="672">
        <f t="shared" si="10"/>
        <v>0.12903225806451613</v>
      </c>
      <c r="AJ15" s="751"/>
      <c r="AL15" s="8" t="s">
        <v>514</v>
      </c>
      <c r="AM15" s="97">
        <f t="shared" si="3"/>
        <v>0</v>
      </c>
      <c r="AN15" s="73">
        <f t="shared" si="3"/>
        <v>0.13636363636363635</v>
      </c>
      <c r="AO15" s="73">
        <f t="shared" si="3"/>
        <v>0</v>
      </c>
      <c r="AP15" s="73">
        <f t="shared" si="3"/>
        <v>4.5454545454545456E-2</v>
      </c>
      <c r="AQ15" s="73">
        <f t="shared" si="3"/>
        <v>0.81818181818181823</v>
      </c>
      <c r="AR15" s="74">
        <f t="shared" si="3"/>
        <v>0</v>
      </c>
    </row>
    <row r="16" spans="1:44" ht="10.5" customHeight="1">
      <c r="A16" s="43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439"/>
      <c r="AC16" s="570" t="s">
        <v>387</v>
      </c>
      <c r="AD16" s="672">
        <f t="shared" ref="AD16:AI16" si="11">AM12</f>
        <v>6.2015503875968991E-2</v>
      </c>
      <c r="AE16" s="681">
        <f t="shared" si="11"/>
        <v>0.29457364341085274</v>
      </c>
      <c r="AF16" s="681">
        <f t="shared" si="11"/>
        <v>6.2015503875968991E-2</v>
      </c>
      <c r="AG16" s="681">
        <f t="shared" si="11"/>
        <v>2.3255813953488372E-2</v>
      </c>
      <c r="AH16" s="681">
        <f t="shared" si="11"/>
        <v>0.51937984496124034</v>
      </c>
      <c r="AI16" s="672">
        <f t="shared" si="11"/>
        <v>3.875968992248062E-2</v>
      </c>
      <c r="AJ16" s="751"/>
      <c r="AL16" s="8" t="s">
        <v>513</v>
      </c>
      <c r="AM16" s="97">
        <f t="shared" si="3"/>
        <v>3.3653846153846152E-2</v>
      </c>
      <c r="AN16" s="73">
        <f t="shared" si="3"/>
        <v>8.6538461538461536E-2</v>
      </c>
      <c r="AO16" s="73">
        <f t="shared" si="3"/>
        <v>0.24519230769230768</v>
      </c>
      <c r="AP16" s="73">
        <f t="shared" si="3"/>
        <v>3.8461538461538464E-2</v>
      </c>
      <c r="AQ16" s="73">
        <f t="shared" si="3"/>
        <v>0.53365384615384615</v>
      </c>
      <c r="AR16" s="74">
        <f t="shared" si="3"/>
        <v>6.25E-2</v>
      </c>
    </row>
    <row r="17" spans="1:53" ht="10.5" customHeight="1">
      <c r="A17" s="43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439"/>
      <c r="AC17" s="674" t="s">
        <v>388</v>
      </c>
      <c r="AD17" s="752">
        <f t="shared" ref="AD17:AI17" si="12">AM11</f>
        <v>0.10344827586206896</v>
      </c>
      <c r="AE17" s="752">
        <f t="shared" si="12"/>
        <v>6.8965517241379309E-2</v>
      </c>
      <c r="AF17" s="752">
        <f t="shared" si="12"/>
        <v>0.48275862068965519</v>
      </c>
      <c r="AG17" s="752">
        <f t="shared" si="12"/>
        <v>0</v>
      </c>
      <c r="AH17" s="681">
        <f t="shared" si="12"/>
        <v>0.27586206896551724</v>
      </c>
      <c r="AI17" s="672">
        <f t="shared" si="12"/>
        <v>6.8965517241379309E-2</v>
      </c>
      <c r="AJ17" s="751"/>
      <c r="AL17" s="8" t="s">
        <v>512</v>
      </c>
      <c r="AM17" s="97">
        <f t="shared" si="3"/>
        <v>0</v>
      </c>
      <c r="AN17" s="73">
        <f t="shared" si="3"/>
        <v>0.14285714285714285</v>
      </c>
      <c r="AO17" s="73">
        <f t="shared" si="3"/>
        <v>0.33333333333333331</v>
      </c>
      <c r="AP17" s="73">
        <f t="shared" si="3"/>
        <v>9.5238095238095233E-2</v>
      </c>
      <c r="AQ17" s="73">
        <f t="shared" si="3"/>
        <v>0.33333333333333331</v>
      </c>
      <c r="AR17" s="74">
        <f t="shared" si="3"/>
        <v>9.5238095238095233E-2</v>
      </c>
    </row>
    <row r="18" spans="1:53" ht="10.5" customHeight="1">
      <c r="A18" s="43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439"/>
      <c r="AC18" s="570" t="s">
        <v>389</v>
      </c>
      <c r="AD18" s="672">
        <f t="shared" ref="AD18:AI18" si="13">AM10</f>
        <v>6.3492063492063489E-2</v>
      </c>
      <c r="AE18" s="681">
        <f t="shared" si="13"/>
        <v>0.1111111111111111</v>
      </c>
      <c r="AF18" s="681">
        <f t="shared" si="13"/>
        <v>0.1984126984126984</v>
      </c>
      <c r="AG18" s="681">
        <f t="shared" si="13"/>
        <v>2.3809523809523808E-2</v>
      </c>
      <c r="AH18" s="681">
        <f t="shared" si="13"/>
        <v>0.54761904761904767</v>
      </c>
      <c r="AI18" s="672">
        <f t="shared" si="13"/>
        <v>5.5555555555555552E-2</v>
      </c>
      <c r="AJ18" s="751"/>
      <c r="AL18" s="8" t="s">
        <v>511</v>
      </c>
      <c r="AM18" s="97">
        <f t="shared" si="3"/>
        <v>8.3333333333333329E-2</v>
      </c>
      <c r="AN18" s="73">
        <f t="shared" si="3"/>
        <v>8.3333333333333329E-2</v>
      </c>
      <c r="AO18" s="73">
        <f t="shared" si="3"/>
        <v>8.3333333333333329E-2</v>
      </c>
      <c r="AP18" s="73">
        <f t="shared" si="3"/>
        <v>0.16666666666666666</v>
      </c>
      <c r="AQ18" s="73">
        <f t="shared" si="3"/>
        <v>0.5</v>
      </c>
      <c r="AR18" s="74">
        <f t="shared" si="3"/>
        <v>8.3333333333333329E-2</v>
      </c>
    </row>
    <row r="19" spans="1:53" ht="10.5" customHeight="1">
      <c r="A19" s="43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439"/>
      <c r="AC19" s="674" t="s">
        <v>390</v>
      </c>
      <c r="AD19" s="672">
        <f t="shared" ref="AD19:AI19" si="14">AM9</f>
        <v>0</v>
      </c>
      <c r="AE19" s="681">
        <f t="shared" si="14"/>
        <v>0.11864406779661017</v>
      </c>
      <c r="AF19" s="681">
        <f t="shared" si="14"/>
        <v>0.13559322033898305</v>
      </c>
      <c r="AG19" s="681">
        <f t="shared" si="14"/>
        <v>6.7796610169491525E-2</v>
      </c>
      <c r="AH19" s="681">
        <f t="shared" si="14"/>
        <v>0.61016949152542377</v>
      </c>
      <c r="AI19" s="672">
        <f t="shared" si="14"/>
        <v>6.7796610169491525E-2</v>
      </c>
      <c r="AJ19" s="751"/>
      <c r="AL19" s="17" t="s">
        <v>521</v>
      </c>
      <c r="AM19" s="97">
        <f t="shared" si="3"/>
        <v>4.5454545454545456E-2</v>
      </c>
      <c r="AN19" s="73">
        <f t="shared" si="3"/>
        <v>5.3030303030303032E-2</v>
      </c>
      <c r="AO19" s="73">
        <f t="shared" si="3"/>
        <v>0.35606060606060608</v>
      </c>
      <c r="AP19" s="73">
        <f t="shared" si="3"/>
        <v>2.2727272727272728E-2</v>
      </c>
      <c r="AQ19" s="73">
        <f t="shared" si="3"/>
        <v>0.45454545454545453</v>
      </c>
      <c r="AR19" s="74">
        <f t="shared" si="3"/>
        <v>6.8181818181818177E-2</v>
      </c>
    </row>
    <row r="20" spans="1:53" ht="11.25" customHeight="1" thickBot="1">
      <c r="A20" s="43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439"/>
      <c r="AC20" s="570" t="s">
        <v>22</v>
      </c>
      <c r="AD20" s="672" t="e">
        <f t="shared" ref="AD20:AI20" si="15">AM8</f>
        <v>#DIV/0!</v>
      </c>
      <c r="AE20" s="672" t="e">
        <f t="shared" si="15"/>
        <v>#DIV/0!</v>
      </c>
      <c r="AF20" s="672" t="e">
        <f t="shared" si="15"/>
        <v>#DIV/0!</v>
      </c>
      <c r="AG20" s="672" t="e">
        <f t="shared" si="15"/>
        <v>#DIV/0!</v>
      </c>
      <c r="AH20" s="672" t="e">
        <f t="shared" si="15"/>
        <v>#DIV/0!</v>
      </c>
      <c r="AI20" s="672" t="e">
        <f t="shared" si="15"/>
        <v>#DIV/0!</v>
      </c>
      <c r="AL20" s="21" t="s">
        <v>522</v>
      </c>
      <c r="AM20" s="56">
        <f t="shared" si="3"/>
        <v>1.8867924528301886E-2</v>
      </c>
      <c r="AN20" s="57">
        <f t="shared" si="3"/>
        <v>3.1446540880503145E-2</v>
      </c>
      <c r="AO20" s="57">
        <f t="shared" si="3"/>
        <v>0.36477987421383645</v>
      </c>
      <c r="AP20" s="57">
        <f t="shared" si="3"/>
        <v>6.2893081761006293E-3</v>
      </c>
      <c r="AQ20" s="57">
        <f t="shared" si="3"/>
        <v>0.48427672955974843</v>
      </c>
      <c r="AR20" s="58">
        <f t="shared" si="3"/>
        <v>9.4339622641509441E-2</v>
      </c>
    </row>
    <row r="21" spans="1:53" ht="11.25" customHeight="1" thickBot="1">
      <c r="A21" s="43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439"/>
      <c r="AC21" s="27" t="s">
        <v>579</v>
      </c>
      <c r="AL21" s="27" t="s">
        <v>579</v>
      </c>
    </row>
    <row r="22" spans="1:53" ht="27.75" thickBot="1">
      <c r="A22" s="43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439"/>
      <c r="AC22" s="572" t="s">
        <v>525</v>
      </c>
      <c r="AD22" s="581" t="s">
        <v>367</v>
      </c>
      <c r="AE22" s="581" t="s">
        <v>202</v>
      </c>
      <c r="AF22" s="581" t="s">
        <v>203</v>
      </c>
      <c r="AG22" s="580" t="s">
        <v>204</v>
      </c>
      <c r="AH22" s="580" t="s">
        <v>205</v>
      </c>
      <c r="AI22" s="572" t="s">
        <v>531</v>
      </c>
      <c r="AJ22" s="88"/>
      <c r="AL22" s="89" t="s">
        <v>525</v>
      </c>
      <c r="AM22" s="566" t="s">
        <v>367</v>
      </c>
      <c r="AN22" s="560" t="s">
        <v>202</v>
      </c>
      <c r="AO22" s="560" t="s">
        <v>203</v>
      </c>
      <c r="AP22" s="562" t="s">
        <v>204</v>
      </c>
      <c r="AQ22" s="564" t="s">
        <v>205</v>
      </c>
      <c r="AR22" s="104" t="s">
        <v>531</v>
      </c>
      <c r="AS22" s="88"/>
    </row>
    <row r="23" spans="1:53" ht="10.5" customHeight="1">
      <c r="A23" s="43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439"/>
      <c r="AC23" s="574" t="s">
        <v>391</v>
      </c>
      <c r="AD23" s="681">
        <f t="shared" ref="AD23:AI23" si="16">AM28</f>
        <v>5.8333333333333334E-2</v>
      </c>
      <c r="AE23" s="681">
        <f t="shared" si="16"/>
        <v>9.166666666666666E-2</v>
      </c>
      <c r="AF23" s="681">
        <f t="shared" si="16"/>
        <v>0.13333333333333333</v>
      </c>
      <c r="AG23" s="681">
        <f t="shared" si="16"/>
        <v>2.5000000000000001E-2</v>
      </c>
      <c r="AH23" s="681">
        <f t="shared" si="16"/>
        <v>0.58333333333333337</v>
      </c>
      <c r="AI23" s="681">
        <f t="shared" si="16"/>
        <v>0.10833333333333334</v>
      </c>
      <c r="AL23" s="68" t="s">
        <v>529</v>
      </c>
      <c r="AM23" s="91">
        <f t="shared" ref="AM23:AR28" si="17">+AM51/$AS51</f>
        <v>1.8867924528301886E-2</v>
      </c>
      <c r="AN23" s="47">
        <f t="shared" si="17"/>
        <v>0.37735849056603776</v>
      </c>
      <c r="AO23" s="47">
        <f t="shared" si="17"/>
        <v>0.22641509433962265</v>
      </c>
      <c r="AP23" s="47">
        <f t="shared" si="17"/>
        <v>3.7735849056603772E-2</v>
      </c>
      <c r="AQ23" s="47">
        <f t="shared" si="17"/>
        <v>0.33962264150943394</v>
      </c>
      <c r="AR23" s="92">
        <f t="shared" si="17"/>
        <v>0</v>
      </c>
    </row>
    <row r="24" spans="1:53" ht="10.5" customHeight="1">
      <c r="A24" s="43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439"/>
      <c r="AC24" s="574" t="s">
        <v>392</v>
      </c>
      <c r="AD24" s="672">
        <f t="shared" ref="AD24:AI24" si="18">AM27</f>
        <v>2.8846153846153848E-2</v>
      </c>
      <c r="AE24" s="672">
        <f t="shared" si="18"/>
        <v>6.4102564102564097E-2</v>
      </c>
      <c r="AF24" s="672">
        <f t="shared" si="18"/>
        <v>0.14743589743589744</v>
      </c>
      <c r="AG24" s="672">
        <f t="shared" si="18"/>
        <v>2.8846153846153848E-2</v>
      </c>
      <c r="AH24" s="672">
        <f t="shared" si="18"/>
        <v>0.63461538461538458</v>
      </c>
      <c r="AI24" s="672">
        <f t="shared" si="18"/>
        <v>9.6153846153846159E-2</v>
      </c>
      <c r="AL24" s="71" t="s">
        <v>408</v>
      </c>
      <c r="AM24" s="141">
        <f t="shared" si="17"/>
        <v>1.5873015873015872E-2</v>
      </c>
      <c r="AN24" s="142">
        <f t="shared" si="17"/>
        <v>0.23809523809523808</v>
      </c>
      <c r="AO24" s="142">
        <f t="shared" si="17"/>
        <v>0.47619047619047616</v>
      </c>
      <c r="AP24" s="143">
        <f t="shared" si="17"/>
        <v>4.7619047619047616E-2</v>
      </c>
      <c r="AQ24" s="143">
        <f t="shared" si="17"/>
        <v>0.22222222222222221</v>
      </c>
      <c r="AR24" s="144">
        <f t="shared" si="17"/>
        <v>0</v>
      </c>
    </row>
    <row r="25" spans="1:53" ht="10.5" customHeight="1">
      <c r="A25" s="43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439"/>
      <c r="AC25" s="574" t="s">
        <v>393</v>
      </c>
      <c r="AD25" s="752">
        <f t="shared" ref="AD25:AI25" si="19">AM26</f>
        <v>6.0402684563758392E-2</v>
      </c>
      <c r="AE25" s="752">
        <f t="shared" si="19"/>
        <v>9.7315436241610737E-2</v>
      </c>
      <c r="AF25" s="752">
        <f t="shared" si="19"/>
        <v>0.2651006711409396</v>
      </c>
      <c r="AG25" s="752">
        <f t="shared" si="19"/>
        <v>1.0067114093959731E-2</v>
      </c>
      <c r="AH25" s="672">
        <f t="shared" si="19"/>
        <v>0.49328859060402686</v>
      </c>
      <c r="AI25" s="672">
        <f t="shared" si="19"/>
        <v>7.3825503355704702E-2</v>
      </c>
      <c r="AL25" s="71" t="s">
        <v>409</v>
      </c>
      <c r="AM25" s="141">
        <f t="shared" si="17"/>
        <v>4.2105263157894736E-2</v>
      </c>
      <c r="AN25" s="142">
        <f t="shared" si="17"/>
        <v>8.4210526315789472E-2</v>
      </c>
      <c r="AO25" s="142">
        <f t="shared" si="17"/>
        <v>0.45263157894736844</v>
      </c>
      <c r="AP25" s="143">
        <f t="shared" si="17"/>
        <v>7.3684210526315783E-2</v>
      </c>
      <c r="AQ25" s="143">
        <f t="shared" si="17"/>
        <v>0.3473684210526316</v>
      </c>
      <c r="AR25" s="144">
        <f t="shared" si="17"/>
        <v>0</v>
      </c>
    </row>
    <row r="26" spans="1:53" ht="10.5" customHeight="1">
      <c r="A26" s="43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439"/>
      <c r="AC26" s="574" t="s">
        <v>394</v>
      </c>
      <c r="AD26" s="752">
        <f t="shared" ref="AD26:AI26" si="20">AM25</f>
        <v>4.2105263157894736E-2</v>
      </c>
      <c r="AE26" s="752">
        <f t="shared" si="20"/>
        <v>8.4210526315789472E-2</v>
      </c>
      <c r="AF26" s="752">
        <f t="shared" si="20"/>
        <v>0.45263157894736844</v>
      </c>
      <c r="AG26" s="752">
        <f t="shared" si="20"/>
        <v>7.3684210526315783E-2</v>
      </c>
      <c r="AH26" s="672">
        <f t="shared" si="20"/>
        <v>0.3473684210526316</v>
      </c>
      <c r="AI26" s="672">
        <f t="shared" si="20"/>
        <v>0</v>
      </c>
      <c r="AL26" s="71" t="s">
        <v>410</v>
      </c>
      <c r="AM26" s="141">
        <f t="shared" si="17"/>
        <v>6.0402684563758392E-2</v>
      </c>
      <c r="AN26" s="142">
        <f t="shared" si="17"/>
        <v>9.7315436241610737E-2</v>
      </c>
      <c r="AO26" s="142">
        <f t="shared" si="17"/>
        <v>0.2651006711409396</v>
      </c>
      <c r="AP26" s="143">
        <f t="shared" si="17"/>
        <v>1.0067114093959731E-2</v>
      </c>
      <c r="AQ26" s="143">
        <f t="shared" si="17"/>
        <v>0.49328859060402686</v>
      </c>
      <c r="AR26" s="144">
        <f t="shared" si="17"/>
        <v>7.3825503355704702E-2</v>
      </c>
    </row>
    <row r="27" spans="1:53" ht="10.5" customHeight="1">
      <c r="A27" s="43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439"/>
      <c r="AC27" s="574" t="s">
        <v>395</v>
      </c>
      <c r="AD27" s="752">
        <f t="shared" ref="AD27:AI27" si="21">AM24</f>
        <v>1.5873015873015872E-2</v>
      </c>
      <c r="AE27" s="752">
        <f t="shared" si="21"/>
        <v>0.23809523809523808</v>
      </c>
      <c r="AF27" s="752">
        <f t="shared" si="21"/>
        <v>0.47619047619047616</v>
      </c>
      <c r="AG27" s="752">
        <f t="shared" si="21"/>
        <v>4.7619047619047616E-2</v>
      </c>
      <c r="AH27" s="672">
        <f t="shared" si="21"/>
        <v>0.22222222222222221</v>
      </c>
      <c r="AI27" s="672">
        <f t="shared" si="21"/>
        <v>0</v>
      </c>
      <c r="AL27" s="71" t="s">
        <v>411</v>
      </c>
      <c r="AM27" s="141">
        <f t="shared" si="17"/>
        <v>2.8846153846153848E-2</v>
      </c>
      <c r="AN27" s="142">
        <f t="shared" si="17"/>
        <v>6.4102564102564097E-2</v>
      </c>
      <c r="AO27" s="142">
        <f t="shared" si="17"/>
        <v>0.14743589743589744</v>
      </c>
      <c r="AP27" s="143">
        <f t="shared" si="17"/>
        <v>2.8846153846153848E-2</v>
      </c>
      <c r="AQ27" s="143">
        <f t="shared" si="17"/>
        <v>0.63461538461538458</v>
      </c>
      <c r="AR27" s="144">
        <f t="shared" si="17"/>
        <v>9.6153846153846159E-2</v>
      </c>
    </row>
    <row r="28" spans="1:53" ht="11.25" thickBot="1">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c r="AC28" s="574" t="s">
        <v>396</v>
      </c>
      <c r="AD28" s="752">
        <f t="shared" ref="AD28:AI28" si="22">AM23</f>
        <v>1.8867924528301886E-2</v>
      </c>
      <c r="AE28" s="752">
        <f t="shared" si="22"/>
        <v>0.37735849056603776</v>
      </c>
      <c r="AF28" s="752">
        <f t="shared" si="22"/>
        <v>0.22641509433962265</v>
      </c>
      <c r="AG28" s="752">
        <f t="shared" si="22"/>
        <v>3.7735849056603772E-2</v>
      </c>
      <c r="AH28" s="672">
        <f t="shared" si="22"/>
        <v>0.33962264150943394</v>
      </c>
      <c r="AI28" s="672">
        <f t="shared" si="22"/>
        <v>0</v>
      </c>
      <c r="AL28" s="78" t="s">
        <v>412</v>
      </c>
      <c r="AM28" s="145">
        <f t="shared" si="17"/>
        <v>5.8333333333333334E-2</v>
      </c>
      <c r="AN28" s="146">
        <f t="shared" si="17"/>
        <v>9.166666666666666E-2</v>
      </c>
      <c r="AO28" s="146">
        <f t="shared" si="17"/>
        <v>0.13333333333333333</v>
      </c>
      <c r="AP28" s="147">
        <f t="shared" si="17"/>
        <v>2.5000000000000001E-2</v>
      </c>
      <c r="AQ28" s="147">
        <f t="shared" si="17"/>
        <v>0.58333333333333337</v>
      </c>
      <c r="AR28" s="148">
        <f t="shared" si="17"/>
        <v>0.10833333333333334</v>
      </c>
    </row>
    <row r="29" spans="1:53">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row>
    <row r="30" spans="1:53" ht="11.25" thickBot="1">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27" t="s">
        <v>88</v>
      </c>
      <c r="AL30" s="27" t="s">
        <v>88</v>
      </c>
      <c r="AU30" s="87"/>
      <c r="AV30" s="87"/>
      <c r="AW30" s="87"/>
      <c r="AX30" s="87"/>
      <c r="AY30" s="87"/>
      <c r="AZ30" s="87"/>
      <c r="BA30" s="129"/>
    </row>
    <row r="31" spans="1:53" ht="27.75" thickBot="1">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579" t="s">
        <v>524</v>
      </c>
      <c r="AD31" s="581" t="s">
        <v>367</v>
      </c>
      <c r="AE31" s="581" t="s">
        <v>202</v>
      </c>
      <c r="AF31" s="581" t="s">
        <v>203</v>
      </c>
      <c r="AG31" s="580" t="s">
        <v>204</v>
      </c>
      <c r="AH31" s="580" t="s">
        <v>205</v>
      </c>
      <c r="AI31" s="572" t="s">
        <v>531</v>
      </c>
      <c r="AJ31" s="572" t="s">
        <v>549</v>
      </c>
      <c r="AL31" s="563" t="s">
        <v>524</v>
      </c>
      <c r="AM31" s="566" t="s">
        <v>367</v>
      </c>
      <c r="AN31" s="560" t="s">
        <v>202</v>
      </c>
      <c r="AO31" s="560" t="s">
        <v>203</v>
      </c>
      <c r="AP31" s="562" t="s">
        <v>204</v>
      </c>
      <c r="AQ31" s="564" t="s">
        <v>205</v>
      </c>
      <c r="AR31" s="105" t="s">
        <v>531</v>
      </c>
      <c r="AS31" s="89" t="s">
        <v>549</v>
      </c>
      <c r="AU31" s="88"/>
      <c r="AV31" s="88"/>
      <c r="AW31" s="88"/>
      <c r="AX31" s="88"/>
      <c r="AY31" s="88"/>
      <c r="AZ31" s="88"/>
      <c r="BA31" s="88"/>
    </row>
    <row r="32" spans="1:53" ht="11.25" thickBot="1">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5" t="s">
        <v>523</v>
      </c>
      <c r="AD32" s="680">
        <f t="shared" ref="AD32:AJ32" si="23">AM32</f>
        <v>40</v>
      </c>
      <c r="AE32" s="680">
        <f t="shared" si="23"/>
        <v>103</v>
      </c>
      <c r="AF32" s="680">
        <f t="shared" si="23"/>
        <v>226</v>
      </c>
      <c r="AG32" s="680">
        <f t="shared" si="23"/>
        <v>27</v>
      </c>
      <c r="AH32" s="680">
        <f t="shared" si="23"/>
        <v>480</v>
      </c>
      <c r="AI32" s="680">
        <f t="shared" si="23"/>
        <v>65</v>
      </c>
      <c r="AJ32" s="680">
        <f t="shared" si="23"/>
        <v>941</v>
      </c>
      <c r="AL32" s="135" t="s">
        <v>523</v>
      </c>
      <c r="AM32" s="39">
        <f>+集計・資料①!AF32</f>
        <v>40</v>
      </c>
      <c r="AN32" s="40">
        <f>+集計・資料①!AG32</f>
        <v>103</v>
      </c>
      <c r="AO32" s="40">
        <f>+集計・資料①!AH32</f>
        <v>226</v>
      </c>
      <c r="AP32" s="40">
        <f>+集計・資料①!AI32</f>
        <v>27</v>
      </c>
      <c r="AQ32" s="41">
        <f>+集計・資料①!AJ32</f>
        <v>480</v>
      </c>
      <c r="AR32" s="41">
        <f>+集計・資料①!AK32</f>
        <v>65</v>
      </c>
      <c r="AS32" s="115">
        <f>+集計・資料①!$B$32</f>
        <v>941</v>
      </c>
      <c r="AZ32" s="88"/>
    </row>
    <row r="33" spans="1:52" ht="11.25" thickBot="1">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27" t="s">
        <v>89</v>
      </c>
      <c r="AL33" s="27" t="s">
        <v>89</v>
      </c>
      <c r="AZ33" s="129"/>
    </row>
    <row r="34" spans="1:52" ht="27">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C34" s="579" t="s">
        <v>524</v>
      </c>
      <c r="AD34" s="581" t="s">
        <v>367</v>
      </c>
      <c r="AE34" s="581" t="s">
        <v>202</v>
      </c>
      <c r="AF34" s="581" t="s">
        <v>203</v>
      </c>
      <c r="AG34" s="580" t="s">
        <v>204</v>
      </c>
      <c r="AH34" s="580" t="s">
        <v>205</v>
      </c>
      <c r="AI34" s="572" t="s">
        <v>531</v>
      </c>
      <c r="AJ34" s="572" t="s">
        <v>549</v>
      </c>
      <c r="AL34" s="567" t="s">
        <v>524</v>
      </c>
      <c r="AM34" s="565" t="s">
        <v>367</v>
      </c>
      <c r="AN34" s="560" t="s">
        <v>202</v>
      </c>
      <c r="AO34" s="560" t="s">
        <v>203</v>
      </c>
      <c r="AP34" s="562" t="s">
        <v>204</v>
      </c>
      <c r="AQ34" s="564" t="s">
        <v>205</v>
      </c>
      <c r="AR34" s="104" t="s">
        <v>531</v>
      </c>
      <c r="AS34" s="89" t="s">
        <v>549</v>
      </c>
    </row>
    <row r="35" spans="1:52">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C35" s="570" t="s">
        <v>379</v>
      </c>
      <c r="AD35" s="680">
        <f t="shared" ref="AD35:AJ35" si="24">AM47</f>
        <v>3</v>
      </c>
      <c r="AE35" s="680">
        <f t="shared" si="24"/>
        <v>5</v>
      </c>
      <c r="AF35" s="680">
        <f t="shared" si="24"/>
        <v>58</v>
      </c>
      <c r="AG35" s="680">
        <f t="shared" si="24"/>
        <v>1</v>
      </c>
      <c r="AH35" s="680">
        <f t="shared" si="24"/>
        <v>77</v>
      </c>
      <c r="AI35" s="680">
        <f t="shared" si="24"/>
        <v>15</v>
      </c>
      <c r="AJ35" s="680">
        <f t="shared" si="24"/>
        <v>159</v>
      </c>
      <c r="AL35" s="45" t="s">
        <v>531</v>
      </c>
      <c r="AM35" s="49">
        <f>+集計・資料①!AF6</f>
        <v>0</v>
      </c>
      <c r="AN35" s="69">
        <f>+集計・資料①!AG6</f>
        <v>0</v>
      </c>
      <c r="AO35" s="69">
        <f>+集計・資料①!AH6</f>
        <v>0</v>
      </c>
      <c r="AP35" s="69">
        <f>+集計・資料①!AI6</f>
        <v>0</v>
      </c>
      <c r="AQ35" s="108">
        <f>+集計・資料①!AJ6</f>
        <v>0</v>
      </c>
      <c r="AR35" s="70">
        <f>+集計・資料①!AK6</f>
        <v>0</v>
      </c>
      <c r="AS35" s="136">
        <f>+集計・資料①!B6</f>
        <v>0</v>
      </c>
    </row>
    <row r="36" spans="1:52">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c r="AC36" s="674" t="s">
        <v>380</v>
      </c>
      <c r="AD36" s="680">
        <f t="shared" ref="AD36:AJ36" si="25">AM46</f>
        <v>6</v>
      </c>
      <c r="AE36" s="680">
        <f t="shared" si="25"/>
        <v>7</v>
      </c>
      <c r="AF36" s="680">
        <f t="shared" si="25"/>
        <v>47</v>
      </c>
      <c r="AG36" s="680">
        <f t="shared" si="25"/>
        <v>3</v>
      </c>
      <c r="AH36" s="680">
        <f t="shared" si="25"/>
        <v>60</v>
      </c>
      <c r="AI36" s="680">
        <f t="shared" si="25"/>
        <v>9</v>
      </c>
      <c r="AJ36" s="680">
        <f t="shared" si="25"/>
        <v>132</v>
      </c>
      <c r="AL36" s="8" t="s">
        <v>518</v>
      </c>
      <c r="AM36" s="49">
        <f>+集計・資料①!AF8</f>
        <v>0</v>
      </c>
      <c r="AN36" s="69">
        <f>+集計・資料①!AG8</f>
        <v>7</v>
      </c>
      <c r="AO36" s="69">
        <f>+集計・資料①!AH8</f>
        <v>8</v>
      </c>
      <c r="AP36" s="69">
        <f>+集計・資料①!AI8</f>
        <v>4</v>
      </c>
      <c r="AQ36" s="108">
        <f>+集計・資料①!AJ8</f>
        <v>36</v>
      </c>
      <c r="AR36" s="70">
        <f>+集計・資料①!AK8</f>
        <v>4</v>
      </c>
      <c r="AS36" s="100">
        <f>+集計・資料①!B8</f>
        <v>59</v>
      </c>
    </row>
    <row r="37" spans="1:52">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c r="AC37" s="570" t="s">
        <v>381</v>
      </c>
      <c r="AD37" s="680">
        <f t="shared" ref="AD37:AJ37" si="26">AM45</f>
        <v>1</v>
      </c>
      <c r="AE37" s="680">
        <f t="shared" si="26"/>
        <v>1</v>
      </c>
      <c r="AF37" s="680">
        <f t="shared" si="26"/>
        <v>1</v>
      </c>
      <c r="AG37" s="680">
        <f t="shared" si="26"/>
        <v>2</v>
      </c>
      <c r="AH37" s="680">
        <f t="shared" si="26"/>
        <v>6</v>
      </c>
      <c r="AI37" s="680">
        <f t="shared" si="26"/>
        <v>1</v>
      </c>
      <c r="AJ37" s="680">
        <f t="shared" si="26"/>
        <v>12</v>
      </c>
      <c r="AL37" s="8" t="s">
        <v>519</v>
      </c>
      <c r="AM37" s="49">
        <f>+集計・資料①!AF10</f>
        <v>8</v>
      </c>
      <c r="AN37" s="69">
        <f>+集計・資料①!AG10</f>
        <v>14</v>
      </c>
      <c r="AO37" s="69">
        <f>+集計・資料①!AH10</f>
        <v>25</v>
      </c>
      <c r="AP37" s="69">
        <f>+集計・資料①!AI10</f>
        <v>3</v>
      </c>
      <c r="AQ37" s="108">
        <f>+集計・資料①!AJ10</f>
        <v>69</v>
      </c>
      <c r="AR37" s="70">
        <f>+集計・資料①!AK10</f>
        <v>7</v>
      </c>
      <c r="AS37" s="100">
        <f>+集計・資料①!B10</f>
        <v>126</v>
      </c>
    </row>
    <row r="38" spans="1:52">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c r="AC38" s="674" t="s">
        <v>382</v>
      </c>
      <c r="AD38" s="680">
        <f t="shared" ref="AD38:AJ38" si="27">AM44</f>
        <v>0</v>
      </c>
      <c r="AE38" s="680">
        <f t="shared" si="27"/>
        <v>3</v>
      </c>
      <c r="AF38" s="680">
        <f t="shared" si="27"/>
        <v>7</v>
      </c>
      <c r="AG38" s="680">
        <f t="shared" si="27"/>
        <v>2</v>
      </c>
      <c r="AH38" s="680">
        <f t="shared" si="27"/>
        <v>7</v>
      </c>
      <c r="AI38" s="680">
        <f t="shared" si="27"/>
        <v>2</v>
      </c>
      <c r="AJ38" s="680">
        <f t="shared" si="27"/>
        <v>21</v>
      </c>
      <c r="AL38" s="8" t="s">
        <v>517</v>
      </c>
      <c r="AM38" s="49">
        <f>+集計・資料①!AF12</f>
        <v>3</v>
      </c>
      <c r="AN38" s="69">
        <f>+集計・資料①!AG12</f>
        <v>2</v>
      </c>
      <c r="AO38" s="69">
        <f>+集計・資料①!AH12</f>
        <v>14</v>
      </c>
      <c r="AP38" s="69">
        <f>+集計・資料①!AI12</f>
        <v>0</v>
      </c>
      <c r="AQ38" s="108">
        <f>+集計・資料①!AJ12</f>
        <v>8</v>
      </c>
      <c r="AR38" s="70">
        <f>+集計・資料①!AK12</f>
        <v>2</v>
      </c>
      <c r="AS38" s="100">
        <f>+集計・資料①!B12</f>
        <v>29</v>
      </c>
    </row>
    <row r="39" spans="1:52">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c r="AC39" s="570" t="s">
        <v>383</v>
      </c>
      <c r="AD39" s="680">
        <f t="shared" ref="AD39:AJ39" si="28">AM43</f>
        <v>7</v>
      </c>
      <c r="AE39" s="680">
        <f t="shared" si="28"/>
        <v>18</v>
      </c>
      <c r="AF39" s="680">
        <f t="shared" si="28"/>
        <v>51</v>
      </c>
      <c r="AG39" s="680">
        <f t="shared" si="28"/>
        <v>8</v>
      </c>
      <c r="AH39" s="680">
        <f t="shared" si="28"/>
        <v>111</v>
      </c>
      <c r="AI39" s="680">
        <f t="shared" si="28"/>
        <v>13</v>
      </c>
      <c r="AJ39" s="680">
        <f t="shared" si="28"/>
        <v>208</v>
      </c>
      <c r="AL39" s="8" t="s">
        <v>516</v>
      </c>
      <c r="AM39" s="49">
        <f>+集計・資料①!AF14</f>
        <v>8</v>
      </c>
      <c r="AN39" s="69">
        <f>+集計・資料①!AG14</f>
        <v>38</v>
      </c>
      <c r="AO39" s="69">
        <f>+集計・資料①!AH14</f>
        <v>8</v>
      </c>
      <c r="AP39" s="69">
        <f>+集計・資料①!AI14</f>
        <v>3</v>
      </c>
      <c r="AQ39" s="108">
        <f>+集計・資料①!AJ14</f>
        <v>67</v>
      </c>
      <c r="AR39" s="70">
        <f>+集計・資料①!AK14</f>
        <v>5</v>
      </c>
      <c r="AS39" s="100">
        <f>+集計・資料①!B14</f>
        <v>129</v>
      </c>
    </row>
    <row r="40" spans="1:52">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c r="AC40" s="674" t="s">
        <v>384</v>
      </c>
      <c r="AD40" s="680">
        <f t="shared" ref="AD40:AJ40" si="29">AM42</f>
        <v>0</v>
      </c>
      <c r="AE40" s="680">
        <f t="shared" si="29"/>
        <v>3</v>
      </c>
      <c r="AF40" s="680">
        <f t="shared" si="29"/>
        <v>0</v>
      </c>
      <c r="AG40" s="680">
        <f t="shared" si="29"/>
        <v>1</v>
      </c>
      <c r="AH40" s="680">
        <f t="shared" si="29"/>
        <v>18</v>
      </c>
      <c r="AI40" s="680">
        <f t="shared" si="29"/>
        <v>0</v>
      </c>
      <c r="AJ40" s="680">
        <f t="shared" si="29"/>
        <v>22</v>
      </c>
      <c r="AL40" s="8" t="s">
        <v>515</v>
      </c>
      <c r="AM40" s="49">
        <f>+集計・資料①!AF16</f>
        <v>4</v>
      </c>
      <c r="AN40" s="69">
        <f>+集計・資料①!AG16</f>
        <v>4</v>
      </c>
      <c r="AO40" s="69">
        <f>+集計・資料①!AH16</f>
        <v>6</v>
      </c>
      <c r="AP40" s="69">
        <f>+集計・資料①!AI16</f>
        <v>0</v>
      </c>
      <c r="AQ40" s="108">
        <f>+集計・資料①!AJ16</f>
        <v>13</v>
      </c>
      <c r="AR40" s="70">
        <f>+集計・資料①!AK16</f>
        <v>4</v>
      </c>
      <c r="AS40" s="100">
        <f>+集計・資料①!B16</f>
        <v>31</v>
      </c>
    </row>
    <row r="41" spans="1:52">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c r="AC41" s="570" t="s">
        <v>385</v>
      </c>
      <c r="AD41" s="680">
        <f t="shared" ref="AD41:AJ41" si="30">AM41</f>
        <v>0</v>
      </c>
      <c r="AE41" s="680">
        <f t="shared" si="30"/>
        <v>1</v>
      </c>
      <c r="AF41" s="680">
        <f t="shared" si="30"/>
        <v>1</v>
      </c>
      <c r="AG41" s="680">
        <f t="shared" si="30"/>
        <v>0</v>
      </c>
      <c r="AH41" s="680">
        <f t="shared" si="30"/>
        <v>8</v>
      </c>
      <c r="AI41" s="680">
        <f t="shared" si="30"/>
        <v>3</v>
      </c>
      <c r="AJ41" s="680">
        <f t="shared" si="30"/>
        <v>13</v>
      </c>
      <c r="AL41" s="8" t="s">
        <v>520</v>
      </c>
      <c r="AM41" s="49">
        <f>+集計・資料①!AF18</f>
        <v>0</v>
      </c>
      <c r="AN41" s="69">
        <f>+集計・資料①!AG18</f>
        <v>1</v>
      </c>
      <c r="AO41" s="69">
        <f>+集計・資料①!AH18</f>
        <v>1</v>
      </c>
      <c r="AP41" s="69">
        <f>+集計・資料①!AI18</f>
        <v>0</v>
      </c>
      <c r="AQ41" s="108">
        <f>+集計・資料①!AJ18</f>
        <v>8</v>
      </c>
      <c r="AR41" s="70">
        <f>+集計・資料①!AK18</f>
        <v>3</v>
      </c>
      <c r="AS41" s="100">
        <f>+集計・資料①!B18</f>
        <v>13</v>
      </c>
    </row>
    <row r="42" spans="1:52">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c r="AC42" s="674" t="s">
        <v>386</v>
      </c>
      <c r="AD42" s="680">
        <f t="shared" ref="AD42:AJ42" si="31">AM40</f>
        <v>4</v>
      </c>
      <c r="AE42" s="680">
        <f t="shared" si="31"/>
        <v>4</v>
      </c>
      <c r="AF42" s="680">
        <f t="shared" si="31"/>
        <v>6</v>
      </c>
      <c r="AG42" s="680">
        <f t="shared" si="31"/>
        <v>0</v>
      </c>
      <c r="AH42" s="680">
        <f t="shared" si="31"/>
        <v>13</v>
      </c>
      <c r="AI42" s="680">
        <f t="shared" si="31"/>
        <v>4</v>
      </c>
      <c r="AJ42" s="680">
        <f t="shared" si="31"/>
        <v>31</v>
      </c>
      <c r="AL42" s="8" t="s">
        <v>514</v>
      </c>
      <c r="AM42" s="49">
        <f>+集計・資料①!AF20</f>
        <v>0</v>
      </c>
      <c r="AN42" s="69">
        <f>+集計・資料①!AG20</f>
        <v>3</v>
      </c>
      <c r="AO42" s="69">
        <f>+集計・資料①!AH20</f>
        <v>0</v>
      </c>
      <c r="AP42" s="69">
        <f>+集計・資料①!AI20</f>
        <v>1</v>
      </c>
      <c r="AQ42" s="108">
        <f>+集計・資料①!AJ20</f>
        <v>18</v>
      </c>
      <c r="AR42" s="70">
        <f>+集計・資料①!AK20</f>
        <v>0</v>
      </c>
      <c r="AS42" s="100">
        <f>+集計・資料①!B20</f>
        <v>22</v>
      </c>
    </row>
    <row r="43" spans="1:52">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c r="AC43" s="570" t="s">
        <v>387</v>
      </c>
      <c r="AD43" s="680">
        <f t="shared" ref="AD43:AJ43" si="32">AM39</f>
        <v>8</v>
      </c>
      <c r="AE43" s="680">
        <f t="shared" si="32"/>
        <v>38</v>
      </c>
      <c r="AF43" s="680">
        <f t="shared" si="32"/>
        <v>8</v>
      </c>
      <c r="AG43" s="680">
        <f t="shared" si="32"/>
        <v>3</v>
      </c>
      <c r="AH43" s="680">
        <f t="shared" si="32"/>
        <v>67</v>
      </c>
      <c r="AI43" s="680">
        <f t="shared" si="32"/>
        <v>5</v>
      </c>
      <c r="AJ43" s="680">
        <f t="shared" si="32"/>
        <v>129</v>
      </c>
      <c r="AL43" s="8" t="s">
        <v>513</v>
      </c>
      <c r="AM43" s="49">
        <f>+集計・資料①!AF22</f>
        <v>7</v>
      </c>
      <c r="AN43" s="69">
        <f>+集計・資料①!AG22</f>
        <v>18</v>
      </c>
      <c r="AO43" s="69">
        <f>+集計・資料①!AH22</f>
        <v>51</v>
      </c>
      <c r="AP43" s="69">
        <f>+集計・資料①!AI22</f>
        <v>8</v>
      </c>
      <c r="AQ43" s="108">
        <f>+集計・資料①!AJ22</f>
        <v>111</v>
      </c>
      <c r="AR43" s="70">
        <f>+集計・資料①!AK22</f>
        <v>13</v>
      </c>
      <c r="AS43" s="100">
        <f>+集計・資料①!B22</f>
        <v>208</v>
      </c>
    </row>
    <row r="44" spans="1:52">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c r="AC44" s="674" t="s">
        <v>388</v>
      </c>
      <c r="AD44" s="680">
        <f t="shared" ref="AD44:AJ44" si="33">AM38</f>
        <v>3</v>
      </c>
      <c r="AE44" s="680">
        <f t="shared" si="33"/>
        <v>2</v>
      </c>
      <c r="AF44" s="680">
        <f t="shared" si="33"/>
        <v>14</v>
      </c>
      <c r="AG44" s="680">
        <f t="shared" si="33"/>
        <v>0</v>
      </c>
      <c r="AH44" s="680">
        <f t="shared" si="33"/>
        <v>8</v>
      </c>
      <c r="AI44" s="680">
        <f t="shared" si="33"/>
        <v>2</v>
      </c>
      <c r="AJ44" s="680">
        <f t="shared" si="33"/>
        <v>29</v>
      </c>
      <c r="AL44" s="8" t="s">
        <v>512</v>
      </c>
      <c r="AM44" s="49">
        <f>+集計・資料①!AF24</f>
        <v>0</v>
      </c>
      <c r="AN44" s="69">
        <f>+集計・資料①!AG24</f>
        <v>3</v>
      </c>
      <c r="AO44" s="69">
        <f>+集計・資料①!AH24</f>
        <v>7</v>
      </c>
      <c r="AP44" s="69">
        <f>+集計・資料①!AI24</f>
        <v>2</v>
      </c>
      <c r="AQ44" s="108">
        <f>+集計・資料①!AJ24</f>
        <v>7</v>
      </c>
      <c r="AR44" s="70">
        <f>+集計・資料①!AK24</f>
        <v>2</v>
      </c>
      <c r="AS44" s="100">
        <f>+集計・資料①!B24</f>
        <v>21</v>
      </c>
    </row>
    <row r="45" spans="1:52">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c r="AC45" s="570" t="s">
        <v>389</v>
      </c>
      <c r="AD45" s="680">
        <f t="shared" ref="AD45:AJ45" si="34">AM37</f>
        <v>8</v>
      </c>
      <c r="AE45" s="680">
        <f t="shared" si="34"/>
        <v>14</v>
      </c>
      <c r="AF45" s="680">
        <f t="shared" si="34"/>
        <v>25</v>
      </c>
      <c r="AG45" s="680">
        <f t="shared" si="34"/>
        <v>3</v>
      </c>
      <c r="AH45" s="680">
        <f t="shared" si="34"/>
        <v>69</v>
      </c>
      <c r="AI45" s="680">
        <f t="shared" si="34"/>
        <v>7</v>
      </c>
      <c r="AJ45" s="680">
        <f t="shared" si="34"/>
        <v>126</v>
      </c>
      <c r="AL45" s="8" t="s">
        <v>511</v>
      </c>
      <c r="AM45" s="49">
        <f>+集計・資料①!AF26</f>
        <v>1</v>
      </c>
      <c r="AN45" s="69">
        <f>+集計・資料①!AG26</f>
        <v>1</v>
      </c>
      <c r="AO45" s="69">
        <f>+集計・資料①!AH26</f>
        <v>1</v>
      </c>
      <c r="AP45" s="69">
        <f>+集計・資料①!AI26</f>
        <v>2</v>
      </c>
      <c r="AQ45" s="108">
        <f>+集計・資料①!AJ26</f>
        <v>6</v>
      </c>
      <c r="AR45" s="70">
        <f>+集計・資料①!AK26</f>
        <v>1</v>
      </c>
      <c r="AS45" s="100">
        <f>+集計・資料①!B26</f>
        <v>12</v>
      </c>
    </row>
    <row r="46" spans="1:52">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c r="AC46" s="674" t="s">
        <v>390</v>
      </c>
      <c r="AD46" s="680">
        <f t="shared" ref="AD46:AJ46" si="35">AM36</f>
        <v>0</v>
      </c>
      <c r="AE46" s="680">
        <f t="shared" si="35"/>
        <v>7</v>
      </c>
      <c r="AF46" s="680">
        <f t="shared" si="35"/>
        <v>8</v>
      </c>
      <c r="AG46" s="680">
        <f t="shared" si="35"/>
        <v>4</v>
      </c>
      <c r="AH46" s="680">
        <f t="shared" si="35"/>
        <v>36</v>
      </c>
      <c r="AI46" s="680">
        <f t="shared" si="35"/>
        <v>4</v>
      </c>
      <c r="AJ46" s="680">
        <f t="shared" si="35"/>
        <v>59</v>
      </c>
      <c r="AL46" s="17" t="s">
        <v>521</v>
      </c>
      <c r="AM46" s="128">
        <f>+集計・資料①!AF28</f>
        <v>6</v>
      </c>
      <c r="AN46" s="137">
        <f>+集計・資料①!AG28</f>
        <v>7</v>
      </c>
      <c r="AO46" s="137">
        <f>+集計・資料①!AH28</f>
        <v>47</v>
      </c>
      <c r="AP46" s="137">
        <f>+集計・資料①!AI28</f>
        <v>3</v>
      </c>
      <c r="AQ46" s="129">
        <f>+集計・資料①!AJ28</f>
        <v>60</v>
      </c>
      <c r="AR46" s="138">
        <f>+集計・資料①!AK28</f>
        <v>9</v>
      </c>
      <c r="AS46" s="100">
        <f>+集計・資料①!B28</f>
        <v>132</v>
      </c>
    </row>
    <row r="47" spans="1:52" ht="11.25" thickBot="1">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c r="AC47" s="570" t="s">
        <v>22</v>
      </c>
      <c r="AD47" s="680">
        <f t="shared" ref="AD47:AJ47" si="36">AM35</f>
        <v>0</v>
      </c>
      <c r="AE47" s="680">
        <f t="shared" si="36"/>
        <v>0</v>
      </c>
      <c r="AF47" s="680">
        <f t="shared" si="36"/>
        <v>0</v>
      </c>
      <c r="AG47" s="680">
        <f t="shared" si="36"/>
        <v>0</v>
      </c>
      <c r="AH47" s="680">
        <f t="shared" si="36"/>
        <v>0</v>
      </c>
      <c r="AI47" s="680">
        <f t="shared" si="36"/>
        <v>0</v>
      </c>
      <c r="AJ47" s="680">
        <f t="shared" si="36"/>
        <v>0</v>
      </c>
      <c r="AL47" s="9" t="s">
        <v>522</v>
      </c>
      <c r="AM47" s="59">
        <f>+集計・資料①!AF30</f>
        <v>3</v>
      </c>
      <c r="AN47" s="81">
        <f>+集計・資料①!AG30</f>
        <v>5</v>
      </c>
      <c r="AO47" s="81">
        <f>+集計・資料①!AH30</f>
        <v>58</v>
      </c>
      <c r="AP47" s="81">
        <f>+集計・資料①!AI30</f>
        <v>1</v>
      </c>
      <c r="AQ47" s="139">
        <f>+集計・資料①!AJ30</f>
        <v>77</v>
      </c>
      <c r="AR47" s="82">
        <f>+集計・資料①!AK30</f>
        <v>15</v>
      </c>
      <c r="AS47" s="101">
        <f>+集計・資料①!B30</f>
        <v>159</v>
      </c>
    </row>
    <row r="48" spans="1:52" ht="12" thickTop="1" thickBot="1">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c r="AC48" s="572" t="s">
        <v>530</v>
      </c>
      <c r="AD48" s="680">
        <f>SUM(AD35:AD47)</f>
        <v>40</v>
      </c>
      <c r="AE48" s="680">
        <f t="shared" ref="AE48:AJ48" si="37">SUM(AE35:AE47)</f>
        <v>103</v>
      </c>
      <c r="AF48" s="680">
        <f t="shared" si="37"/>
        <v>226</v>
      </c>
      <c r="AG48" s="680">
        <f t="shared" si="37"/>
        <v>27</v>
      </c>
      <c r="AH48" s="680">
        <f t="shared" si="37"/>
        <v>480</v>
      </c>
      <c r="AI48" s="680">
        <f t="shared" si="37"/>
        <v>65</v>
      </c>
      <c r="AJ48" s="680">
        <f t="shared" si="37"/>
        <v>941</v>
      </c>
      <c r="AL48" s="34" t="s">
        <v>530</v>
      </c>
      <c r="AM48" s="102">
        <f>+SUM(AM35:AM47)</f>
        <v>40</v>
      </c>
      <c r="AN48" s="84">
        <f t="shared" ref="AN48:AS48" si="38">+SUM(AN35:AN47)</f>
        <v>103</v>
      </c>
      <c r="AO48" s="84">
        <f t="shared" si="38"/>
        <v>226</v>
      </c>
      <c r="AP48" s="84">
        <f t="shared" si="38"/>
        <v>27</v>
      </c>
      <c r="AQ48" s="85">
        <f t="shared" si="38"/>
        <v>480</v>
      </c>
      <c r="AR48" s="140">
        <f t="shared" si="38"/>
        <v>65</v>
      </c>
      <c r="AS48" s="103">
        <f t="shared" si="38"/>
        <v>941</v>
      </c>
    </row>
    <row r="49" spans="1:45" ht="11.25" thickBot="1">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c r="AC49" s="27" t="s">
        <v>90</v>
      </c>
      <c r="AD49" s="88"/>
      <c r="AE49" s="88"/>
      <c r="AF49" s="88"/>
      <c r="AL49" s="27" t="s">
        <v>90</v>
      </c>
      <c r="AM49" s="88"/>
      <c r="AN49" s="88"/>
      <c r="AO49" s="88"/>
    </row>
    <row r="50" spans="1:45" ht="27">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c r="AC50" s="572" t="s">
        <v>525</v>
      </c>
      <c r="AD50" s="581" t="s">
        <v>367</v>
      </c>
      <c r="AE50" s="581" t="s">
        <v>202</v>
      </c>
      <c r="AF50" s="581" t="s">
        <v>203</v>
      </c>
      <c r="AG50" s="580" t="s">
        <v>204</v>
      </c>
      <c r="AH50" s="580" t="s">
        <v>205</v>
      </c>
      <c r="AI50" s="572" t="s">
        <v>531</v>
      </c>
      <c r="AJ50" s="572" t="s">
        <v>549</v>
      </c>
      <c r="AL50" s="89" t="s">
        <v>525</v>
      </c>
      <c r="AM50" s="565" t="s">
        <v>367</v>
      </c>
      <c r="AN50" s="560" t="s">
        <v>202</v>
      </c>
      <c r="AO50" s="560" t="s">
        <v>203</v>
      </c>
      <c r="AP50" s="562" t="s">
        <v>204</v>
      </c>
      <c r="AQ50" s="564" t="s">
        <v>205</v>
      </c>
      <c r="AR50" s="105" t="s">
        <v>531</v>
      </c>
      <c r="AS50" s="89" t="s">
        <v>549</v>
      </c>
    </row>
    <row r="51" spans="1:45">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c r="AC51" s="574" t="s">
        <v>391</v>
      </c>
      <c r="AD51" s="680">
        <f t="shared" ref="AD51:AJ51" si="39">AM56</f>
        <v>7</v>
      </c>
      <c r="AE51" s="680">
        <f t="shared" si="39"/>
        <v>11</v>
      </c>
      <c r="AF51" s="680">
        <f t="shared" si="39"/>
        <v>16</v>
      </c>
      <c r="AG51" s="680">
        <f t="shared" si="39"/>
        <v>3</v>
      </c>
      <c r="AH51" s="680">
        <f t="shared" si="39"/>
        <v>70</v>
      </c>
      <c r="AI51" s="680">
        <f t="shared" si="39"/>
        <v>13</v>
      </c>
      <c r="AJ51" s="680">
        <f t="shared" si="39"/>
        <v>120</v>
      </c>
      <c r="AL51" s="68" t="s">
        <v>529</v>
      </c>
      <c r="AM51" s="49">
        <f>+集計・資料①!AF40</f>
        <v>1</v>
      </c>
      <c r="AN51" s="50">
        <f>+集計・資料①!AG40</f>
        <v>20</v>
      </c>
      <c r="AO51" s="50">
        <f>+集計・資料①!AH40</f>
        <v>12</v>
      </c>
      <c r="AP51" s="50">
        <f>+集計・資料①!AI40</f>
        <v>2</v>
      </c>
      <c r="AQ51" s="50">
        <f>+集計・資料①!AJ40</f>
        <v>18</v>
      </c>
      <c r="AR51" s="51">
        <f>+集計・資料①!AK40</f>
        <v>0</v>
      </c>
      <c r="AS51" s="96">
        <f>+集計・資料①!B40</f>
        <v>53</v>
      </c>
    </row>
    <row r="52" spans="1:45">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c r="AC52" s="574" t="s">
        <v>392</v>
      </c>
      <c r="AD52" s="680">
        <f t="shared" ref="AD52:AJ52" si="40">AM55</f>
        <v>9</v>
      </c>
      <c r="AE52" s="680">
        <f t="shared" si="40"/>
        <v>20</v>
      </c>
      <c r="AF52" s="680">
        <f t="shared" si="40"/>
        <v>46</v>
      </c>
      <c r="AG52" s="680">
        <f t="shared" si="40"/>
        <v>9</v>
      </c>
      <c r="AH52" s="680">
        <f t="shared" si="40"/>
        <v>198</v>
      </c>
      <c r="AI52" s="680">
        <f t="shared" si="40"/>
        <v>30</v>
      </c>
      <c r="AJ52" s="680">
        <f t="shared" si="40"/>
        <v>312</v>
      </c>
      <c r="AL52" s="71" t="s">
        <v>408</v>
      </c>
      <c r="AM52" s="98">
        <f>+集計・資料①!AF42</f>
        <v>1</v>
      </c>
      <c r="AN52" s="76">
        <f>+集計・資料①!AG42</f>
        <v>15</v>
      </c>
      <c r="AO52" s="76">
        <f>+集計・資料①!AH42</f>
        <v>30</v>
      </c>
      <c r="AP52" s="76">
        <f>+集計・資料①!AI42</f>
        <v>3</v>
      </c>
      <c r="AQ52" s="76">
        <f>+集計・資料①!AJ42</f>
        <v>14</v>
      </c>
      <c r="AR52" s="99">
        <f>+集計・資料①!AK42</f>
        <v>0</v>
      </c>
      <c r="AS52" s="100">
        <f>+集計・資料①!B42</f>
        <v>63</v>
      </c>
    </row>
    <row r="53" spans="1:45">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c r="AC53" s="574" t="s">
        <v>393</v>
      </c>
      <c r="AD53" s="680">
        <f t="shared" ref="AD53:AJ53" si="41">AM54</f>
        <v>18</v>
      </c>
      <c r="AE53" s="680">
        <f t="shared" si="41"/>
        <v>29</v>
      </c>
      <c r="AF53" s="680">
        <f t="shared" si="41"/>
        <v>79</v>
      </c>
      <c r="AG53" s="680">
        <f t="shared" si="41"/>
        <v>3</v>
      </c>
      <c r="AH53" s="680">
        <f t="shared" si="41"/>
        <v>147</v>
      </c>
      <c r="AI53" s="680">
        <f t="shared" si="41"/>
        <v>22</v>
      </c>
      <c r="AJ53" s="680">
        <f t="shared" si="41"/>
        <v>298</v>
      </c>
      <c r="AL53" s="71" t="s">
        <v>409</v>
      </c>
      <c r="AM53" s="98">
        <f>+集計・資料①!AF44</f>
        <v>4</v>
      </c>
      <c r="AN53" s="76">
        <f>+集計・資料①!AG44</f>
        <v>8</v>
      </c>
      <c r="AO53" s="76">
        <f>+集計・資料①!AH44</f>
        <v>43</v>
      </c>
      <c r="AP53" s="76">
        <f>+集計・資料①!AI44</f>
        <v>7</v>
      </c>
      <c r="AQ53" s="76">
        <f>+集計・資料①!AJ44</f>
        <v>33</v>
      </c>
      <c r="AR53" s="99">
        <f>+集計・資料①!AK44</f>
        <v>0</v>
      </c>
      <c r="AS53" s="100">
        <f>+集計・資料①!B44</f>
        <v>95</v>
      </c>
    </row>
    <row r="54" spans="1:45">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c r="AC54" s="574" t="s">
        <v>394</v>
      </c>
      <c r="AD54" s="680">
        <f t="shared" ref="AD54:AJ54" si="42">AM53</f>
        <v>4</v>
      </c>
      <c r="AE54" s="680">
        <f t="shared" si="42"/>
        <v>8</v>
      </c>
      <c r="AF54" s="680">
        <f t="shared" si="42"/>
        <v>43</v>
      </c>
      <c r="AG54" s="680">
        <f t="shared" si="42"/>
        <v>7</v>
      </c>
      <c r="AH54" s="680">
        <f t="shared" si="42"/>
        <v>33</v>
      </c>
      <c r="AI54" s="680">
        <f t="shared" si="42"/>
        <v>0</v>
      </c>
      <c r="AJ54" s="680">
        <f t="shared" si="42"/>
        <v>95</v>
      </c>
      <c r="AL54" s="71" t="s">
        <v>410</v>
      </c>
      <c r="AM54" s="98">
        <f>+集計・資料①!AF46</f>
        <v>18</v>
      </c>
      <c r="AN54" s="76">
        <f>+集計・資料①!AG46</f>
        <v>29</v>
      </c>
      <c r="AO54" s="76">
        <f>+集計・資料①!AH46</f>
        <v>79</v>
      </c>
      <c r="AP54" s="76">
        <f>+集計・資料①!AI46</f>
        <v>3</v>
      </c>
      <c r="AQ54" s="76">
        <f>+集計・資料①!AJ46</f>
        <v>147</v>
      </c>
      <c r="AR54" s="99">
        <f>+集計・資料①!AK46</f>
        <v>22</v>
      </c>
      <c r="AS54" s="100">
        <f>+集計・資料①!B46</f>
        <v>298</v>
      </c>
    </row>
    <row r="55" spans="1:45">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c r="AC55" s="574" t="s">
        <v>395</v>
      </c>
      <c r="AD55" s="680">
        <f t="shared" ref="AD55:AJ55" si="43">AM52</f>
        <v>1</v>
      </c>
      <c r="AE55" s="680">
        <f t="shared" si="43"/>
        <v>15</v>
      </c>
      <c r="AF55" s="680">
        <f t="shared" si="43"/>
        <v>30</v>
      </c>
      <c r="AG55" s="680">
        <f t="shared" si="43"/>
        <v>3</v>
      </c>
      <c r="AH55" s="680">
        <f t="shared" si="43"/>
        <v>14</v>
      </c>
      <c r="AI55" s="680">
        <f t="shared" si="43"/>
        <v>0</v>
      </c>
      <c r="AJ55" s="680">
        <f t="shared" si="43"/>
        <v>63</v>
      </c>
      <c r="AL55" s="71" t="s">
        <v>411</v>
      </c>
      <c r="AM55" s="98">
        <f>+集計・資料①!AF48</f>
        <v>9</v>
      </c>
      <c r="AN55" s="76">
        <f>+集計・資料①!AG48</f>
        <v>20</v>
      </c>
      <c r="AO55" s="76">
        <f>+集計・資料①!AH48</f>
        <v>46</v>
      </c>
      <c r="AP55" s="76">
        <f>+集計・資料①!AI48</f>
        <v>9</v>
      </c>
      <c r="AQ55" s="76">
        <f>+集計・資料①!AJ48</f>
        <v>198</v>
      </c>
      <c r="AR55" s="99">
        <f>+集計・資料①!AK48</f>
        <v>30</v>
      </c>
      <c r="AS55" s="100">
        <f>+集計・資料①!B48</f>
        <v>312</v>
      </c>
    </row>
    <row r="56" spans="1:45" ht="11.25" thickBot="1">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c r="AC56" s="574" t="s">
        <v>396</v>
      </c>
      <c r="AD56" s="680">
        <f t="shared" ref="AD56:AJ56" si="44">AM51</f>
        <v>1</v>
      </c>
      <c r="AE56" s="680">
        <f t="shared" si="44"/>
        <v>20</v>
      </c>
      <c r="AF56" s="680">
        <f t="shared" si="44"/>
        <v>12</v>
      </c>
      <c r="AG56" s="680">
        <f t="shared" si="44"/>
        <v>2</v>
      </c>
      <c r="AH56" s="680">
        <f t="shared" si="44"/>
        <v>18</v>
      </c>
      <c r="AI56" s="680">
        <f t="shared" si="44"/>
        <v>0</v>
      </c>
      <c r="AJ56" s="680">
        <f t="shared" si="44"/>
        <v>53</v>
      </c>
      <c r="AL56" s="80" t="s">
        <v>412</v>
      </c>
      <c r="AM56" s="59">
        <f>+集計・資料①!AF50</f>
        <v>7</v>
      </c>
      <c r="AN56" s="60">
        <f>+集計・資料①!AG50</f>
        <v>11</v>
      </c>
      <c r="AO56" s="60">
        <f>+集計・資料①!AH50</f>
        <v>16</v>
      </c>
      <c r="AP56" s="60">
        <f>+集計・資料①!AI50</f>
        <v>3</v>
      </c>
      <c r="AQ56" s="60">
        <f>+集計・資料①!AJ50</f>
        <v>70</v>
      </c>
      <c r="AR56" s="61">
        <f>+集計・資料①!AK50</f>
        <v>13</v>
      </c>
      <c r="AS56" s="101">
        <f>+集計・資料①!B50</f>
        <v>120</v>
      </c>
    </row>
    <row r="57" spans="1:45" ht="12" thickTop="1" thickBot="1">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c r="AC57" s="572" t="s">
        <v>530</v>
      </c>
      <c r="AD57" s="680">
        <f t="shared" ref="AD57:AJ57" si="45">+SUM(AD51:AD56)</f>
        <v>40</v>
      </c>
      <c r="AE57" s="680">
        <f t="shared" si="45"/>
        <v>103</v>
      </c>
      <c r="AF57" s="680">
        <f t="shared" si="45"/>
        <v>226</v>
      </c>
      <c r="AG57" s="680">
        <f t="shared" si="45"/>
        <v>27</v>
      </c>
      <c r="AH57" s="680">
        <f t="shared" si="45"/>
        <v>480</v>
      </c>
      <c r="AI57" s="680">
        <f t="shared" si="45"/>
        <v>65</v>
      </c>
      <c r="AJ57" s="680">
        <f t="shared" si="45"/>
        <v>941</v>
      </c>
      <c r="AL57" s="38" t="s">
        <v>530</v>
      </c>
      <c r="AM57" s="102">
        <f t="shared" ref="AM57:AR57" si="46">+SUM(AM51:AM56)</f>
        <v>40</v>
      </c>
      <c r="AN57" s="84">
        <f t="shared" si="46"/>
        <v>103</v>
      </c>
      <c r="AO57" s="84">
        <f t="shared" si="46"/>
        <v>226</v>
      </c>
      <c r="AP57" s="84">
        <f t="shared" si="46"/>
        <v>27</v>
      </c>
      <c r="AQ57" s="84">
        <f t="shared" si="46"/>
        <v>480</v>
      </c>
      <c r="AR57" s="85">
        <f t="shared" si="46"/>
        <v>65</v>
      </c>
      <c r="AS57" s="103">
        <f>+集計・資料①!B52</f>
        <v>941</v>
      </c>
    </row>
    <row r="58" spans="1:45">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row>
    <row r="59" spans="1:45">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row>
    <row r="60" spans="1:45">
      <c r="A60" s="43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439"/>
    </row>
    <row r="61" spans="1:45">
      <c r="A61" s="43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439"/>
    </row>
    <row r="62" spans="1:45">
      <c r="A62" s="43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439"/>
    </row>
    <row r="63" spans="1:45">
      <c r="A63" s="438"/>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439"/>
    </row>
    <row r="64" spans="1:45">
      <c r="A64" s="440"/>
      <c r="B64" s="441"/>
      <c r="C64" s="441"/>
      <c r="D64" s="441"/>
      <c r="E64" s="441"/>
      <c r="F64" s="441"/>
      <c r="G64" s="441"/>
      <c r="H64" s="441"/>
      <c r="I64" s="441"/>
      <c r="J64" s="441"/>
      <c r="K64" s="441"/>
      <c r="L64" s="441"/>
      <c r="M64" s="441"/>
      <c r="N64" s="441"/>
      <c r="O64" s="441"/>
      <c r="P64" s="441"/>
      <c r="Q64" s="441"/>
      <c r="R64" s="441"/>
      <c r="S64" s="441"/>
      <c r="T64" s="441"/>
      <c r="U64" s="441"/>
      <c r="V64" s="441"/>
      <c r="W64" s="441"/>
      <c r="X64" s="441"/>
      <c r="Y64" s="441"/>
      <c r="Z64" s="441"/>
      <c r="AA64" s="442"/>
    </row>
  </sheetData>
  <mergeCells count="3">
    <mergeCell ref="A1:B1"/>
    <mergeCell ref="V1:AA1"/>
    <mergeCell ref="B3:J11"/>
  </mergeCells>
  <phoneticPr fontId="4"/>
  <conditionalFormatting sqref="AF8:AF19">
    <cfRule type="expression" dxfId="43" priority="3">
      <formula>$AF8&gt;0.3</formula>
    </cfRule>
  </conditionalFormatting>
  <conditionalFormatting sqref="AE8:AE19">
    <cfRule type="top10" dxfId="42" priority="2" rank="1"/>
  </conditionalFormatting>
  <conditionalFormatting sqref="AG8:AG19">
    <cfRule type="top10" dxfId="41" priority="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3" manualBreakCount="3">
    <brk id="27" max="1048575" man="1"/>
    <brk id="36" max="1048575" man="1"/>
    <brk id="4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theme="9" tint="0.59999389629810485"/>
  </sheetPr>
  <dimension ref="A1:AX60"/>
  <sheetViews>
    <sheetView showGridLines="0" view="pageBreakPreview" zoomScaleNormal="85" zoomScaleSheetLayoutView="100" workbookViewId="0">
      <selection activeCell="AB1" sqref="AB1"/>
    </sheetView>
  </sheetViews>
  <sheetFormatPr defaultColWidth="10.28515625" defaultRowHeight="10.5"/>
  <cols>
    <col min="1" max="27" width="3.5703125" style="27" customWidth="1"/>
    <col min="28" max="28" width="1.7109375" style="27" customWidth="1"/>
    <col min="29" max="29" width="14.85546875" style="27" customWidth="1"/>
    <col min="30" max="32" width="9.5703125" style="27" customWidth="1"/>
    <col min="33" max="33" width="2.85546875" style="27" customWidth="1"/>
    <col min="34" max="34" width="1.7109375" style="119" customWidth="1"/>
    <col min="35" max="35" width="14.85546875" style="27" customWidth="1"/>
    <col min="36" max="39" width="9.5703125" style="27" customWidth="1"/>
    <col min="40" max="40" width="1.7109375" style="27" customWidth="1"/>
    <col min="41" max="41" width="14.85546875" style="27" customWidth="1"/>
    <col min="42" max="44" width="9.5703125" style="27" customWidth="1"/>
    <col min="45" max="45" width="1.7109375" style="119" customWidth="1"/>
    <col min="46" max="46" width="14.85546875" style="27" customWidth="1"/>
    <col min="47" max="50" width="9.5703125" style="27" customWidth="1"/>
    <col min="51" max="16384" width="10.28515625" style="27"/>
  </cols>
  <sheetData>
    <row r="1" spans="1:50" ht="21" customHeight="1" thickBot="1">
      <c r="A1" s="798">
        <v>30</v>
      </c>
      <c r="B1" s="798"/>
      <c r="C1" s="493" t="s">
        <v>43</v>
      </c>
      <c r="D1" s="493"/>
      <c r="E1" s="493"/>
      <c r="F1" s="493"/>
      <c r="G1" s="493"/>
      <c r="H1" s="493"/>
      <c r="I1" s="493"/>
      <c r="J1" s="493"/>
      <c r="K1" s="493"/>
      <c r="L1" s="493"/>
      <c r="M1" s="493"/>
      <c r="N1" s="493"/>
      <c r="O1" s="493"/>
      <c r="P1" s="493"/>
      <c r="Q1" s="493"/>
      <c r="R1" s="493"/>
      <c r="S1" s="493"/>
      <c r="T1" s="493"/>
      <c r="U1" s="493"/>
      <c r="V1" s="799" t="s">
        <v>499</v>
      </c>
      <c r="W1" s="799"/>
      <c r="X1" s="799"/>
      <c r="Y1" s="799"/>
      <c r="Z1" s="799"/>
      <c r="AA1" s="799"/>
      <c r="AC1" s="27" t="s">
        <v>50</v>
      </c>
      <c r="AO1" s="27" t="s">
        <v>719</v>
      </c>
    </row>
    <row r="2" spans="1:50" ht="12" customHeight="1"/>
    <row r="3" spans="1:50">
      <c r="B3" s="800" t="s">
        <v>716</v>
      </c>
      <c r="C3" s="801"/>
      <c r="D3" s="801"/>
      <c r="E3" s="801"/>
      <c r="F3" s="801"/>
      <c r="G3" s="801"/>
      <c r="H3" s="801"/>
      <c r="I3" s="801"/>
      <c r="J3" s="801"/>
      <c r="K3" s="801"/>
      <c r="L3" s="801"/>
      <c r="N3" s="445"/>
      <c r="O3" s="446"/>
      <c r="P3" s="446"/>
      <c r="Q3" s="446"/>
      <c r="R3" s="446"/>
      <c r="S3" s="446"/>
      <c r="T3" s="446"/>
      <c r="U3" s="446"/>
      <c r="V3" s="446"/>
      <c r="W3" s="446"/>
      <c r="X3" s="446"/>
      <c r="Y3" s="446"/>
      <c r="Z3" s="446"/>
      <c r="AA3" s="447"/>
      <c r="AC3" s="27" t="s">
        <v>31</v>
      </c>
      <c r="AI3" s="27" t="s">
        <v>32</v>
      </c>
      <c r="AO3" s="27" t="s">
        <v>373</v>
      </c>
      <c r="AT3" s="27" t="s">
        <v>582</v>
      </c>
    </row>
    <row r="4" spans="1:50" ht="11.25" thickBot="1">
      <c r="B4" s="801"/>
      <c r="C4" s="801"/>
      <c r="D4" s="801"/>
      <c r="E4" s="801"/>
      <c r="F4" s="801"/>
      <c r="G4" s="801"/>
      <c r="H4" s="801"/>
      <c r="I4" s="801"/>
      <c r="J4" s="801"/>
      <c r="K4" s="801"/>
      <c r="L4" s="801"/>
      <c r="N4" s="448"/>
      <c r="O4" s="119"/>
      <c r="P4" s="119"/>
      <c r="Q4" s="119"/>
      <c r="R4" s="119"/>
      <c r="S4" s="119"/>
      <c r="T4" s="119"/>
      <c r="U4" s="119"/>
      <c r="V4" s="119"/>
      <c r="W4" s="119"/>
      <c r="X4" s="119"/>
      <c r="Y4" s="119"/>
      <c r="Z4" s="119"/>
      <c r="AA4" s="449"/>
    </row>
    <row r="5" spans="1:50" ht="25.5" customHeight="1" thickBot="1">
      <c r="B5" s="801"/>
      <c r="C5" s="801"/>
      <c r="D5" s="801"/>
      <c r="E5" s="801"/>
      <c r="F5" s="801"/>
      <c r="G5" s="801"/>
      <c r="H5" s="801"/>
      <c r="I5" s="801"/>
      <c r="J5" s="801"/>
      <c r="K5" s="801"/>
      <c r="L5" s="801"/>
      <c r="N5" s="448"/>
      <c r="O5" s="119"/>
      <c r="P5" s="119"/>
      <c r="Q5" s="119"/>
      <c r="R5" s="119"/>
      <c r="S5" s="119"/>
      <c r="T5" s="119"/>
      <c r="U5" s="119"/>
      <c r="V5" s="119"/>
      <c r="W5" s="119"/>
      <c r="X5" s="119"/>
      <c r="Y5" s="119"/>
      <c r="Z5" s="119"/>
      <c r="AA5" s="449"/>
      <c r="AC5" s="579" t="s">
        <v>524</v>
      </c>
      <c r="AD5" s="572" t="s">
        <v>247</v>
      </c>
      <c r="AE5" s="580" t="s">
        <v>248</v>
      </c>
      <c r="AF5" s="572" t="s">
        <v>531</v>
      </c>
      <c r="AG5" s="121"/>
      <c r="AH5" s="121"/>
      <c r="AI5" s="579" t="s">
        <v>524</v>
      </c>
      <c r="AJ5" s="572" t="s">
        <v>247</v>
      </c>
      <c r="AK5" s="580" t="s">
        <v>248</v>
      </c>
      <c r="AL5" s="572" t="s">
        <v>531</v>
      </c>
      <c r="AM5" s="572" t="s">
        <v>530</v>
      </c>
      <c r="AO5" s="118" t="s">
        <v>524</v>
      </c>
      <c r="AP5" s="29" t="s">
        <v>29</v>
      </c>
      <c r="AQ5" s="120" t="s">
        <v>30</v>
      </c>
      <c r="AR5" s="31" t="s">
        <v>531</v>
      </c>
      <c r="AS5" s="121"/>
      <c r="AT5" s="118" t="s">
        <v>524</v>
      </c>
      <c r="AU5" s="29" t="s">
        <v>29</v>
      </c>
      <c r="AV5" s="120" t="s">
        <v>30</v>
      </c>
      <c r="AW5" s="122" t="s">
        <v>531</v>
      </c>
      <c r="AX5" s="33" t="s">
        <v>530</v>
      </c>
    </row>
    <row r="6" spans="1:50" ht="11.25" thickBot="1">
      <c r="B6" s="801"/>
      <c r="C6" s="801"/>
      <c r="D6" s="801"/>
      <c r="E6" s="801"/>
      <c r="F6" s="801"/>
      <c r="G6" s="801"/>
      <c r="H6" s="801"/>
      <c r="I6" s="801"/>
      <c r="J6" s="801"/>
      <c r="K6" s="801"/>
      <c r="L6" s="801"/>
      <c r="N6" s="448"/>
      <c r="O6" s="119"/>
      <c r="P6" s="119"/>
      <c r="Q6" s="119"/>
      <c r="R6" s="119"/>
      <c r="S6" s="119"/>
      <c r="T6" s="119"/>
      <c r="U6" s="119"/>
      <c r="V6" s="119"/>
      <c r="W6" s="119"/>
      <c r="X6" s="119"/>
      <c r="Y6" s="119"/>
      <c r="Z6" s="119"/>
      <c r="AA6" s="449"/>
      <c r="AC6" s="572" t="s">
        <v>532</v>
      </c>
      <c r="AD6" s="672">
        <f>AP6</f>
        <v>0.84803400637619553</v>
      </c>
      <c r="AE6" s="672">
        <f>AQ6</f>
        <v>0.13283740701381508</v>
      </c>
      <c r="AF6" s="672">
        <f>AR6</f>
        <v>1.9128586609989374E-2</v>
      </c>
      <c r="AG6" s="682"/>
      <c r="AH6" s="121"/>
      <c r="AI6" s="572" t="s">
        <v>532</v>
      </c>
      <c r="AJ6" s="680">
        <f>AU6</f>
        <v>798</v>
      </c>
      <c r="AK6" s="680">
        <f>AV6</f>
        <v>125</v>
      </c>
      <c r="AL6" s="680">
        <f>AW6</f>
        <v>18</v>
      </c>
      <c r="AM6" s="680">
        <f>AX6</f>
        <v>941</v>
      </c>
      <c r="AO6" s="38" t="s">
        <v>532</v>
      </c>
      <c r="AP6" s="123">
        <f>+AU6/$AX6</f>
        <v>0.84803400637619553</v>
      </c>
      <c r="AQ6" s="36">
        <f>+AV6/$AX6</f>
        <v>0.13283740701381508</v>
      </c>
      <c r="AR6" s="124">
        <f>+AW6/$AX6</f>
        <v>1.9128586609989374E-2</v>
      </c>
      <c r="AS6" s="121"/>
      <c r="AT6" s="38" t="s">
        <v>532</v>
      </c>
      <c r="AU6" s="83">
        <f>集計・資料①!BS32</f>
        <v>798</v>
      </c>
      <c r="AV6" s="84">
        <f>+集計・資料①!CC32</f>
        <v>125</v>
      </c>
      <c r="AW6" s="65">
        <f>+集計・資料①!CD32</f>
        <v>18</v>
      </c>
      <c r="AX6" s="66">
        <f>+SUM(AU6:AW6)</f>
        <v>941</v>
      </c>
    </row>
    <row r="7" spans="1:50">
      <c r="B7" s="801"/>
      <c r="C7" s="801"/>
      <c r="D7" s="801"/>
      <c r="E7" s="801"/>
      <c r="F7" s="801"/>
      <c r="G7" s="801"/>
      <c r="H7" s="801"/>
      <c r="I7" s="801"/>
      <c r="J7" s="801"/>
      <c r="K7" s="801"/>
      <c r="L7" s="801"/>
      <c r="N7" s="448"/>
      <c r="O7" s="119"/>
      <c r="P7" s="119"/>
      <c r="Q7" s="119"/>
      <c r="R7" s="119"/>
      <c r="S7" s="119"/>
      <c r="T7" s="119"/>
      <c r="U7" s="119"/>
      <c r="V7" s="119"/>
      <c r="W7" s="119"/>
      <c r="X7" s="119"/>
      <c r="Y7" s="119"/>
      <c r="Z7" s="119"/>
      <c r="AA7" s="449"/>
      <c r="AH7" s="683"/>
      <c r="AS7" s="125"/>
    </row>
    <row r="8" spans="1:50" ht="26.25" customHeight="1">
      <c r="B8" s="801"/>
      <c r="C8" s="801"/>
      <c r="D8" s="801"/>
      <c r="E8" s="801"/>
      <c r="F8" s="801"/>
      <c r="G8" s="801"/>
      <c r="H8" s="801"/>
      <c r="I8" s="801"/>
      <c r="J8" s="801"/>
      <c r="K8" s="801"/>
      <c r="L8" s="801"/>
      <c r="N8" s="448"/>
      <c r="O8" s="119"/>
      <c r="P8" s="119"/>
      <c r="Q8" s="119"/>
      <c r="R8" s="119"/>
      <c r="S8" s="119"/>
      <c r="T8" s="119"/>
      <c r="U8" s="119"/>
      <c r="V8" s="119"/>
      <c r="W8" s="119"/>
      <c r="X8" s="119"/>
      <c r="Y8" s="119"/>
      <c r="Z8" s="119"/>
      <c r="AA8" s="449"/>
      <c r="AC8" s="832" t="s">
        <v>34</v>
      </c>
      <c r="AD8" s="832"/>
      <c r="AE8" s="832"/>
      <c r="AF8" s="832"/>
      <c r="AG8" s="832"/>
      <c r="AI8" s="832" t="s">
        <v>35</v>
      </c>
      <c r="AJ8" s="832"/>
      <c r="AK8" s="832"/>
      <c r="AL8" s="832"/>
      <c r="AM8" s="832"/>
      <c r="AO8" s="27" t="s">
        <v>374</v>
      </c>
      <c r="AT8" s="27" t="s">
        <v>583</v>
      </c>
    </row>
    <row r="9" spans="1:50" ht="6.75" customHeight="1" thickBot="1">
      <c r="B9" s="801"/>
      <c r="C9" s="801"/>
      <c r="D9" s="801"/>
      <c r="E9" s="801"/>
      <c r="F9" s="801"/>
      <c r="G9" s="801"/>
      <c r="H9" s="801"/>
      <c r="I9" s="801"/>
      <c r="J9" s="801"/>
      <c r="K9" s="801"/>
      <c r="L9" s="801"/>
      <c r="N9" s="448"/>
      <c r="O9" s="119"/>
      <c r="P9" s="119"/>
      <c r="Q9" s="119"/>
      <c r="R9" s="119"/>
      <c r="S9" s="119"/>
      <c r="T9" s="119"/>
      <c r="U9" s="119"/>
      <c r="V9" s="119"/>
      <c r="W9" s="119"/>
      <c r="X9" s="119"/>
      <c r="Y9" s="119"/>
      <c r="Z9" s="119"/>
      <c r="AA9" s="449"/>
    </row>
    <row r="10" spans="1:50" ht="25.5" customHeight="1" thickBot="1">
      <c r="B10" s="801"/>
      <c r="C10" s="801"/>
      <c r="D10" s="801"/>
      <c r="E10" s="801"/>
      <c r="F10" s="801"/>
      <c r="G10" s="801"/>
      <c r="H10" s="801"/>
      <c r="I10" s="801"/>
      <c r="J10" s="801"/>
      <c r="K10" s="801"/>
      <c r="L10" s="801"/>
      <c r="N10" s="448"/>
      <c r="O10" s="119"/>
      <c r="P10" s="119"/>
      <c r="Q10" s="119"/>
      <c r="R10" s="119"/>
      <c r="S10" s="119"/>
      <c r="T10" s="119"/>
      <c r="U10" s="119"/>
      <c r="V10" s="119"/>
      <c r="W10" s="119"/>
      <c r="X10" s="119"/>
      <c r="Y10" s="119"/>
      <c r="Z10" s="119"/>
      <c r="AA10" s="449"/>
      <c r="AC10" s="579" t="s">
        <v>524</v>
      </c>
      <c r="AD10" s="572" t="s">
        <v>247</v>
      </c>
      <c r="AE10" s="580" t="s">
        <v>248</v>
      </c>
      <c r="AF10" s="572" t="s">
        <v>531</v>
      </c>
      <c r="AG10" s="121"/>
      <c r="AH10" s="121"/>
      <c r="AI10" s="579" t="s">
        <v>524</v>
      </c>
      <c r="AJ10" s="572" t="s">
        <v>247</v>
      </c>
      <c r="AK10" s="580" t="s">
        <v>248</v>
      </c>
      <c r="AL10" s="572" t="s">
        <v>531</v>
      </c>
      <c r="AM10" s="572" t="s">
        <v>530</v>
      </c>
      <c r="AO10" s="118" t="s">
        <v>524</v>
      </c>
      <c r="AP10" s="29" t="s">
        <v>29</v>
      </c>
      <c r="AQ10" s="120" t="s">
        <v>30</v>
      </c>
      <c r="AR10" s="31" t="s">
        <v>531</v>
      </c>
      <c r="AS10" s="126"/>
      <c r="AT10" s="118" t="s">
        <v>524</v>
      </c>
      <c r="AU10" s="29" t="s">
        <v>29</v>
      </c>
      <c r="AV10" s="120" t="s">
        <v>30</v>
      </c>
      <c r="AW10" s="122" t="s">
        <v>531</v>
      </c>
      <c r="AX10" s="127" t="s">
        <v>530</v>
      </c>
    </row>
    <row r="11" spans="1:50">
      <c r="B11" s="801"/>
      <c r="C11" s="801"/>
      <c r="D11" s="801"/>
      <c r="E11" s="801"/>
      <c r="F11" s="801"/>
      <c r="G11" s="801"/>
      <c r="H11" s="801"/>
      <c r="I11" s="801"/>
      <c r="J11" s="801"/>
      <c r="K11" s="801"/>
      <c r="L11" s="801"/>
      <c r="N11" s="448"/>
      <c r="O11" s="119"/>
      <c r="P11" s="119"/>
      <c r="Q11" s="119"/>
      <c r="R11" s="119"/>
      <c r="S11" s="119"/>
      <c r="T11" s="119"/>
      <c r="U11" s="119"/>
      <c r="V11" s="119"/>
      <c r="W11" s="119"/>
      <c r="X11" s="119"/>
      <c r="Y11" s="119"/>
      <c r="Z11" s="119"/>
      <c r="AA11" s="449"/>
      <c r="AC11" s="570" t="s">
        <v>379</v>
      </c>
      <c r="AD11" s="681">
        <f>AP23</f>
        <v>0.91823899371069184</v>
      </c>
      <c r="AE11" s="672">
        <f>AQ23</f>
        <v>6.9182389937106917E-2</v>
      </c>
      <c r="AF11" s="672">
        <f>AR23</f>
        <v>1.2578616352201259E-2</v>
      </c>
      <c r="AG11" s="682"/>
      <c r="AH11" s="121"/>
      <c r="AI11" s="570" t="s">
        <v>379</v>
      </c>
      <c r="AJ11" s="680">
        <f>AU23</f>
        <v>146</v>
      </c>
      <c r="AK11" s="680">
        <f>AV23</f>
        <v>11</v>
      </c>
      <c r="AL11" s="680">
        <f>AW23</f>
        <v>2</v>
      </c>
      <c r="AM11" s="680">
        <f>AX23</f>
        <v>159</v>
      </c>
      <c r="AO11" s="45" t="s">
        <v>531</v>
      </c>
      <c r="AP11" s="91" t="e">
        <f t="shared" ref="AP11:AP23" si="0">+AU11/$AX11</f>
        <v>#DIV/0!</v>
      </c>
      <c r="AQ11" s="47" t="e">
        <f t="shared" ref="AQ11:AQ23" si="1">+AV11/$AX11</f>
        <v>#DIV/0!</v>
      </c>
      <c r="AR11" s="92" t="e">
        <f t="shared" ref="AR11:AR23" si="2">+AW11/$AX11</f>
        <v>#DIV/0!</v>
      </c>
      <c r="AS11" s="126"/>
      <c r="AT11" s="45" t="s">
        <v>531</v>
      </c>
      <c r="AU11" s="128">
        <f>+SUM(集計・資料①!BT6:CB7)</f>
        <v>0</v>
      </c>
      <c r="AV11" s="51">
        <f>+集計・資料①!CC6</f>
        <v>0</v>
      </c>
      <c r="AW11" s="51">
        <f>+集計・資料①!CD6</f>
        <v>0</v>
      </c>
      <c r="AX11" s="52">
        <f t="shared" ref="AX11:AX23" si="3">+SUM(AU11:AW11)</f>
        <v>0</v>
      </c>
    </row>
    <row r="12" spans="1:50">
      <c r="B12" s="801"/>
      <c r="C12" s="801"/>
      <c r="D12" s="801"/>
      <c r="E12" s="801"/>
      <c r="F12" s="801"/>
      <c r="G12" s="801"/>
      <c r="H12" s="801"/>
      <c r="I12" s="801"/>
      <c r="J12" s="801"/>
      <c r="K12" s="801"/>
      <c r="L12" s="801"/>
      <c r="N12" s="448"/>
      <c r="O12" s="119"/>
      <c r="P12" s="119"/>
      <c r="Q12" s="119"/>
      <c r="R12" s="119"/>
      <c r="S12" s="119"/>
      <c r="T12" s="119"/>
      <c r="U12" s="119"/>
      <c r="V12" s="119"/>
      <c r="W12" s="119"/>
      <c r="X12" s="119"/>
      <c r="Y12" s="119"/>
      <c r="Z12" s="119"/>
      <c r="AA12" s="449"/>
      <c r="AC12" s="674" t="s">
        <v>380</v>
      </c>
      <c r="AD12" s="681">
        <f>AP22</f>
        <v>0.86363636363636365</v>
      </c>
      <c r="AE12" s="672">
        <f>AQ22</f>
        <v>0.12878787878787878</v>
      </c>
      <c r="AF12" s="672">
        <f>AR22</f>
        <v>7.575757575757576E-3</v>
      </c>
      <c r="AG12" s="682"/>
      <c r="AH12" s="683"/>
      <c r="AI12" s="674" t="s">
        <v>380</v>
      </c>
      <c r="AJ12" s="680">
        <f>AU22</f>
        <v>114</v>
      </c>
      <c r="AK12" s="680">
        <f>AV22</f>
        <v>17</v>
      </c>
      <c r="AL12" s="680">
        <f>AW22</f>
        <v>1</v>
      </c>
      <c r="AM12" s="680">
        <f>AX22</f>
        <v>132</v>
      </c>
      <c r="AO12" s="8" t="s">
        <v>518</v>
      </c>
      <c r="AP12" s="97">
        <f t="shared" si="0"/>
        <v>0.81355932203389836</v>
      </c>
      <c r="AQ12" s="73">
        <f t="shared" si="1"/>
        <v>0.1864406779661017</v>
      </c>
      <c r="AR12" s="74">
        <f t="shared" si="2"/>
        <v>0</v>
      </c>
      <c r="AS12" s="125"/>
      <c r="AT12" s="8" t="s">
        <v>518</v>
      </c>
      <c r="AU12" s="98">
        <f>+SUM(集計・資料①!BT8:CB9)</f>
        <v>48</v>
      </c>
      <c r="AV12" s="99">
        <f>+集計・資料①!CC8</f>
        <v>11</v>
      </c>
      <c r="AW12" s="99">
        <f>+集計・資料①!CD8</f>
        <v>0</v>
      </c>
      <c r="AX12" s="55">
        <f t="shared" si="3"/>
        <v>59</v>
      </c>
    </row>
    <row r="13" spans="1:50" ht="10.5" customHeight="1">
      <c r="B13" s="801"/>
      <c r="C13" s="801"/>
      <c r="D13" s="801"/>
      <c r="E13" s="801"/>
      <c r="F13" s="801"/>
      <c r="G13" s="801"/>
      <c r="H13" s="801"/>
      <c r="I13" s="801"/>
      <c r="J13" s="801"/>
      <c r="K13" s="801"/>
      <c r="L13" s="801"/>
      <c r="N13" s="448"/>
      <c r="O13" s="119"/>
      <c r="P13" s="119"/>
      <c r="Q13" s="119"/>
      <c r="R13" s="119"/>
      <c r="S13" s="119"/>
      <c r="T13" s="119"/>
      <c r="U13" s="119"/>
      <c r="V13" s="119"/>
      <c r="W13" s="119"/>
      <c r="X13" s="119"/>
      <c r="Y13" s="119"/>
      <c r="Z13" s="119"/>
      <c r="AA13" s="449"/>
      <c r="AC13" s="570" t="s">
        <v>381</v>
      </c>
      <c r="AD13" s="681">
        <f>AP21</f>
        <v>1</v>
      </c>
      <c r="AE13" s="672">
        <f>AQ21</f>
        <v>0</v>
      </c>
      <c r="AF13" s="672">
        <f>AR21</f>
        <v>0</v>
      </c>
      <c r="AG13" s="682"/>
      <c r="AH13" s="683"/>
      <c r="AI13" s="570" t="s">
        <v>381</v>
      </c>
      <c r="AJ13" s="680">
        <f>AU21</f>
        <v>12</v>
      </c>
      <c r="AK13" s="680">
        <f>AV21</f>
        <v>0</v>
      </c>
      <c r="AL13" s="680">
        <f>AW21</f>
        <v>0</v>
      </c>
      <c r="AM13" s="680">
        <f>AX21</f>
        <v>12</v>
      </c>
      <c r="AO13" s="8" t="s">
        <v>519</v>
      </c>
      <c r="AP13" s="97">
        <f t="shared" si="0"/>
        <v>0.84920634920634919</v>
      </c>
      <c r="AQ13" s="73">
        <f t="shared" si="1"/>
        <v>0.10317460317460317</v>
      </c>
      <c r="AR13" s="74">
        <f t="shared" si="2"/>
        <v>4.7619047619047616E-2</v>
      </c>
      <c r="AS13" s="125"/>
      <c r="AT13" s="8" t="s">
        <v>519</v>
      </c>
      <c r="AU13" s="98">
        <f>+SUM(集計・資料①!BT10:CB11)</f>
        <v>107</v>
      </c>
      <c r="AV13" s="99">
        <f>+集計・資料①!CC10</f>
        <v>13</v>
      </c>
      <c r="AW13" s="99">
        <f>+集計・資料①!CD10</f>
        <v>6</v>
      </c>
      <c r="AX13" s="55">
        <f t="shared" si="3"/>
        <v>126</v>
      </c>
    </row>
    <row r="14" spans="1:50">
      <c r="B14" s="801"/>
      <c r="C14" s="801"/>
      <c r="D14" s="801"/>
      <c r="E14" s="801"/>
      <c r="F14" s="801"/>
      <c r="G14" s="801"/>
      <c r="H14" s="801"/>
      <c r="I14" s="801"/>
      <c r="J14" s="801"/>
      <c r="K14" s="801"/>
      <c r="L14" s="801"/>
      <c r="N14" s="448"/>
      <c r="O14" s="119"/>
      <c r="P14" s="119"/>
      <c r="Q14" s="119"/>
      <c r="R14" s="119"/>
      <c r="S14" s="119"/>
      <c r="T14" s="119"/>
      <c r="U14" s="119"/>
      <c r="V14" s="119"/>
      <c r="W14" s="119"/>
      <c r="X14" s="119"/>
      <c r="Y14" s="119"/>
      <c r="Z14" s="119"/>
      <c r="AA14" s="449"/>
      <c r="AC14" s="674" t="s">
        <v>382</v>
      </c>
      <c r="AD14" s="681">
        <f>AP20</f>
        <v>0.76190476190476186</v>
      </c>
      <c r="AE14" s="672">
        <f>AQ20</f>
        <v>0.19047619047619047</v>
      </c>
      <c r="AF14" s="672">
        <f>AR20</f>
        <v>4.7619047619047616E-2</v>
      </c>
      <c r="AG14" s="682"/>
      <c r="AH14" s="683"/>
      <c r="AI14" s="674" t="s">
        <v>382</v>
      </c>
      <c r="AJ14" s="680">
        <f>AU20</f>
        <v>16</v>
      </c>
      <c r="AK14" s="680">
        <f>AV20</f>
        <v>4</v>
      </c>
      <c r="AL14" s="680">
        <f>AW20</f>
        <v>1</v>
      </c>
      <c r="AM14" s="680">
        <f>AX20</f>
        <v>21</v>
      </c>
      <c r="AO14" s="8" t="s">
        <v>517</v>
      </c>
      <c r="AP14" s="97">
        <f t="shared" si="0"/>
        <v>0.89655172413793105</v>
      </c>
      <c r="AQ14" s="73">
        <f t="shared" si="1"/>
        <v>0.10344827586206896</v>
      </c>
      <c r="AR14" s="74">
        <f t="shared" si="2"/>
        <v>0</v>
      </c>
      <c r="AS14" s="125"/>
      <c r="AT14" s="8" t="s">
        <v>517</v>
      </c>
      <c r="AU14" s="98">
        <f>+SUM(集計・資料①!BT12:CB13)</f>
        <v>26</v>
      </c>
      <c r="AV14" s="99">
        <f>+集計・資料①!CC12</f>
        <v>3</v>
      </c>
      <c r="AW14" s="99">
        <f>+集計・資料①!CD12</f>
        <v>0</v>
      </c>
      <c r="AX14" s="55">
        <f t="shared" si="3"/>
        <v>29</v>
      </c>
    </row>
    <row r="15" spans="1:50" ht="10.5" customHeight="1">
      <c r="B15" s="801"/>
      <c r="C15" s="801"/>
      <c r="D15" s="801"/>
      <c r="E15" s="801"/>
      <c r="F15" s="801"/>
      <c r="G15" s="801"/>
      <c r="H15" s="801"/>
      <c r="I15" s="801"/>
      <c r="J15" s="801"/>
      <c r="K15" s="801"/>
      <c r="L15" s="801"/>
      <c r="N15" s="448"/>
      <c r="O15" s="119"/>
      <c r="P15" s="119"/>
      <c r="Q15" s="119"/>
      <c r="R15" s="119"/>
      <c r="S15" s="119"/>
      <c r="T15" s="119"/>
      <c r="U15" s="119"/>
      <c r="V15" s="119"/>
      <c r="W15" s="119"/>
      <c r="X15" s="119"/>
      <c r="Y15" s="119"/>
      <c r="Z15" s="119"/>
      <c r="AA15" s="449"/>
      <c r="AC15" s="570" t="s">
        <v>383</v>
      </c>
      <c r="AD15" s="681">
        <f>AP19</f>
        <v>0.80288461538461542</v>
      </c>
      <c r="AE15" s="672">
        <f>AQ19</f>
        <v>0.17307692307692307</v>
      </c>
      <c r="AF15" s="672">
        <f>AR19</f>
        <v>2.403846153846154E-2</v>
      </c>
      <c r="AG15" s="682"/>
      <c r="AH15" s="683"/>
      <c r="AI15" s="570" t="s">
        <v>383</v>
      </c>
      <c r="AJ15" s="680">
        <f>AU19</f>
        <v>167</v>
      </c>
      <c r="AK15" s="680">
        <f>AV19</f>
        <v>36</v>
      </c>
      <c r="AL15" s="680">
        <f>AW19</f>
        <v>5</v>
      </c>
      <c r="AM15" s="680">
        <f>AX19</f>
        <v>208</v>
      </c>
      <c r="AO15" s="8" t="s">
        <v>516</v>
      </c>
      <c r="AP15" s="97">
        <f t="shared" si="0"/>
        <v>0.9147286821705426</v>
      </c>
      <c r="AQ15" s="73">
        <f t="shared" si="1"/>
        <v>7.7519379844961239E-2</v>
      </c>
      <c r="AR15" s="74">
        <f t="shared" si="2"/>
        <v>7.7519379844961239E-3</v>
      </c>
      <c r="AS15" s="125"/>
      <c r="AT15" s="8" t="s">
        <v>516</v>
      </c>
      <c r="AU15" s="98">
        <f>+SUM(集計・資料①!BT14:CB15)</f>
        <v>118</v>
      </c>
      <c r="AV15" s="99">
        <f>+集計・資料①!CC14</f>
        <v>10</v>
      </c>
      <c r="AW15" s="99">
        <f>+集計・資料①!CD14</f>
        <v>1</v>
      </c>
      <c r="AX15" s="55">
        <f t="shared" si="3"/>
        <v>129</v>
      </c>
    </row>
    <row r="16" spans="1:50" ht="10.5" customHeight="1">
      <c r="B16" s="801"/>
      <c r="C16" s="801"/>
      <c r="D16" s="801"/>
      <c r="E16" s="801"/>
      <c r="F16" s="801"/>
      <c r="G16" s="801"/>
      <c r="H16" s="801"/>
      <c r="I16" s="801"/>
      <c r="J16" s="801"/>
      <c r="K16" s="801"/>
      <c r="L16" s="801"/>
      <c r="N16" s="448"/>
      <c r="O16" s="119"/>
      <c r="P16" s="119"/>
      <c r="Q16" s="119"/>
      <c r="R16" s="119"/>
      <c r="S16" s="119"/>
      <c r="T16" s="119"/>
      <c r="U16" s="119"/>
      <c r="V16" s="119"/>
      <c r="W16" s="119"/>
      <c r="X16" s="119"/>
      <c r="Y16" s="119"/>
      <c r="Z16" s="119"/>
      <c r="AA16" s="449"/>
      <c r="AC16" s="674" t="s">
        <v>384</v>
      </c>
      <c r="AD16" s="681">
        <f>AP18</f>
        <v>0.72727272727272729</v>
      </c>
      <c r="AE16" s="672">
        <f>AQ18</f>
        <v>0.27272727272727271</v>
      </c>
      <c r="AF16" s="672">
        <f>AR18</f>
        <v>0</v>
      </c>
      <c r="AG16" s="682"/>
      <c r="AH16" s="683"/>
      <c r="AI16" s="674" t="s">
        <v>384</v>
      </c>
      <c r="AJ16" s="680">
        <f>AU18</f>
        <v>16</v>
      </c>
      <c r="AK16" s="680">
        <f>AV18</f>
        <v>6</v>
      </c>
      <c r="AL16" s="680">
        <f>AW18</f>
        <v>0</v>
      </c>
      <c r="AM16" s="680">
        <f>AX18</f>
        <v>22</v>
      </c>
      <c r="AO16" s="8" t="s">
        <v>515</v>
      </c>
      <c r="AP16" s="97">
        <f t="shared" si="0"/>
        <v>0.77419354838709675</v>
      </c>
      <c r="AQ16" s="73">
        <f t="shared" si="1"/>
        <v>0.16129032258064516</v>
      </c>
      <c r="AR16" s="74">
        <f t="shared" si="2"/>
        <v>6.4516129032258063E-2</v>
      </c>
      <c r="AS16" s="125"/>
      <c r="AT16" s="8" t="s">
        <v>515</v>
      </c>
      <c r="AU16" s="98">
        <f>+SUM(集計・資料①!BT16:CB17)</f>
        <v>24</v>
      </c>
      <c r="AV16" s="99">
        <f>+集計・資料①!CC16</f>
        <v>5</v>
      </c>
      <c r="AW16" s="99">
        <f>+集計・資料①!CD16</f>
        <v>2</v>
      </c>
      <c r="AX16" s="55">
        <f t="shared" si="3"/>
        <v>31</v>
      </c>
    </row>
    <row r="17" spans="1:50" ht="10.5" customHeight="1">
      <c r="B17" s="801"/>
      <c r="C17" s="801"/>
      <c r="D17" s="801"/>
      <c r="E17" s="801"/>
      <c r="F17" s="801"/>
      <c r="G17" s="801"/>
      <c r="H17" s="801"/>
      <c r="I17" s="801"/>
      <c r="J17" s="801"/>
      <c r="K17" s="801"/>
      <c r="L17" s="801"/>
      <c r="N17" s="450"/>
      <c r="O17" s="451"/>
      <c r="P17" s="451"/>
      <c r="Q17" s="451"/>
      <c r="R17" s="451"/>
      <c r="S17" s="451"/>
      <c r="T17" s="451"/>
      <c r="U17" s="451"/>
      <c r="V17" s="451"/>
      <c r="W17" s="451"/>
      <c r="X17" s="451"/>
      <c r="Y17" s="451"/>
      <c r="Z17" s="451"/>
      <c r="AA17" s="452"/>
      <c r="AC17" s="570" t="s">
        <v>385</v>
      </c>
      <c r="AD17" s="681">
        <f>AP17</f>
        <v>0.30769230769230771</v>
      </c>
      <c r="AE17" s="752">
        <f>AQ17</f>
        <v>0.69230769230769229</v>
      </c>
      <c r="AF17" s="672">
        <f>AR17</f>
        <v>0</v>
      </c>
      <c r="AG17" s="682"/>
      <c r="AH17" s="683"/>
      <c r="AI17" s="570" t="s">
        <v>385</v>
      </c>
      <c r="AJ17" s="680">
        <f>AU17</f>
        <v>4</v>
      </c>
      <c r="AK17" s="680">
        <f>AV17</f>
        <v>9</v>
      </c>
      <c r="AL17" s="680">
        <f>AW17</f>
        <v>0</v>
      </c>
      <c r="AM17" s="680">
        <f>AX17</f>
        <v>13</v>
      </c>
      <c r="AO17" s="8" t="s">
        <v>520</v>
      </c>
      <c r="AP17" s="97">
        <f t="shared" si="0"/>
        <v>0.30769230769230771</v>
      </c>
      <c r="AQ17" s="73">
        <f t="shared" si="1"/>
        <v>0.69230769230769229</v>
      </c>
      <c r="AR17" s="74">
        <f t="shared" si="2"/>
        <v>0</v>
      </c>
      <c r="AS17" s="125"/>
      <c r="AT17" s="8" t="s">
        <v>520</v>
      </c>
      <c r="AU17" s="98">
        <f>+SUM(集計・資料①!BT18:CB19)</f>
        <v>4</v>
      </c>
      <c r="AV17" s="99">
        <f>+集計・資料①!CC18</f>
        <v>9</v>
      </c>
      <c r="AW17" s="99">
        <f>+集計・資料①!CD18</f>
        <v>0</v>
      </c>
      <c r="AX17" s="55">
        <f t="shared" si="3"/>
        <v>13</v>
      </c>
    </row>
    <row r="18" spans="1:50" ht="10.5" customHeight="1">
      <c r="AC18" s="674" t="s">
        <v>386</v>
      </c>
      <c r="AD18" s="681">
        <f>AP16</f>
        <v>0.77419354838709675</v>
      </c>
      <c r="AE18" s="672">
        <f>AQ16</f>
        <v>0.16129032258064516</v>
      </c>
      <c r="AF18" s="672">
        <f>AR16</f>
        <v>6.4516129032258063E-2</v>
      </c>
      <c r="AG18" s="682"/>
      <c r="AH18" s="683"/>
      <c r="AI18" s="674" t="s">
        <v>386</v>
      </c>
      <c r="AJ18" s="680">
        <f>AU16</f>
        <v>24</v>
      </c>
      <c r="AK18" s="680">
        <f>AV16</f>
        <v>5</v>
      </c>
      <c r="AL18" s="680">
        <f>AW16</f>
        <v>2</v>
      </c>
      <c r="AM18" s="680">
        <f>AX16</f>
        <v>31</v>
      </c>
      <c r="AO18" s="8" t="s">
        <v>514</v>
      </c>
      <c r="AP18" s="97">
        <f t="shared" si="0"/>
        <v>0.72727272727272729</v>
      </c>
      <c r="AQ18" s="73">
        <f t="shared" si="1"/>
        <v>0.27272727272727271</v>
      </c>
      <c r="AR18" s="74">
        <f t="shared" si="2"/>
        <v>0</v>
      </c>
      <c r="AS18" s="125"/>
      <c r="AT18" s="8" t="s">
        <v>514</v>
      </c>
      <c r="AU18" s="98">
        <f>+SUM(集計・資料①!BT20:CB21)</f>
        <v>16</v>
      </c>
      <c r="AV18" s="99">
        <f>+集計・資料①!CC20</f>
        <v>6</v>
      </c>
      <c r="AW18" s="99">
        <f>+集計・資料①!CD20</f>
        <v>0</v>
      </c>
      <c r="AX18" s="55">
        <f t="shared" si="3"/>
        <v>22</v>
      </c>
    </row>
    <row r="19" spans="1:50" ht="10.5" customHeight="1">
      <c r="A19" s="435"/>
      <c r="B19" s="436"/>
      <c r="C19" s="436"/>
      <c r="D19" s="436"/>
      <c r="E19" s="436"/>
      <c r="F19" s="436"/>
      <c r="G19" s="436"/>
      <c r="H19" s="436"/>
      <c r="I19" s="436"/>
      <c r="J19" s="436"/>
      <c r="K19" s="436"/>
      <c r="L19" s="436"/>
      <c r="M19" s="436"/>
      <c r="N19" s="436"/>
      <c r="O19" s="436"/>
      <c r="P19" s="436"/>
      <c r="Q19" s="436"/>
      <c r="R19" s="436"/>
      <c r="S19" s="436"/>
      <c r="T19" s="436"/>
      <c r="U19" s="436"/>
      <c r="V19" s="436"/>
      <c r="W19" s="436"/>
      <c r="X19" s="436"/>
      <c r="Y19" s="436"/>
      <c r="Z19" s="436"/>
      <c r="AA19" s="437"/>
      <c r="AC19" s="570" t="s">
        <v>387</v>
      </c>
      <c r="AD19" s="681">
        <f>AP15</f>
        <v>0.9147286821705426</v>
      </c>
      <c r="AE19" s="672">
        <f>AQ15</f>
        <v>7.7519379844961239E-2</v>
      </c>
      <c r="AF19" s="672">
        <f>AR15</f>
        <v>7.7519379844961239E-3</v>
      </c>
      <c r="AG19" s="682"/>
      <c r="AH19" s="683"/>
      <c r="AI19" s="570" t="s">
        <v>387</v>
      </c>
      <c r="AJ19" s="680">
        <f>AU15</f>
        <v>118</v>
      </c>
      <c r="AK19" s="680">
        <f>AV15</f>
        <v>10</v>
      </c>
      <c r="AL19" s="680">
        <f>AW15</f>
        <v>1</v>
      </c>
      <c r="AM19" s="680">
        <f>AX15</f>
        <v>129</v>
      </c>
      <c r="AO19" s="8" t="s">
        <v>513</v>
      </c>
      <c r="AP19" s="97">
        <f t="shared" si="0"/>
        <v>0.80288461538461542</v>
      </c>
      <c r="AQ19" s="73">
        <f t="shared" si="1"/>
        <v>0.17307692307692307</v>
      </c>
      <c r="AR19" s="74">
        <f t="shared" si="2"/>
        <v>2.403846153846154E-2</v>
      </c>
      <c r="AS19" s="125"/>
      <c r="AT19" s="8" t="s">
        <v>513</v>
      </c>
      <c r="AU19" s="98">
        <f>+SUM(集計・資料①!BT22:CB23)</f>
        <v>167</v>
      </c>
      <c r="AV19" s="99">
        <f>+集計・資料①!CC22</f>
        <v>36</v>
      </c>
      <c r="AW19" s="99">
        <f>+集計・資料①!CD22</f>
        <v>5</v>
      </c>
      <c r="AX19" s="55">
        <f t="shared" si="3"/>
        <v>208</v>
      </c>
    </row>
    <row r="20" spans="1:50" ht="10.5" customHeight="1">
      <c r="A20" s="43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439"/>
      <c r="AC20" s="674" t="s">
        <v>388</v>
      </c>
      <c r="AD20" s="681">
        <f>AP14</f>
        <v>0.89655172413793105</v>
      </c>
      <c r="AE20" s="672">
        <f>AQ14</f>
        <v>0.10344827586206896</v>
      </c>
      <c r="AF20" s="672">
        <f>AR14</f>
        <v>0</v>
      </c>
      <c r="AG20" s="682"/>
      <c r="AH20" s="683"/>
      <c r="AI20" s="674" t="s">
        <v>388</v>
      </c>
      <c r="AJ20" s="680">
        <f>AU14</f>
        <v>26</v>
      </c>
      <c r="AK20" s="680">
        <f>AV14</f>
        <v>3</v>
      </c>
      <c r="AL20" s="680">
        <f>AW14</f>
        <v>0</v>
      </c>
      <c r="AM20" s="680">
        <f>AX14</f>
        <v>29</v>
      </c>
      <c r="AO20" s="8" t="s">
        <v>512</v>
      </c>
      <c r="AP20" s="97">
        <f t="shared" si="0"/>
        <v>0.76190476190476186</v>
      </c>
      <c r="AQ20" s="73">
        <f t="shared" si="1"/>
        <v>0.19047619047619047</v>
      </c>
      <c r="AR20" s="74">
        <f t="shared" si="2"/>
        <v>4.7619047619047616E-2</v>
      </c>
      <c r="AS20" s="125"/>
      <c r="AT20" s="8" t="s">
        <v>512</v>
      </c>
      <c r="AU20" s="98">
        <f>+SUM(集計・資料①!BT24:CB25)</f>
        <v>16</v>
      </c>
      <c r="AV20" s="99">
        <f>+集計・資料①!CC24</f>
        <v>4</v>
      </c>
      <c r="AW20" s="99">
        <f>+集計・資料①!CD24</f>
        <v>1</v>
      </c>
      <c r="AX20" s="55">
        <f t="shared" si="3"/>
        <v>21</v>
      </c>
    </row>
    <row r="21" spans="1:50" ht="10.5" customHeight="1">
      <c r="A21" s="43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439"/>
      <c r="AC21" s="570" t="s">
        <v>389</v>
      </c>
      <c r="AD21" s="681">
        <f>AP13</f>
        <v>0.84920634920634919</v>
      </c>
      <c r="AE21" s="672">
        <f>AQ13</f>
        <v>0.10317460317460317</v>
      </c>
      <c r="AF21" s="672">
        <f>AR13</f>
        <v>4.7619047619047616E-2</v>
      </c>
      <c r="AG21" s="682"/>
      <c r="AH21" s="683"/>
      <c r="AI21" s="570" t="s">
        <v>389</v>
      </c>
      <c r="AJ21" s="680">
        <f>AU13</f>
        <v>107</v>
      </c>
      <c r="AK21" s="680">
        <f>AV13</f>
        <v>13</v>
      </c>
      <c r="AL21" s="680">
        <f>AW13</f>
        <v>6</v>
      </c>
      <c r="AM21" s="680">
        <f>AX13</f>
        <v>126</v>
      </c>
      <c r="AO21" s="8" t="s">
        <v>511</v>
      </c>
      <c r="AP21" s="97">
        <f t="shared" si="0"/>
        <v>1</v>
      </c>
      <c r="AQ21" s="73">
        <f t="shared" si="1"/>
        <v>0</v>
      </c>
      <c r="AR21" s="74">
        <f t="shared" si="2"/>
        <v>0</v>
      </c>
      <c r="AS21" s="125"/>
      <c r="AT21" s="8" t="s">
        <v>511</v>
      </c>
      <c r="AU21" s="98">
        <f>+SUM(集計・資料①!BT26:CB27)</f>
        <v>12</v>
      </c>
      <c r="AV21" s="99">
        <f>+集計・資料①!CC26</f>
        <v>0</v>
      </c>
      <c r="AW21" s="99">
        <f>+集計・資料①!CD26</f>
        <v>0</v>
      </c>
      <c r="AX21" s="55">
        <f t="shared" si="3"/>
        <v>12</v>
      </c>
    </row>
    <row r="22" spans="1:50" ht="10.5" customHeight="1">
      <c r="A22" s="43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439"/>
      <c r="AC22" s="674" t="s">
        <v>390</v>
      </c>
      <c r="AD22" s="681">
        <f>AP12</f>
        <v>0.81355932203389836</v>
      </c>
      <c r="AE22" s="672">
        <f>AQ12</f>
        <v>0.1864406779661017</v>
      </c>
      <c r="AF22" s="672">
        <f>AR12</f>
        <v>0</v>
      </c>
      <c r="AG22" s="682"/>
      <c r="AH22" s="683"/>
      <c r="AI22" s="674" t="s">
        <v>390</v>
      </c>
      <c r="AJ22" s="680">
        <f>AU12</f>
        <v>48</v>
      </c>
      <c r="AK22" s="680">
        <f>AV12</f>
        <v>11</v>
      </c>
      <c r="AL22" s="680">
        <f>AW12</f>
        <v>0</v>
      </c>
      <c r="AM22" s="680">
        <f>AX12</f>
        <v>59</v>
      </c>
      <c r="AO22" s="17" t="s">
        <v>521</v>
      </c>
      <c r="AP22" s="97">
        <f t="shared" si="0"/>
        <v>0.86363636363636365</v>
      </c>
      <c r="AQ22" s="73">
        <f t="shared" si="1"/>
        <v>0.12878787878787878</v>
      </c>
      <c r="AR22" s="74">
        <f t="shared" si="2"/>
        <v>7.575757575757576E-3</v>
      </c>
      <c r="AS22" s="125"/>
      <c r="AT22" s="17" t="s">
        <v>521</v>
      </c>
      <c r="AU22" s="98">
        <f>+SUM(集計・資料①!BT28:CB29)</f>
        <v>114</v>
      </c>
      <c r="AV22" s="99">
        <f>+集計・資料①!CC28</f>
        <v>17</v>
      </c>
      <c r="AW22" s="99">
        <f>+集計・資料①!CD28</f>
        <v>1</v>
      </c>
      <c r="AX22" s="55">
        <f t="shared" si="3"/>
        <v>132</v>
      </c>
    </row>
    <row r="23" spans="1:50" ht="11.25" customHeight="1" thickBot="1">
      <c r="A23" s="43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439"/>
      <c r="AC23" s="570" t="s">
        <v>22</v>
      </c>
      <c r="AD23" s="672" t="e">
        <f>AP11</f>
        <v>#DIV/0!</v>
      </c>
      <c r="AE23" s="672" t="e">
        <f>AQ11</f>
        <v>#DIV/0!</v>
      </c>
      <c r="AF23" s="672" t="e">
        <f>AR11</f>
        <v>#DIV/0!</v>
      </c>
      <c r="AG23" s="682"/>
      <c r="AH23" s="683"/>
      <c r="AI23" s="570" t="s">
        <v>22</v>
      </c>
      <c r="AJ23" s="680">
        <f>AU11</f>
        <v>0</v>
      </c>
      <c r="AK23" s="680">
        <f>AV11</f>
        <v>0</v>
      </c>
      <c r="AL23" s="680">
        <f>AW11</f>
        <v>0</v>
      </c>
      <c r="AM23" s="680">
        <f>AX11</f>
        <v>0</v>
      </c>
      <c r="AO23" s="11" t="s">
        <v>522</v>
      </c>
      <c r="AP23" s="56">
        <f t="shared" si="0"/>
        <v>0.91823899371069184</v>
      </c>
      <c r="AQ23" s="57">
        <f t="shared" si="1"/>
        <v>6.9182389937106917E-2</v>
      </c>
      <c r="AR23" s="58">
        <f t="shared" si="2"/>
        <v>1.2578616352201259E-2</v>
      </c>
      <c r="AS23" s="125"/>
      <c r="AT23" s="9" t="s">
        <v>522</v>
      </c>
      <c r="AU23" s="59">
        <f>+SUM(集計・資料①!BT30:CB31)</f>
        <v>146</v>
      </c>
      <c r="AV23" s="61">
        <f>+集計・資料①!CC30</f>
        <v>11</v>
      </c>
      <c r="AW23" s="61">
        <f>+集計・資料①!CD30</f>
        <v>2</v>
      </c>
      <c r="AX23" s="62">
        <f t="shared" si="3"/>
        <v>159</v>
      </c>
    </row>
    <row r="24" spans="1:50" ht="11.25" customHeight="1" thickBot="1">
      <c r="A24" s="43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439"/>
      <c r="AH24" s="683"/>
      <c r="AI24" s="572" t="s">
        <v>530</v>
      </c>
      <c r="AJ24" s="680">
        <f>+SUM(AJ11:AJ23)</f>
        <v>798</v>
      </c>
      <c r="AK24" s="680">
        <f>+SUM(AK11:AK23)</f>
        <v>125</v>
      </c>
      <c r="AL24" s="680">
        <f>+SUM(AL11:AL23)</f>
        <v>18</v>
      </c>
      <c r="AM24" s="680">
        <f>+SUM(AM11:AM23)</f>
        <v>941</v>
      </c>
      <c r="AS24" s="125"/>
      <c r="AT24" s="34" t="s">
        <v>530</v>
      </c>
      <c r="AU24" s="63">
        <f>+SUM(AU11:AU23)</f>
        <v>798</v>
      </c>
      <c r="AV24" s="84">
        <f>SUM(AV11:AV23)</f>
        <v>125</v>
      </c>
      <c r="AW24" s="85">
        <f>SUM(AW11:AW23)</f>
        <v>18</v>
      </c>
      <c r="AX24" s="66">
        <f>SUM(AX11:AX23)</f>
        <v>941</v>
      </c>
    </row>
    <row r="25" spans="1:50" ht="10.5" customHeight="1">
      <c r="A25" s="43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439"/>
    </row>
    <row r="26" spans="1:50" ht="24" customHeight="1">
      <c r="A26" s="43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439"/>
      <c r="AC26" s="832" t="s">
        <v>36</v>
      </c>
      <c r="AD26" s="832"/>
      <c r="AE26" s="832"/>
      <c r="AF26" s="832"/>
      <c r="AG26" s="832"/>
      <c r="AI26" s="832" t="s">
        <v>37</v>
      </c>
      <c r="AJ26" s="832"/>
      <c r="AK26" s="832"/>
      <c r="AL26" s="832"/>
      <c r="AM26" s="832"/>
      <c r="AO26" s="27" t="s">
        <v>375</v>
      </c>
      <c r="AR26" s="88"/>
      <c r="AT26" s="27" t="s">
        <v>584</v>
      </c>
      <c r="AW26" s="88"/>
    </row>
    <row r="27" spans="1:50" ht="12" customHeight="1" thickBot="1">
      <c r="A27" s="43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439"/>
      <c r="AF27" s="684"/>
      <c r="AG27" s="684"/>
      <c r="AL27" s="684"/>
      <c r="AR27" s="129"/>
      <c r="AW27" s="129"/>
    </row>
    <row r="28" spans="1:50" ht="25.5" customHeight="1" thickBot="1">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c r="AC28" s="572" t="s">
        <v>525</v>
      </c>
      <c r="AD28" s="572" t="s">
        <v>249</v>
      </c>
      <c r="AE28" s="580" t="s">
        <v>250</v>
      </c>
      <c r="AF28" s="572" t="s">
        <v>531</v>
      </c>
      <c r="AG28" s="670"/>
      <c r="AH28" s="121"/>
      <c r="AI28" s="572" t="s">
        <v>525</v>
      </c>
      <c r="AJ28" s="572" t="s">
        <v>249</v>
      </c>
      <c r="AK28" s="580" t="s">
        <v>250</v>
      </c>
      <c r="AL28" s="572" t="s">
        <v>531</v>
      </c>
      <c r="AM28" s="572" t="s">
        <v>530</v>
      </c>
      <c r="AO28" s="32" t="s">
        <v>525</v>
      </c>
      <c r="AP28" s="29" t="s">
        <v>29</v>
      </c>
      <c r="AQ28" s="120" t="s">
        <v>30</v>
      </c>
      <c r="AR28" s="31" t="s">
        <v>531</v>
      </c>
      <c r="AS28" s="126"/>
      <c r="AT28" s="32" t="s">
        <v>525</v>
      </c>
      <c r="AU28" s="29" t="s">
        <v>29</v>
      </c>
      <c r="AV28" s="120" t="s">
        <v>30</v>
      </c>
      <c r="AW28" s="122" t="s">
        <v>531</v>
      </c>
      <c r="AX28" s="127" t="s">
        <v>530</v>
      </c>
    </row>
    <row r="29" spans="1:50">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c r="AC29" s="574" t="s">
        <v>391</v>
      </c>
      <c r="AD29" s="752">
        <f>AP34</f>
        <v>0.67500000000000004</v>
      </c>
      <c r="AE29" s="672">
        <f>AQ34</f>
        <v>0.3</v>
      </c>
      <c r="AF29" s="672">
        <f>AR34</f>
        <v>2.5000000000000001E-2</v>
      </c>
      <c r="AG29" s="682"/>
      <c r="AH29" s="121"/>
      <c r="AI29" s="574" t="s">
        <v>391</v>
      </c>
      <c r="AJ29" s="680">
        <f>AU34</f>
        <v>81</v>
      </c>
      <c r="AK29" s="680">
        <f>AV34</f>
        <v>36</v>
      </c>
      <c r="AL29" s="680">
        <f>AW34</f>
        <v>3</v>
      </c>
      <c r="AM29" s="680">
        <f>AX34</f>
        <v>120</v>
      </c>
      <c r="AO29" s="107" t="s">
        <v>529</v>
      </c>
      <c r="AP29" s="53">
        <f t="shared" ref="AP29:AR34" si="4">+AU29/$AX29</f>
        <v>0.94339622641509435</v>
      </c>
      <c r="AQ29" s="54">
        <f t="shared" si="4"/>
        <v>3.7735849056603772E-2</v>
      </c>
      <c r="AR29" s="48">
        <f t="shared" si="4"/>
        <v>1.8867924528301886E-2</v>
      </c>
      <c r="AS29" s="126"/>
      <c r="AT29" s="68" t="s">
        <v>529</v>
      </c>
      <c r="AU29" s="69">
        <f>SUM(集計・資料①!BT40:CB41)</f>
        <v>50</v>
      </c>
      <c r="AV29" s="50">
        <f>+集計・資料①!CC40</f>
        <v>2</v>
      </c>
      <c r="AW29" s="51">
        <f>+集計・資料①!CD40</f>
        <v>1</v>
      </c>
      <c r="AX29" s="52">
        <f t="shared" ref="AX29:AX34" si="5">+SUM(AU29:AW29)</f>
        <v>53</v>
      </c>
    </row>
    <row r="30" spans="1:50">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574" t="s">
        <v>392</v>
      </c>
      <c r="AD30" s="672">
        <f>AP33</f>
        <v>0.80448717948717952</v>
      </c>
      <c r="AE30" s="672">
        <f>AQ33</f>
        <v>0.17307692307692307</v>
      </c>
      <c r="AF30" s="672">
        <f>AR33</f>
        <v>2.2435897435897436E-2</v>
      </c>
      <c r="AG30" s="682"/>
      <c r="AH30" s="683"/>
      <c r="AI30" s="574" t="s">
        <v>392</v>
      </c>
      <c r="AJ30" s="680">
        <f>AU33</f>
        <v>251</v>
      </c>
      <c r="AK30" s="680">
        <f>AV33</f>
        <v>54</v>
      </c>
      <c r="AL30" s="680">
        <f>AW33</f>
        <v>7</v>
      </c>
      <c r="AM30" s="680">
        <f>AX33</f>
        <v>312</v>
      </c>
      <c r="AO30" s="109" t="s">
        <v>408</v>
      </c>
      <c r="AP30" s="53">
        <f t="shared" si="4"/>
        <v>0.93650793650793651</v>
      </c>
      <c r="AQ30" s="54">
        <f t="shared" si="4"/>
        <v>6.3492063492063489E-2</v>
      </c>
      <c r="AR30" s="48">
        <f t="shared" si="4"/>
        <v>0</v>
      </c>
      <c r="AS30" s="125"/>
      <c r="AT30" s="71" t="s">
        <v>408</v>
      </c>
      <c r="AU30" s="69">
        <f>SUM(集計・資料①!BT42:CB43)</f>
        <v>59</v>
      </c>
      <c r="AV30" s="76">
        <f>+集計・資料①!CC42</f>
        <v>4</v>
      </c>
      <c r="AW30" s="99">
        <f>+集計・資料①!CD42</f>
        <v>0</v>
      </c>
      <c r="AX30" s="55">
        <f t="shared" si="5"/>
        <v>63</v>
      </c>
    </row>
    <row r="31" spans="1:50">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574" t="s">
        <v>393</v>
      </c>
      <c r="AD31" s="672">
        <f>AP32</f>
        <v>0.89261744966442957</v>
      </c>
      <c r="AE31" s="672">
        <f>AQ32</f>
        <v>8.3892617449664433E-2</v>
      </c>
      <c r="AF31" s="672">
        <f>AR32</f>
        <v>2.3489932885906041E-2</v>
      </c>
      <c r="AG31" s="682"/>
      <c r="AH31" s="683"/>
      <c r="AI31" s="574" t="s">
        <v>393</v>
      </c>
      <c r="AJ31" s="680">
        <f>AU32</f>
        <v>266</v>
      </c>
      <c r="AK31" s="680">
        <f>AV32</f>
        <v>25</v>
      </c>
      <c r="AL31" s="680">
        <f>AW32</f>
        <v>7</v>
      </c>
      <c r="AM31" s="680">
        <f>AX32</f>
        <v>298</v>
      </c>
      <c r="AO31" s="109" t="s">
        <v>409</v>
      </c>
      <c r="AP31" s="53">
        <f t="shared" si="4"/>
        <v>0.95789473684210524</v>
      </c>
      <c r="AQ31" s="54">
        <f t="shared" si="4"/>
        <v>4.2105263157894736E-2</v>
      </c>
      <c r="AR31" s="48">
        <f t="shared" si="4"/>
        <v>0</v>
      </c>
      <c r="AS31" s="125"/>
      <c r="AT31" s="71" t="s">
        <v>409</v>
      </c>
      <c r="AU31" s="69">
        <f>SUM(集計・資料①!BT44:CB45)</f>
        <v>91</v>
      </c>
      <c r="AV31" s="76">
        <f>+集計・資料①!CC44</f>
        <v>4</v>
      </c>
      <c r="AW31" s="99">
        <f>+集計・資料①!CD44</f>
        <v>0</v>
      </c>
      <c r="AX31" s="55">
        <f t="shared" si="5"/>
        <v>95</v>
      </c>
    </row>
    <row r="32" spans="1:50">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4" t="s">
        <v>394</v>
      </c>
      <c r="AD32" s="672">
        <f>AP31</f>
        <v>0.95789473684210524</v>
      </c>
      <c r="AE32" s="672">
        <f>AQ31</f>
        <v>4.2105263157894736E-2</v>
      </c>
      <c r="AF32" s="672">
        <f>AR31</f>
        <v>0</v>
      </c>
      <c r="AG32" s="682"/>
      <c r="AH32" s="683"/>
      <c r="AI32" s="574" t="s">
        <v>394</v>
      </c>
      <c r="AJ32" s="680">
        <f>AU31</f>
        <v>91</v>
      </c>
      <c r="AK32" s="680">
        <f>AV31</f>
        <v>4</v>
      </c>
      <c r="AL32" s="680">
        <f>AW31</f>
        <v>0</v>
      </c>
      <c r="AM32" s="680">
        <f>AX31</f>
        <v>95</v>
      </c>
      <c r="AO32" s="109" t="s">
        <v>410</v>
      </c>
      <c r="AP32" s="53">
        <f t="shared" si="4"/>
        <v>0.89261744966442957</v>
      </c>
      <c r="AQ32" s="54">
        <f t="shared" si="4"/>
        <v>8.3892617449664433E-2</v>
      </c>
      <c r="AR32" s="48">
        <f t="shared" si="4"/>
        <v>2.3489932885906041E-2</v>
      </c>
      <c r="AS32" s="125"/>
      <c r="AT32" s="71" t="s">
        <v>410</v>
      </c>
      <c r="AU32" s="69">
        <f>SUM(集計・資料①!BT46:CB47)</f>
        <v>266</v>
      </c>
      <c r="AV32" s="76">
        <f>+集計・資料①!CC46</f>
        <v>25</v>
      </c>
      <c r="AW32" s="99">
        <f>+集計・資料①!CD46</f>
        <v>7</v>
      </c>
      <c r="AX32" s="55">
        <f t="shared" si="5"/>
        <v>298</v>
      </c>
    </row>
    <row r="33" spans="1:50" ht="12" customHeight="1">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574" t="s">
        <v>395</v>
      </c>
      <c r="AD33" s="672">
        <f>AP30</f>
        <v>0.93650793650793651</v>
      </c>
      <c r="AE33" s="672">
        <f>AQ30</f>
        <v>6.3492063492063489E-2</v>
      </c>
      <c r="AF33" s="672">
        <f>AR30</f>
        <v>0</v>
      </c>
      <c r="AG33" s="682"/>
      <c r="AH33" s="683"/>
      <c r="AI33" s="574" t="s">
        <v>395</v>
      </c>
      <c r="AJ33" s="680">
        <f>AU30</f>
        <v>59</v>
      </c>
      <c r="AK33" s="680">
        <f>AV30</f>
        <v>4</v>
      </c>
      <c r="AL33" s="680">
        <f>AW30</f>
        <v>0</v>
      </c>
      <c r="AM33" s="680">
        <f>AX30</f>
        <v>63</v>
      </c>
      <c r="AO33" s="109" t="s">
        <v>411</v>
      </c>
      <c r="AP33" s="53">
        <f t="shared" si="4"/>
        <v>0.80448717948717952</v>
      </c>
      <c r="AQ33" s="54">
        <f t="shared" si="4"/>
        <v>0.17307692307692307</v>
      </c>
      <c r="AR33" s="48">
        <f t="shared" si="4"/>
        <v>2.2435897435897436E-2</v>
      </c>
      <c r="AS33" s="125"/>
      <c r="AT33" s="71" t="s">
        <v>411</v>
      </c>
      <c r="AU33" s="69">
        <f>SUM(集計・資料①!BT48:CB49)</f>
        <v>251</v>
      </c>
      <c r="AV33" s="76">
        <f>+集計・資料①!CC48</f>
        <v>54</v>
      </c>
      <c r="AW33" s="99">
        <f>+集計・資料①!CD48</f>
        <v>7</v>
      </c>
      <c r="AX33" s="55">
        <f t="shared" si="5"/>
        <v>312</v>
      </c>
    </row>
    <row r="34" spans="1:50" ht="11.25" thickBot="1">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C34" s="574" t="s">
        <v>396</v>
      </c>
      <c r="AD34" s="672">
        <f>AP29</f>
        <v>0.94339622641509435</v>
      </c>
      <c r="AE34" s="672">
        <f>AQ29</f>
        <v>3.7735849056603772E-2</v>
      </c>
      <c r="AF34" s="672">
        <f>AR29</f>
        <v>1.8867924528301886E-2</v>
      </c>
      <c r="AG34" s="682"/>
      <c r="AH34" s="683"/>
      <c r="AI34" s="574" t="s">
        <v>396</v>
      </c>
      <c r="AJ34" s="680">
        <f>AU29</f>
        <v>50</v>
      </c>
      <c r="AK34" s="680">
        <f>AV29</f>
        <v>2</v>
      </c>
      <c r="AL34" s="680">
        <f>AW29</f>
        <v>1</v>
      </c>
      <c r="AM34" s="680">
        <f>AX29</f>
        <v>53</v>
      </c>
      <c r="AO34" s="130" t="s">
        <v>412</v>
      </c>
      <c r="AP34" s="123">
        <f t="shared" si="4"/>
        <v>0.67500000000000004</v>
      </c>
      <c r="AQ34" s="36">
        <f t="shared" si="4"/>
        <v>0.3</v>
      </c>
      <c r="AR34" s="37">
        <f t="shared" si="4"/>
        <v>2.5000000000000001E-2</v>
      </c>
      <c r="AS34" s="125"/>
      <c r="AT34" s="80" t="s">
        <v>412</v>
      </c>
      <c r="AU34" s="81">
        <f>SUM(集計・資料①!BT50:CB51)</f>
        <v>81</v>
      </c>
      <c r="AV34" s="60">
        <f>+集計・資料①!CC50</f>
        <v>36</v>
      </c>
      <c r="AW34" s="61">
        <f>+集計・資料①!CD50</f>
        <v>3</v>
      </c>
      <c r="AX34" s="62">
        <f t="shared" si="5"/>
        <v>120</v>
      </c>
    </row>
    <row r="35" spans="1:50" ht="11.25" thickBot="1">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H35" s="683"/>
      <c r="AI35" s="572" t="s">
        <v>530</v>
      </c>
      <c r="AJ35" s="680">
        <f>SUM(AJ29:AJ34)</f>
        <v>798</v>
      </c>
      <c r="AK35" s="680">
        <f>SUM(AK29:AK34)</f>
        <v>125</v>
      </c>
      <c r="AL35" s="680">
        <f>SUM(AL29:AL34)</f>
        <v>18</v>
      </c>
      <c r="AM35" s="680">
        <f>SUM(AM29:AM34)</f>
        <v>941</v>
      </c>
      <c r="AS35" s="125"/>
      <c r="AT35" s="38" t="s">
        <v>530</v>
      </c>
      <c r="AU35" s="83">
        <f>SUM(AU29:AU34)</f>
        <v>798</v>
      </c>
      <c r="AV35" s="84">
        <f>SUM(AV29:AV34)</f>
        <v>125</v>
      </c>
      <c r="AW35" s="85">
        <f>SUM(AW29:AW34)</f>
        <v>18</v>
      </c>
      <c r="AX35" s="66">
        <f>SUM(AX29:AX34)</f>
        <v>941</v>
      </c>
    </row>
    <row r="36" spans="1:50">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row>
    <row r="37" spans="1:50">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row>
    <row r="38" spans="1:50">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row>
    <row r="39" spans="1:50">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row>
    <row r="40" spans="1:50">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row>
    <row r="41" spans="1:50">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row>
    <row r="42" spans="1:50">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row>
    <row r="43" spans="1:50">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row>
    <row r="44" spans="1:50">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row>
    <row r="45" spans="1:50">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row>
    <row r="46" spans="1:50">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row>
    <row r="47" spans="1:50">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row>
    <row r="48" spans="1:50">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row>
    <row r="49" spans="1:27">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row>
    <row r="50" spans="1:27">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row>
    <row r="51" spans="1:27">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row>
    <row r="52" spans="1:27">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row>
    <row r="53" spans="1:27">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row>
    <row r="54" spans="1:27">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row>
    <row r="55" spans="1:27">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row>
    <row r="56" spans="1:27">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row>
    <row r="57" spans="1:27">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row>
    <row r="58" spans="1:27">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row>
    <row r="59" spans="1:27">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row>
    <row r="60" spans="1:27">
      <c r="A60" s="440"/>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2"/>
    </row>
  </sheetData>
  <mergeCells count="7">
    <mergeCell ref="AC26:AG26"/>
    <mergeCell ref="AI26:AM26"/>
    <mergeCell ref="V1:AA1"/>
    <mergeCell ref="A1:B1"/>
    <mergeCell ref="B3:L17"/>
    <mergeCell ref="AC8:AG8"/>
    <mergeCell ref="AI8:AM8"/>
  </mergeCells>
  <phoneticPr fontId="4"/>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9" man="1"/>
    <brk id="39"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9" tint="0.59999389629810485"/>
  </sheetPr>
  <dimension ref="A1:BC75"/>
  <sheetViews>
    <sheetView showGridLines="0" view="pageBreakPreview" zoomScaleNormal="85" zoomScaleSheetLayoutView="100" workbookViewId="0">
      <selection activeCell="AB1" sqref="AB1"/>
    </sheetView>
  </sheetViews>
  <sheetFormatPr defaultColWidth="10.28515625" defaultRowHeight="10.5"/>
  <cols>
    <col min="1" max="27" width="4" style="27" customWidth="1"/>
    <col min="28" max="28" width="1.7109375" style="27" customWidth="1"/>
    <col min="29" max="29" width="15.28515625" style="27" customWidth="1"/>
    <col min="30" max="40" width="10.42578125" style="27" customWidth="1"/>
    <col min="41" max="41" width="7" style="119" bestFit="1" customWidth="1"/>
    <col min="42" max="42" width="1.7109375" style="27" customWidth="1"/>
    <col min="43" max="43" width="15.28515625" style="27" customWidth="1"/>
    <col min="44" max="52" width="8.5703125" style="27" customWidth="1"/>
    <col min="53" max="53" width="11" style="27" customWidth="1"/>
    <col min="54" max="54" width="8.5703125" style="27" customWidth="1"/>
    <col min="55" max="55" width="7" style="119" bestFit="1" customWidth="1"/>
    <col min="56" max="56" width="15.28515625" style="27" customWidth="1"/>
    <col min="57" max="60" width="7.42578125" style="27" customWidth="1"/>
    <col min="61" max="61" width="7.85546875" style="27" customWidth="1"/>
    <col min="62" max="63" width="7.42578125" style="27" customWidth="1"/>
    <col min="64" max="64" width="7.7109375" style="27" customWidth="1"/>
    <col min="65" max="68" width="7.42578125" style="27" customWidth="1"/>
    <col min="69" max="16384" width="10.28515625" style="27"/>
  </cols>
  <sheetData>
    <row r="1" spans="1:55" ht="21" customHeight="1" thickBot="1">
      <c r="A1" s="833">
        <v>31</v>
      </c>
      <c r="B1" s="833"/>
      <c r="C1" s="493" t="s">
        <v>38</v>
      </c>
      <c r="D1" s="493"/>
      <c r="E1" s="493"/>
      <c r="F1" s="493"/>
      <c r="G1" s="493"/>
      <c r="H1" s="493"/>
      <c r="I1" s="493"/>
      <c r="J1" s="493"/>
      <c r="K1" s="493"/>
      <c r="L1" s="493"/>
      <c r="M1" s="493"/>
      <c r="N1" s="493"/>
      <c r="O1" s="493"/>
      <c r="P1" s="493"/>
      <c r="Q1" s="493"/>
      <c r="R1" s="493"/>
      <c r="S1" s="493"/>
      <c r="T1" s="493"/>
      <c r="U1" s="493"/>
      <c r="V1" s="799" t="s">
        <v>499</v>
      </c>
      <c r="W1" s="799"/>
      <c r="X1" s="799"/>
      <c r="Y1" s="799"/>
      <c r="Z1" s="799"/>
      <c r="AA1" s="799"/>
      <c r="AC1" s="27" t="s">
        <v>660</v>
      </c>
      <c r="AQ1" s="27" t="s">
        <v>720</v>
      </c>
    </row>
    <row r="2" spans="1:55" ht="12" customHeight="1"/>
    <row r="3" spans="1:55" ht="10.5" customHeight="1">
      <c r="B3" s="800" t="s">
        <v>717</v>
      </c>
      <c r="C3" s="801"/>
      <c r="D3" s="801"/>
      <c r="E3" s="801"/>
      <c r="F3" s="801"/>
      <c r="G3" s="801"/>
      <c r="H3" s="801"/>
      <c r="I3" s="801"/>
      <c r="K3" s="435"/>
      <c r="L3" s="436"/>
      <c r="M3" s="436"/>
      <c r="N3" s="436"/>
      <c r="O3" s="436"/>
      <c r="P3" s="436"/>
      <c r="Q3" s="436"/>
      <c r="R3" s="436"/>
      <c r="S3" s="436"/>
      <c r="T3" s="436"/>
      <c r="U3" s="436"/>
      <c r="V3" s="436"/>
      <c r="W3" s="436"/>
      <c r="X3" s="436"/>
      <c r="Y3" s="436"/>
      <c r="Z3" s="436"/>
      <c r="AA3" s="437"/>
      <c r="AC3" s="27" t="s">
        <v>251</v>
      </c>
      <c r="AQ3" s="27" t="s">
        <v>39</v>
      </c>
    </row>
    <row r="4" spans="1:55" ht="31.5" customHeight="1" thickBot="1">
      <c r="B4" s="801"/>
      <c r="C4" s="801"/>
      <c r="D4" s="801"/>
      <c r="E4" s="801"/>
      <c r="F4" s="801"/>
      <c r="G4" s="801"/>
      <c r="H4" s="801"/>
      <c r="I4" s="801"/>
      <c r="K4" s="438"/>
      <c r="L4" s="88"/>
      <c r="M4" s="88"/>
      <c r="N4" s="88"/>
      <c r="O4" s="88"/>
      <c r="P4" s="88"/>
      <c r="Q4" s="88"/>
      <c r="R4" s="88"/>
      <c r="S4" s="88"/>
      <c r="T4" s="88"/>
      <c r="U4" s="88"/>
      <c r="V4" s="88"/>
      <c r="W4" s="88"/>
      <c r="X4" s="88"/>
      <c r="Y4" s="88"/>
      <c r="Z4" s="88"/>
      <c r="AA4" s="439"/>
      <c r="AC4" s="579"/>
      <c r="AD4" s="707" t="s">
        <v>427</v>
      </c>
      <c r="AE4" s="708" t="s">
        <v>428</v>
      </c>
      <c r="AF4" s="708" t="s">
        <v>429</v>
      </c>
      <c r="AG4" s="708" t="s">
        <v>431</v>
      </c>
      <c r="AH4" s="707" t="s">
        <v>432</v>
      </c>
      <c r="AI4" s="708" t="s">
        <v>433</v>
      </c>
      <c r="AJ4" s="708" t="s">
        <v>434</v>
      </c>
      <c r="AK4" s="708" t="s">
        <v>435</v>
      </c>
      <c r="AL4" s="709" t="s">
        <v>518</v>
      </c>
      <c r="AM4" s="663" t="s">
        <v>581</v>
      </c>
      <c r="AN4" s="572" t="s">
        <v>531</v>
      </c>
      <c r="AO4" s="121"/>
      <c r="AQ4" s="579"/>
      <c r="AR4" s="661" t="s">
        <v>427</v>
      </c>
      <c r="AS4" s="662" t="s">
        <v>428</v>
      </c>
      <c r="AT4" s="662" t="s">
        <v>429</v>
      </c>
      <c r="AU4" s="662" t="s">
        <v>431</v>
      </c>
      <c r="AV4" s="661" t="s">
        <v>432</v>
      </c>
      <c r="AW4" s="662" t="s">
        <v>433</v>
      </c>
      <c r="AX4" s="662" t="s">
        <v>434</v>
      </c>
      <c r="AY4" s="662" t="s">
        <v>435</v>
      </c>
      <c r="AZ4" s="572" t="s">
        <v>518</v>
      </c>
      <c r="BA4" s="663" t="s">
        <v>581</v>
      </c>
      <c r="BB4" s="572" t="s">
        <v>531</v>
      </c>
      <c r="BC4" s="121"/>
    </row>
    <row r="5" spans="1:55" ht="15.75" customHeight="1" thickTop="1" thickBot="1">
      <c r="B5" s="801"/>
      <c r="C5" s="801"/>
      <c r="D5" s="801"/>
      <c r="E5" s="801"/>
      <c r="F5" s="801"/>
      <c r="G5" s="801"/>
      <c r="H5" s="801"/>
      <c r="I5" s="801"/>
      <c r="K5" s="438"/>
      <c r="L5" s="88"/>
      <c r="M5" s="88"/>
      <c r="N5" s="88"/>
      <c r="O5" s="88"/>
      <c r="P5" s="88"/>
      <c r="Q5" s="88"/>
      <c r="R5" s="88"/>
      <c r="S5" s="88"/>
      <c r="T5" s="88"/>
      <c r="U5" s="88"/>
      <c r="V5" s="88"/>
      <c r="W5" s="88"/>
      <c r="X5" s="88"/>
      <c r="Y5" s="88"/>
      <c r="Z5" s="88"/>
      <c r="AA5" s="439"/>
      <c r="AC5" s="703" t="s">
        <v>532</v>
      </c>
      <c r="AD5" s="765">
        <f>AR5</f>
        <v>2.1253985122210413E-3</v>
      </c>
      <c r="AE5" s="711">
        <f t="shared" ref="AE5:AN5" si="0">AS5</f>
        <v>0.11477151965993623</v>
      </c>
      <c r="AF5" s="711">
        <f t="shared" si="0"/>
        <v>1.487778958554729E-2</v>
      </c>
      <c r="AG5" s="711">
        <f t="shared" si="0"/>
        <v>0.43464399574920298</v>
      </c>
      <c r="AH5" s="711">
        <f t="shared" si="0"/>
        <v>0.19022316684378321</v>
      </c>
      <c r="AI5" s="711">
        <f t="shared" si="0"/>
        <v>2.763018065887354E-2</v>
      </c>
      <c r="AJ5" s="711">
        <f t="shared" si="0"/>
        <v>5.3134962805526037E-3</v>
      </c>
      <c r="AK5" s="711">
        <f t="shared" si="0"/>
        <v>4.9946865037194477E-2</v>
      </c>
      <c r="AL5" s="766">
        <f t="shared" si="0"/>
        <v>8.5015940488841653E-3</v>
      </c>
      <c r="AM5" s="704">
        <f t="shared" si="0"/>
        <v>0.13283740701381508</v>
      </c>
      <c r="AN5" s="672">
        <f t="shared" si="0"/>
        <v>1.9128586609989374E-2</v>
      </c>
      <c r="AO5" s="683"/>
      <c r="AQ5" s="572" t="s">
        <v>532</v>
      </c>
      <c r="AR5" s="73">
        <f t="shared" ref="AR5:BB5" si="1">+AR37/$BC37</f>
        <v>2.1253985122210413E-3</v>
      </c>
      <c r="AS5" s="73">
        <f t="shared" si="1"/>
        <v>0.11477151965993623</v>
      </c>
      <c r="AT5" s="73">
        <f t="shared" si="1"/>
        <v>1.487778958554729E-2</v>
      </c>
      <c r="AU5" s="73">
        <f t="shared" si="1"/>
        <v>0.43464399574920298</v>
      </c>
      <c r="AV5" s="73">
        <f t="shared" si="1"/>
        <v>0.19022316684378321</v>
      </c>
      <c r="AW5" s="73">
        <f t="shared" si="1"/>
        <v>2.763018065887354E-2</v>
      </c>
      <c r="AX5" s="73">
        <f t="shared" si="1"/>
        <v>5.3134962805526037E-3</v>
      </c>
      <c r="AY5" s="73">
        <f t="shared" si="1"/>
        <v>4.9946865037194477E-2</v>
      </c>
      <c r="AZ5" s="73">
        <f t="shared" si="1"/>
        <v>8.5015940488841653E-3</v>
      </c>
      <c r="BA5" s="73">
        <f t="shared" si="1"/>
        <v>0.13283740701381508</v>
      </c>
      <c r="BB5" s="73">
        <f t="shared" si="1"/>
        <v>1.9128586609989374E-2</v>
      </c>
      <c r="BC5" s="125"/>
    </row>
    <row r="6" spans="1:55" ht="11.25" customHeight="1" thickTop="1">
      <c r="B6" s="801"/>
      <c r="C6" s="801"/>
      <c r="D6" s="801"/>
      <c r="E6" s="801"/>
      <c r="F6" s="801"/>
      <c r="G6" s="801"/>
      <c r="H6" s="801"/>
      <c r="I6" s="801"/>
      <c r="K6" s="438"/>
      <c r="L6" s="88"/>
      <c r="M6" s="88"/>
      <c r="N6" s="88"/>
      <c r="O6" s="88"/>
      <c r="P6" s="88"/>
      <c r="Q6" s="88"/>
      <c r="R6" s="88"/>
      <c r="S6" s="88"/>
      <c r="T6" s="88"/>
      <c r="U6" s="88"/>
      <c r="V6" s="88"/>
      <c r="W6" s="88"/>
      <c r="X6" s="88"/>
      <c r="Y6" s="88"/>
      <c r="Z6" s="88"/>
      <c r="AA6" s="439"/>
    </row>
    <row r="7" spans="1:55" ht="12" customHeight="1">
      <c r="B7" s="801"/>
      <c r="C7" s="801"/>
      <c r="D7" s="801"/>
      <c r="E7" s="801"/>
      <c r="F7" s="801"/>
      <c r="G7" s="801"/>
      <c r="H7" s="801"/>
      <c r="I7" s="801"/>
      <c r="K7" s="438"/>
      <c r="L7" s="88"/>
      <c r="M7" s="88"/>
      <c r="N7" s="88"/>
      <c r="O7" s="88"/>
      <c r="P7" s="88"/>
      <c r="Q7" s="88"/>
      <c r="R7" s="88"/>
      <c r="S7" s="88"/>
      <c r="T7" s="88"/>
      <c r="U7" s="88"/>
      <c r="V7" s="88"/>
      <c r="W7" s="88"/>
      <c r="X7" s="88"/>
      <c r="Y7" s="88"/>
      <c r="Z7" s="88"/>
      <c r="AA7" s="439"/>
      <c r="AC7" s="27" t="s">
        <v>33</v>
      </c>
      <c r="AQ7" s="27" t="s">
        <v>33</v>
      </c>
    </row>
    <row r="8" spans="1:55" ht="11.25" customHeight="1" thickBot="1">
      <c r="B8" s="801"/>
      <c r="C8" s="801"/>
      <c r="D8" s="801"/>
      <c r="E8" s="801"/>
      <c r="F8" s="801"/>
      <c r="G8" s="801"/>
      <c r="H8" s="801"/>
      <c r="I8" s="801"/>
      <c r="K8" s="438"/>
      <c r="L8" s="88"/>
      <c r="M8" s="88"/>
      <c r="N8" s="88"/>
      <c r="O8" s="88"/>
      <c r="P8" s="88"/>
      <c r="Q8" s="88"/>
      <c r="R8" s="88"/>
      <c r="S8" s="88"/>
      <c r="T8" s="88"/>
      <c r="U8" s="88"/>
      <c r="V8" s="88"/>
      <c r="W8" s="88"/>
      <c r="X8" s="88"/>
      <c r="Y8" s="88"/>
      <c r="Z8" s="88"/>
      <c r="AA8" s="439"/>
    </row>
    <row r="9" spans="1:55" ht="29.25" customHeight="1">
      <c r="B9" s="801"/>
      <c r="C9" s="801"/>
      <c r="D9" s="801"/>
      <c r="E9" s="801"/>
      <c r="F9" s="801"/>
      <c r="G9" s="801"/>
      <c r="H9" s="801"/>
      <c r="I9" s="801"/>
      <c r="K9" s="438"/>
      <c r="L9" s="88"/>
      <c r="M9" s="88"/>
      <c r="N9" s="88"/>
      <c r="O9" s="88"/>
      <c r="P9" s="88"/>
      <c r="Q9" s="88"/>
      <c r="R9" s="88"/>
      <c r="S9" s="88"/>
      <c r="T9" s="88"/>
      <c r="U9" s="88"/>
      <c r="V9" s="88"/>
      <c r="W9" s="88"/>
      <c r="X9" s="88"/>
      <c r="Y9" s="88"/>
      <c r="Z9" s="88"/>
      <c r="AA9" s="439"/>
      <c r="AC9" s="579" t="s">
        <v>524</v>
      </c>
      <c r="AD9" s="685" t="s">
        <v>427</v>
      </c>
      <c r="AE9" s="686" t="s">
        <v>428</v>
      </c>
      <c r="AF9" s="686" t="s">
        <v>429</v>
      </c>
      <c r="AG9" s="686" t="s">
        <v>431</v>
      </c>
      <c r="AH9" s="685" t="s">
        <v>432</v>
      </c>
      <c r="AI9" s="686" t="s">
        <v>433</v>
      </c>
      <c r="AJ9" s="686" t="s">
        <v>434</v>
      </c>
      <c r="AK9" s="686" t="s">
        <v>435</v>
      </c>
      <c r="AL9" s="572" t="s">
        <v>518</v>
      </c>
      <c r="AM9" s="663" t="s">
        <v>581</v>
      </c>
      <c r="AN9" s="572" t="s">
        <v>531</v>
      </c>
      <c r="AO9" s="121"/>
      <c r="AQ9" s="563" t="s">
        <v>524</v>
      </c>
      <c r="AR9" s="664" t="s">
        <v>427</v>
      </c>
      <c r="AS9" s="665" t="s">
        <v>428</v>
      </c>
      <c r="AT9" s="665" t="s">
        <v>429</v>
      </c>
      <c r="AU9" s="665" t="s">
        <v>431</v>
      </c>
      <c r="AV9" s="666" t="s">
        <v>432</v>
      </c>
      <c r="AW9" s="665" t="s">
        <v>433</v>
      </c>
      <c r="AX9" s="665" t="s">
        <v>434</v>
      </c>
      <c r="AY9" s="665" t="s">
        <v>435</v>
      </c>
      <c r="AZ9" s="561" t="s">
        <v>518</v>
      </c>
      <c r="BA9" s="667" t="s">
        <v>581</v>
      </c>
      <c r="BB9" s="603" t="s">
        <v>531</v>
      </c>
      <c r="BC9" s="126"/>
    </row>
    <row r="10" spans="1:55" ht="10.5" customHeight="1">
      <c r="B10" s="801"/>
      <c r="C10" s="801"/>
      <c r="D10" s="801"/>
      <c r="E10" s="801"/>
      <c r="F10" s="801"/>
      <c r="G10" s="801"/>
      <c r="H10" s="801"/>
      <c r="I10" s="801"/>
      <c r="K10" s="438"/>
      <c r="L10" s="88"/>
      <c r="M10" s="88"/>
      <c r="N10" s="88"/>
      <c r="O10" s="88"/>
      <c r="P10" s="88"/>
      <c r="Q10" s="88"/>
      <c r="R10" s="88"/>
      <c r="S10" s="88"/>
      <c r="T10" s="88"/>
      <c r="U10" s="88"/>
      <c r="V10" s="88"/>
      <c r="W10" s="88"/>
      <c r="X10" s="88"/>
      <c r="Y10" s="88"/>
      <c r="Z10" s="88"/>
      <c r="AA10" s="439"/>
      <c r="AC10" s="570" t="s">
        <v>663</v>
      </c>
      <c r="AD10" s="672">
        <f>AR22</f>
        <v>6.2893081761006293E-3</v>
      </c>
      <c r="AE10" s="681">
        <f t="shared" ref="AE10:AN10" si="2">AS22</f>
        <v>0.16352201257861634</v>
      </c>
      <c r="AF10" s="672">
        <f t="shared" si="2"/>
        <v>1.2578616352201259E-2</v>
      </c>
      <c r="AG10" s="752">
        <f t="shared" si="2"/>
        <v>0.5220125786163522</v>
      </c>
      <c r="AH10" s="752">
        <f t="shared" si="2"/>
        <v>0.18867924528301888</v>
      </c>
      <c r="AI10" s="672">
        <f t="shared" si="2"/>
        <v>1.8867924528301886E-2</v>
      </c>
      <c r="AJ10" s="672">
        <f t="shared" si="2"/>
        <v>0</v>
      </c>
      <c r="AK10" s="672">
        <f t="shared" si="2"/>
        <v>0</v>
      </c>
      <c r="AL10" s="672">
        <f t="shared" si="2"/>
        <v>6.2893081761006293E-3</v>
      </c>
      <c r="AM10" s="672">
        <f t="shared" si="2"/>
        <v>6.9182389937106917E-2</v>
      </c>
      <c r="AN10" s="672">
        <f t="shared" si="2"/>
        <v>1.2578616352201259E-2</v>
      </c>
      <c r="AO10" s="683"/>
      <c r="AQ10" s="149" t="s">
        <v>531</v>
      </c>
      <c r="AR10" s="53" t="e">
        <f t="shared" ref="AR10:BB10" si="3">+AR42/$BC42</f>
        <v>#DIV/0!</v>
      </c>
      <c r="AS10" s="54" t="e">
        <f t="shared" si="3"/>
        <v>#DIV/0!</v>
      </c>
      <c r="AT10" s="54" t="e">
        <f t="shared" si="3"/>
        <v>#DIV/0!</v>
      </c>
      <c r="AU10" s="54" t="e">
        <f t="shared" si="3"/>
        <v>#DIV/0!</v>
      </c>
      <c r="AV10" s="54" t="e">
        <f t="shared" si="3"/>
        <v>#DIV/0!</v>
      </c>
      <c r="AW10" s="54" t="e">
        <f t="shared" si="3"/>
        <v>#DIV/0!</v>
      </c>
      <c r="AX10" s="54" t="e">
        <f t="shared" si="3"/>
        <v>#DIV/0!</v>
      </c>
      <c r="AY10" s="54" t="e">
        <f t="shared" si="3"/>
        <v>#DIV/0!</v>
      </c>
      <c r="AZ10" s="54" t="e">
        <f t="shared" si="3"/>
        <v>#DIV/0!</v>
      </c>
      <c r="BA10" s="54" t="e">
        <f t="shared" si="3"/>
        <v>#DIV/0!</v>
      </c>
      <c r="BB10" s="48" t="e">
        <f t="shared" si="3"/>
        <v>#DIV/0!</v>
      </c>
      <c r="BC10" s="125"/>
    </row>
    <row r="11" spans="1:55" ht="10.5" customHeight="1">
      <c r="B11" s="801"/>
      <c r="C11" s="801"/>
      <c r="D11" s="801"/>
      <c r="E11" s="801"/>
      <c r="F11" s="801"/>
      <c r="G11" s="801"/>
      <c r="H11" s="801"/>
      <c r="I11" s="801"/>
      <c r="K11" s="438"/>
      <c r="L11" s="88"/>
      <c r="M11" s="88"/>
      <c r="N11" s="88"/>
      <c r="O11" s="88"/>
      <c r="P11" s="88"/>
      <c r="Q11" s="88"/>
      <c r="R11" s="88"/>
      <c r="S11" s="88"/>
      <c r="T11" s="88"/>
      <c r="U11" s="88"/>
      <c r="V11" s="88"/>
      <c r="W11" s="88"/>
      <c r="X11" s="88"/>
      <c r="Y11" s="88"/>
      <c r="Z11" s="88"/>
      <c r="AA11" s="439"/>
      <c r="AC11" s="674" t="s">
        <v>380</v>
      </c>
      <c r="AD11" s="672">
        <f>AR21</f>
        <v>0</v>
      </c>
      <c r="AE11" s="681">
        <f t="shared" ref="AE11:AN11" si="4">AS21</f>
        <v>3.787878787878788E-2</v>
      </c>
      <c r="AF11" s="672">
        <f t="shared" si="4"/>
        <v>7.575757575757576E-3</v>
      </c>
      <c r="AG11" s="752">
        <f t="shared" si="4"/>
        <v>0.53787878787878785</v>
      </c>
      <c r="AH11" s="752">
        <f t="shared" si="4"/>
        <v>0.15909090909090909</v>
      </c>
      <c r="AI11" s="672">
        <f t="shared" si="4"/>
        <v>2.2727272727272728E-2</v>
      </c>
      <c r="AJ11" s="672">
        <f t="shared" si="4"/>
        <v>7.575757575757576E-3</v>
      </c>
      <c r="AK11" s="672">
        <f t="shared" si="4"/>
        <v>7.575757575757576E-2</v>
      </c>
      <c r="AL11" s="672">
        <f t="shared" si="4"/>
        <v>1.5151515151515152E-2</v>
      </c>
      <c r="AM11" s="672">
        <f t="shared" si="4"/>
        <v>0.12878787878787878</v>
      </c>
      <c r="AN11" s="672">
        <f t="shared" si="4"/>
        <v>7.575757575757576E-3</v>
      </c>
      <c r="AO11" s="683"/>
      <c r="AQ11" s="19" t="s">
        <v>518</v>
      </c>
      <c r="AR11" s="97">
        <f t="shared" ref="AR11:BB11" si="5">+AR43/$BC43</f>
        <v>0</v>
      </c>
      <c r="AS11" s="73">
        <f t="shared" si="5"/>
        <v>0.13559322033898305</v>
      </c>
      <c r="AT11" s="73">
        <f t="shared" si="5"/>
        <v>0</v>
      </c>
      <c r="AU11" s="73">
        <f t="shared" si="5"/>
        <v>0.42372881355932202</v>
      </c>
      <c r="AV11" s="73">
        <f t="shared" si="5"/>
        <v>0.1864406779661017</v>
      </c>
      <c r="AW11" s="73">
        <f t="shared" si="5"/>
        <v>1.6949152542372881E-2</v>
      </c>
      <c r="AX11" s="73">
        <f t="shared" si="5"/>
        <v>0</v>
      </c>
      <c r="AY11" s="73">
        <f t="shared" si="5"/>
        <v>5.0847457627118647E-2</v>
      </c>
      <c r="AZ11" s="73">
        <f t="shared" si="5"/>
        <v>0</v>
      </c>
      <c r="BA11" s="73">
        <f t="shared" si="5"/>
        <v>0.1864406779661017</v>
      </c>
      <c r="BB11" s="74">
        <f t="shared" si="5"/>
        <v>0</v>
      </c>
      <c r="BC11" s="125"/>
    </row>
    <row r="12" spans="1:55" ht="10.5" customHeight="1">
      <c r="B12" s="801"/>
      <c r="C12" s="801"/>
      <c r="D12" s="801"/>
      <c r="E12" s="801"/>
      <c r="F12" s="801"/>
      <c r="G12" s="801"/>
      <c r="H12" s="801"/>
      <c r="I12" s="801"/>
      <c r="K12" s="438"/>
      <c r="L12" s="88"/>
      <c r="M12" s="88"/>
      <c r="N12" s="88"/>
      <c r="O12" s="88"/>
      <c r="P12" s="88"/>
      <c r="Q12" s="88"/>
      <c r="R12" s="88"/>
      <c r="S12" s="88"/>
      <c r="T12" s="88"/>
      <c r="U12" s="88"/>
      <c r="V12" s="88"/>
      <c r="W12" s="88"/>
      <c r="X12" s="88"/>
      <c r="Y12" s="88"/>
      <c r="Z12" s="88"/>
      <c r="AA12" s="439"/>
      <c r="AC12" s="570" t="s">
        <v>381</v>
      </c>
      <c r="AD12" s="672">
        <f>AR20</f>
        <v>0</v>
      </c>
      <c r="AE12" s="681">
        <f t="shared" ref="AE12:AN12" si="6">AS20</f>
        <v>0.16666666666666666</v>
      </c>
      <c r="AF12" s="672">
        <f t="shared" si="6"/>
        <v>0</v>
      </c>
      <c r="AG12" s="752">
        <f t="shared" si="6"/>
        <v>0.41666666666666669</v>
      </c>
      <c r="AH12" s="752">
        <f t="shared" si="6"/>
        <v>0.25</v>
      </c>
      <c r="AI12" s="752">
        <f t="shared" si="6"/>
        <v>0.16666666666666666</v>
      </c>
      <c r="AJ12" s="672">
        <f t="shared" si="6"/>
        <v>0</v>
      </c>
      <c r="AK12" s="672">
        <f t="shared" si="6"/>
        <v>0</v>
      </c>
      <c r="AL12" s="672">
        <f t="shared" si="6"/>
        <v>0</v>
      </c>
      <c r="AM12" s="672">
        <f t="shared" si="6"/>
        <v>0</v>
      </c>
      <c r="AN12" s="672">
        <f t="shared" si="6"/>
        <v>0</v>
      </c>
      <c r="AO12" s="683"/>
      <c r="AQ12" s="19" t="s">
        <v>519</v>
      </c>
      <c r="AR12" s="97">
        <f t="shared" ref="AR12:BB12" si="7">+AR44/$BC44</f>
        <v>7.9365079365079361E-3</v>
      </c>
      <c r="AS12" s="73">
        <f t="shared" si="7"/>
        <v>0.14285714285714285</v>
      </c>
      <c r="AT12" s="73">
        <f t="shared" si="7"/>
        <v>3.1746031746031744E-2</v>
      </c>
      <c r="AU12" s="73">
        <f t="shared" si="7"/>
        <v>0.42063492063492064</v>
      </c>
      <c r="AV12" s="73">
        <f t="shared" si="7"/>
        <v>0.15873015873015872</v>
      </c>
      <c r="AW12" s="73">
        <f t="shared" si="7"/>
        <v>2.3809523809523808E-2</v>
      </c>
      <c r="AX12" s="73">
        <f t="shared" si="7"/>
        <v>0</v>
      </c>
      <c r="AY12" s="73">
        <f t="shared" si="7"/>
        <v>5.5555555555555552E-2</v>
      </c>
      <c r="AZ12" s="73">
        <f t="shared" si="7"/>
        <v>7.9365079365079361E-3</v>
      </c>
      <c r="BA12" s="73">
        <f t="shared" si="7"/>
        <v>0.10317460317460317</v>
      </c>
      <c r="BB12" s="74">
        <f t="shared" si="7"/>
        <v>4.7619047619047616E-2</v>
      </c>
      <c r="BC12" s="125"/>
    </row>
    <row r="13" spans="1:55" ht="10.5" customHeight="1">
      <c r="B13" s="801"/>
      <c r="C13" s="801"/>
      <c r="D13" s="801"/>
      <c r="E13" s="801"/>
      <c r="F13" s="801"/>
      <c r="G13" s="801"/>
      <c r="H13" s="801"/>
      <c r="I13" s="801"/>
      <c r="K13" s="438"/>
      <c r="L13" s="88"/>
      <c r="M13" s="88"/>
      <c r="N13" s="88"/>
      <c r="O13" s="88"/>
      <c r="P13" s="88"/>
      <c r="Q13" s="88"/>
      <c r="R13" s="88"/>
      <c r="S13" s="88"/>
      <c r="T13" s="88"/>
      <c r="U13" s="88"/>
      <c r="V13" s="88"/>
      <c r="W13" s="88"/>
      <c r="X13" s="88"/>
      <c r="Y13" s="88"/>
      <c r="Z13" s="88"/>
      <c r="AA13" s="439"/>
      <c r="AC13" s="674" t="s">
        <v>382</v>
      </c>
      <c r="AD13" s="672">
        <f>AR19</f>
        <v>0</v>
      </c>
      <c r="AE13" s="681">
        <f t="shared" ref="AE13:AN13" si="8">AS19</f>
        <v>0.14285714285714285</v>
      </c>
      <c r="AF13" s="672">
        <f t="shared" si="8"/>
        <v>0</v>
      </c>
      <c r="AG13" s="752">
        <f t="shared" si="8"/>
        <v>0.23809523809523808</v>
      </c>
      <c r="AH13" s="752">
        <f t="shared" si="8"/>
        <v>0.23809523809523808</v>
      </c>
      <c r="AI13" s="672">
        <f t="shared" si="8"/>
        <v>4.7619047619047616E-2</v>
      </c>
      <c r="AJ13" s="672">
        <f t="shared" si="8"/>
        <v>4.7619047619047616E-2</v>
      </c>
      <c r="AK13" s="672">
        <f t="shared" si="8"/>
        <v>4.7619047619047616E-2</v>
      </c>
      <c r="AL13" s="672">
        <f t="shared" si="8"/>
        <v>0</v>
      </c>
      <c r="AM13" s="672">
        <f t="shared" si="8"/>
        <v>0.19047619047619047</v>
      </c>
      <c r="AN13" s="672">
        <f t="shared" si="8"/>
        <v>4.7619047619047616E-2</v>
      </c>
      <c r="AO13" s="683"/>
      <c r="AQ13" s="19" t="s">
        <v>517</v>
      </c>
      <c r="AR13" s="97">
        <f t="shared" ref="AR13:BB13" si="9">+AR45/$BC45</f>
        <v>0</v>
      </c>
      <c r="AS13" s="73">
        <f t="shared" si="9"/>
        <v>0.10344827586206896</v>
      </c>
      <c r="AT13" s="73">
        <f t="shared" si="9"/>
        <v>3.4482758620689655E-2</v>
      </c>
      <c r="AU13" s="73">
        <f t="shared" si="9"/>
        <v>0.51724137931034486</v>
      </c>
      <c r="AV13" s="73">
        <f t="shared" si="9"/>
        <v>0.10344827586206896</v>
      </c>
      <c r="AW13" s="73">
        <f t="shared" si="9"/>
        <v>0</v>
      </c>
      <c r="AX13" s="73">
        <f t="shared" si="9"/>
        <v>0</v>
      </c>
      <c r="AY13" s="73">
        <f t="shared" si="9"/>
        <v>0.10344827586206896</v>
      </c>
      <c r="AZ13" s="73">
        <f t="shared" si="9"/>
        <v>3.4482758620689655E-2</v>
      </c>
      <c r="BA13" s="73">
        <f t="shared" si="9"/>
        <v>0.10344827586206896</v>
      </c>
      <c r="BB13" s="74">
        <f t="shared" si="9"/>
        <v>0</v>
      </c>
      <c r="BC13" s="125"/>
    </row>
    <row r="14" spans="1:55" ht="10.5" customHeight="1">
      <c r="B14" s="801"/>
      <c r="C14" s="801"/>
      <c r="D14" s="801"/>
      <c r="E14" s="801"/>
      <c r="F14" s="801"/>
      <c r="G14" s="801"/>
      <c r="H14" s="801"/>
      <c r="I14" s="801"/>
      <c r="K14" s="438"/>
      <c r="L14" s="88"/>
      <c r="M14" s="88"/>
      <c r="N14" s="88"/>
      <c r="O14" s="88"/>
      <c r="P14" s="88"/>
      <c r="Q14" s="88"/>
      <c r="R14" s="88"/>
      <c r="S14" s="88"/>
      <c r="T14" s="88"/>
      <c r="U14" s="88"/>
      <c r="V14" s="88"/>
      <c r="W14" s="88"/>
      <c r="X14" s="88"/>
      <c r="Y14" s="88"/>
      <c r="Z14" s="88"/>
      <c r="AA14" s="439"/>
      <c r="AC14" s="570" t="s">
        <v>383</v>
      </c>
      <c r="AD14" s="672">
        <f>AR18</f>
        <v>0</v>
      </c>
      <c r="AE14" s="681">
        <f t="shared" ref="AE14:AN14" si="10">AS18</f>
        <v>0.10576923076923077</v>
      </c>
      <c r="AF14" s="672">
        <f t="shared" si="10"/>
        <v>0</v>
      </c>
      <c r="AG14" s="752">
        <f t="shared" si="10"/>
        <v>0.33173076923076922</v>
      </c>
      <c r="AH14" s="752">
        <f t="shared" si="10"/>
        <v>0.27884615384615385</v>
      </c>
      <c r="AI14" s="672">
        <f t="shared" si="10"/>
        <v>1.9230769230769232E-2</v>
      </c>
      <c r="AJ14" s="672">
        <f t="shared" si="10"/>
        <v>9.6153846153846159E-3</v>
      </c>
      <c r="AK14" s="672">
        <f t="shared" si="10"/>
        <v>5.2884615384615384E-2</v>
      </c>
      <c r="AL14" s="672">
        <f t="shared" si="10"/>
        <v>4.807692307692308E-3</v>
      </c>
      <c r="AM14" s="672">
        <f t="shared" si="10"/>
        <v>0.17307692307692307</v>
      </c>
      <c r="AN14" s="672">
        <f t="shared" si="10"/>
        <v>2.403846153846154E-2</v>
      </c>
      <c r="AO14" s="683"/>
      <c r="AQ14" s="19" t="s">
        <v>516</v>
      </c>
      <c r="AR14" s="97">
        <f t="shared" ref="AR14:BB14" si="11">+AR46/$BC46</f>
        <v>0</v>
      </c>
      <c r="AS14" s="73">
        <f t="shared" si="11"/>
        <v>0.10852713178294573</v>
      </c>
      <c r="AT14" s="73">
        <f t="shared" si="11"/>
        <v>2.3255813953488372E-2</v>
      </c>
      <c r="AU14" s="73">
        <f t="shared" si="11"/>
        <v>0.53488372093023251</v>
      </c>
      <c r="AV14" s="73">
        <f t="shared" si="11"/>
        <v>0.13953488372093023</v>
      </c>
      <c r="AW14" s="73">
        <f t="shared" si="11"/>
        <v>2.3255813953488372E-2</v>
      </c>
      <c r="AX14" s="73">
        <f t="shared" si="11"/>
        <v>7.7519379844961239E-3</v>
      </c>
      <c r="AY14" s="73">
        <f t="shared" si="11"/>
        <v>7.7519379844961239E-2</v>
      </c>
      <c r="AZ14" s="73">
        <f t="shared" si="11"/>
        <v>0</v>
      </c>
      <c r="BA14" s="73">
        <f t="shared" si="11"/>
        <v>7.7519379844961239E-2</v>
      </c>
      <c r="BB14" s="74">
        <f t="shared" si="11"/>
        <v>7.7519379844961239E-3</v>
      </c>
      <c r="BC14" s="125"/>
    </row>
    <row r="15" spans="1:55" ht="10.5" customHeight="1">
      <c r="B15" s="801"/>
      <c r="C15" s="801"/>
      <c r="D15" s="801"/>
      <c r="E15" s="801"/>
      <c r="F15" s="801"/>
      <c r="G15" s="801"/>
      <c r="H15" s="801"/>
      <c r="I15" s="801"/>
      <c r="K15" s="438"/>
      <c r="L15" s="88"/>
      <c r="M15" s="88"/>
      <c r="N15" s="88"/>
      <c r="O15" s="88"/>
      <c r="P15" s="88"/>
      <c r="Q15" s="88"/>
      <c r="R15" s="88"/>
      <c r="S15" s="88"/>
      <c r="T15" s="88"/>
      <c r="U15" s="88"/>
      <c r="V15" s="88"/>
      <c r="W15" s="88"/>
      <c r="X15" s="88"/>
      <c r="Y15" s="88"/>
      <c r="Z15" s="88"/>
      <c r="AA15" s="439"/>
      <c r="AC15" s="674" t="s">
        <v>384</v>
      </c>
      <c r="AD15" s="672">
        <f>AR17</f>
        <v>0</v>
      </c>
      <c r="AE15" s="681">
        <f t="shared" ref="AE15:AN15" si="12">AS17</f>
        <v>9.0909090909090912E-2</v>
      </c>
      <c r="AF15" s="672">
        <f t="shared" si="12"/>
        <v>4.5454545454545456E-2</v>
      </c>
      <c r="AG15" s="752">
        <f t="shared" si="12"/>
        <v>0.22727272727272727</v>
      </c>
      <c r="AH15" s="752">
        <f t="shared" si="12"/>
        <v>0.18181818181818182</v>
      </c>
      <c r="AI15" s="672">
        <f t="shared" si="12"/>
        <v>9.0909090909090912E-2</v>
      </c>
      <c r="AJ15" s="672">
        <f t="shared" si="12"/>
        <v>0</v>
      </c>
      <c r="AK15" s="672">
        <f t="shared" si="12"/>
        <v>0</v>
      </c>
      <c r="AL15" s="672">
        <f t="shared" si="12"/>
        <v>9.0909090909090912E-2</v>
      </c>
      <c r="AM15" s="672">
        <f t="shared" si="12"/>
        <v>0.27272727272727271</v>
      </c>
      <c r="AN15" s="672">
        <f t="shared" si="12"/>
        <v>0</v>
      </c>
      <c r="AO15" s="683"/>
      <c r="AQ15" s="19" t="s">
        <v>515</v>
      </c>
      <c r="AR15" s="97">
        <f t="shared" ref="AR15:BB15" si="13">+AR47/$BC47</f>
        <v>0</v>
      </c>
      <c r="AS15" s="73">
        <f t="shared" si="13"/>
        <v>0.16129032258064516</v>
      </c>
      <c r="AT15" s="73">
        <f t="shared" si="13"/>
        <v>6.4516129032258063E-2</v>
      </c>
      <c r="AU15" s="73">
        <f t="shared" si="13"/>
        <v>0.29032258064516131</v>
      </c>
      <c r="AV15" s="73">
        <f t="shared" si="13"/>
        <v>9.6774193548387094E-2</v>
      </c>
      <c r="AW15" s="73">
        <f t="shared" si="13"/>
        <v>0.12903225806451613</v>
      </c>
      <c r="AX15" s="73">
        <f t="shared" si="13"/>
        <v>0</v>
      </c>
      <c r="AY15" s="73">
        <f t="shared" si="13"/>
        <v>3.2258064516129031E-2</v>
      </c>
      <c r="AZ15" s="73">
        <f t="shared" si="13"/>
        <v>0</v>
      </c>
      <c r="BA15" s="73">
        <f t="shared" si="13"/>
        <v>0.16129032258064516</v>
      </c>
      <c r="BB15" s="74">
        <f t="shared" si="13"/>
        <v>6.4516129032258063E-2</v>
      </c>
      <c r="BC15" s="125"/>
    </row>
    <row r="16" spans="1:55" ht="10.5" customHeight="1">
      <c r="B16" s="801"/>
      <c r="C16" s="801"/>
      <c r="D16" s="801"/>
      <c r="E16" s="801"/>
      <c r="F16" s="801"/>
      <c r="G16" s="801"/>
      <c r="H16" s="801"/>
      <c r="I16" s="801"/>
      <c r="K16" s="438"/>
      <c r="L16" s="88"/>
      <c r="M16" s="88"/>
      <c r="N16" s="88"/>
      <c r="O16" s="88"/>
      <c r="P16" s="88"/>
      <c r="Q16" s="88"/>
      <c r="R16" s="88"/>
      <c r="S16" s="88"/>
      <c r="T16" s="88"/>
      <c r="U16" s="88"/>
      <c r="V16" s="88"/>
      <c r="W16" s="88"/>
      <c r="X16" s="88"/>
      <c r="Y16" s="88"/>
      <c r="Z16" s="88"/>
      <c r="AA16" s="439"/>
      <c r="AC16" s="570" t="s">
        <v>385</v>
      </c>
      <c r="AD16" s="672">
        <f>AR16</f>
        <v>0</v>
      </c>
      <c r="AE16" s="681">
        <f t="shared" ref="AE16:AN16" si="14">AS16</f>
        <v>0</v>
      </c>
      <c r="AF16" s="672">
        <f t="shared" si="14"/>
        <v>0</v>
      </c>
      <c r="AG16" s="681">
        <f t="shared" si="14"/>
        <v>0</v>
      </c>
      <c r="AH16" s="681">
        <f t="shared" si="14"/>
        <v>0.23076923076923078</v>
      </c>
      <c r="AI16" s="681">
        <f t="shared" si="14"/>
        <v>0</v>
      </c>
      <c r="AJ16" s="672">
        <f t="shared" si="14"/>
        <v>0</v>
      </c>
      <c r="AK16" s="672">
        <f t="shared" si="14"/>
        <v>7.6923076923076927E-2</v>
      </c>
      <c r="AL16" s="672">
        <f t="shared" si="14"/>
        <v>0</v>
      </c>
      <c r="AM16" s="752">
        <f t="shared" si="14"/>
        <v>0.69230769230769229</v>
      </c>
      <c r="AN16" s="672">
        <f t="shared" si="14"/>
        <v>0</v>
      </c>
      <c r="AO16" s="683"/>
      <c r="AQ16" s="19" t="s">
        <v>520</v>
      </c>
      <c r="AR16" s="97">
        <f t="shared" ref="AR16:BB16" si="15">+AR48/$BC48</f>
        <v>0</v>
      </c>
      <c r="AS16" s="73">
        <f t="shared" si="15"/>
        <v>0</v>
      </c>
      <c r="AT16" s="73">
        <f t="shared" si="15"/>
        <v>0</v>
      </c>
      <c r="AU16" s="73">
        <f t="shared" si="15"/>
        <v>0</v>
      </c>
      <c r="AV16" s="73">
        <f t="shared" si="15"/>
        <v>0.23076923076923078</v>
      </c>
      <c r="AW16" s="73">
        <f t="shared" si="15"/>
        <v>0</v>
      </c>
      <c r="AX16" s="73">
        <f t="shared" si="15"/>
        <v>0</v>
      </c>
      <c r="AY16" s="73">
        <f t="shared" si="15"/>
        <v>7.6923076923076927E-2</v>
      </c>
      <c r="AZ16" s="73">
        <f t="shared" si="15"/>
        <v>0</v>
      </c>
      <c r="BA16" s="73">
        <f t="shared" si="15"/>
        <v>0.69230769230769229</v>
      </c>
      <c r="BB16" s="74">
        <f t="shared" si="15"/>
        <v>0</v>
      </c>
      <c r="BC16" s="125"/>
    </row>
    <row r="17" spans="1:55" ht="10.5" customHeight="1">
      <c r="B17" s="801"/>
      <c r="C17" s="801"/>
      <c r="D17" s="801"/>
      <c r="E17" s="801"/>
      <c r="F17" s="801"/>
      <c r="G17" s="801"/>
      <c r="H17" s="801"/>
      <c r="I17" s="801"/>
      <c r="K17" s="438"/>
      <c r="L17" s="88"/>
      <c r="M17" s="88"/>
      <c r="N17" s="88"/>
      <c r="O17" s="88"/>
      <c r="P17" s="88"/>
      <c r="Q17" s="88"/>
      <c r="R17" s="88"/>
      <c r="S17" s="88"/>
      <c r="T17" s="88"/>
      <c r="U17" s="88"/>
      <c r="V17" s="88"/>
      <c r="W17" s="88"/>
      <c r="X17" s="88"/>
      <c r="Y17" s="88"/>
      <c r="Z17" s="88"/>
      <c r="AA17" s="439"/>
      <c r="AC17" s="674" t="s">
        <v>386</v>
      </c>
      <c r="AD17" s="672">
        <f>AR15</f>
        <v>0</v>
      </c>
      <c r="AE17" s="681">
        <f t="shared" ref="AE17:AN17" si="16">AS15</f>
        <v>0.16129032258064516</v>
      </c>
      <c r="AF17" s="672">
        <f t="shared" si="16"/>
        <v>6.4516129032258063E-2</v>
      </c>
      <c r="AG17" s="752">
        <f t="shared" si="16"/>
        <v>0.29032258064516131</v>
      </c>
      <c r="AH17" s="752">
        <f t="shared" si="16"/>
        <v>9.6774193548387094E-2</v>
      </c>
      <c r="AI17" s="672">
        <f t="shared" si="16"/>
        <v>0.12903225806451613</v>
      </c>
      <c r="AJ17" s="672">
        <f t="shared" si="16"/>
        <v>0</v>
      </c>
      <c r="AK17" s="672">
        <f t="shared" si="16"/>
        <v>3.2258064516129031E-2</v>
      </c>
      <c r="AL17" s="672">
        <f t="shared" si="16"/>
        <v>0</v>
      </c>
      <c r="AM17" s="672">
        <f t="shared" si="16"/>
        <v>0.16129032258064516</v>
      </c>
      <c r="AN17" s="672">
        <f t="shared" si="16"/>
        <v>6.4516129032258063E-2</v>
      </c>
      <c r="AO17" s="683"/>
      <c r="AQ17" s="19" t="s">
        <v>514</v>
      </c>
      <c r="AR17" s="97">
        <f t="shared" ref="AR17:BB17" si="17">+AR49/$BC49</f>
        <v>0</v>
      </c>
      <c r="AS17" s="73">
        <f t="shared" si="17"/>
        <v>9.0909090909090912E-2</v>
      </c>
      <c r="AT17" s="73">
        <f t="shared" si="17"/>
        <v>4.5454545454545456E-2</v>
      </c>
      <c r="AU17" s="73">
        <f t="shared" si="17"/>
        <v>0.22727272727272727</v>
      </c>
      <c r="AV17" s="73">
        <f t="shared" si="17"/>
        <v>0.18181818181818182</v>
      </c>
      <c r="AW17" s="73">
        <f t="shared" si="17"/>
        <v>9.0909090909090912E-2</v>
      </c>
      <c r="AX17" s="73">
        <f t="shared" si="17"/>
        <v>0</v>
      </c>
      <c r="AY17" s="73">
        <f t="shared" si="17"/>
        <v>0</v>
      </c>
      <c r="AZ17" s="73">
        <f t="shared" si="17"/>
        <v>9.0909090909090912E-2</v>
      </c>
      <c r="BA17" s="73">
        <f t="shared" si="17"/>
        <v>0.27272727272727271</v>
      </c>
      <c r="BB17" s="74">
        <f t="shared" si="17"/>
        <v>0</v>
      </c>
      <c r="BC17" s="125"/>
    </row>
    <row r="18" spans="1:55" ht="10.5" customHeight="1">
      <c r="B18" s="801"/>
      <c r="C18" s="801"/>
      <c r="D18" s="801"/>
      <c r="E18" s="801"/>
      <c r="F18" s="801"/>
      <c r="G18" s="801"/>
      <c r="H18" s="801"/>
      <c r="I18" s="801"/>
      <c r="K18" s="438"/>
      <c r="L18" s="88"/>
      <c r="M18" s="88"/>
      <c r="N18" s="88"/>
      <c r="O18" s="88"/>
      <c r="P18" s="88"/>
      <c r="Q18" s="88"/>
      <c r="R18" s="88"/>
      <c r="S18" s="88"/>
      <c r="T18" s="88"/>
      <c r="U18" s="88"/>
      <c r="V18" s="88"/>
      <c r="W18" s="88"/>
      <c r="X18" s="88"/>
      <c r="Y18" s="88"/>
      <c r="Z18" s="88"/>
      <c r="AA18" s="439"/>
      <c r="AC18" s="570" t="s">
        <v>387</v>
      </c>
      <c r="AD18" s="672">
        <f>AR14</f>
        <v>0</v>
      </c>
      <c r="AE18" s="681">
        <f t="shared" ref="AE18:AN18" si="18">AS14</f>
        <v>0.10852713178294573</v>
      </c>
      <c r="AF18" s="672">
        <f t="shared" si="18"/>
        <v>2.3255813953488372E-2</v>
      </c>
      <c r="AG18" s="752">
        <f t="shared" si="18"/>
        <v>0.53488372093023251</v>
      </c>
      <c r="AH18" s="752">
        <f t="shared" si="18"/>
        <v>0.13953488372093023</v>
      </c>
      <c r="AI18" s="672">
        <f t="shared" si="18"/>
        <v>2.3255813953488372E-2</v>
      </c>
      <c r="AJ18" s="672">
        <f t="shared" si="18"/>
        <v>7.7519379844961239E-3</v>
      </c>
      <c r="AK18" s="672">
        <f t="shared" si="18"/>
        <v>7.7519379844961239E-2</v>
      </c>
      <c r="AL18" s="672">
        <f t="shared" si="18"/>
        <v>0</v>
      </c>
      <c r="AM18" s="672">
        <f t="shared" si="18"/>
        <v>7.7519379844961239E-2</v>
      </c>
      <c r="AN18" s="672">
        <f t="shared" si="18"/>
        <v>7.7519379844961239E-3</v>
      </c>
      <c r="AO18" s="683"/>
      <c r="AQ18" s="19" t="s">
        <v>513</v>
      </c>
      <c r="AR18" s="97">
        <f t="shared" ref="AR18:BB18" si="19">+AR50/$BC50</f>
        <v>0</v>
      </c>
      <c r="AS18" s="73">
        <f t="shared" si="19"/>
        <v>0.10576923076923077</v>
      </c>
      <c r="AT18" s="73">
        <f t="shared" si="19"/>
        <v>0</v>
      </c>
      <c r="AU18" s="73">
        <f t="shared" si="19"/>
        <v>0.33173076923076922</v>
      </c>
      <c r="AV18" s="73">
        <f t="shared" si="19"/>
        <v>0.27884615384615385</v>
      </c>
      <c r="AW18" s="73">
        <f t="shared" si="19"/>
        <v>1.9230769230769232E-2</v>
      </c>
      <c r="AX18" s="73">
        <f t="shared" si="19"/>
        <v>9.6153846153846159E-3</v>
      </c>
      <c r="AY18" s="73">
        <f t="shared" si="19"/>
        <v>5.2884615384615384E-2</v>
      </c>
      <c r="AZ18" s="73">
        <f t="shared" si="19"/>
        <v>4.807692307692308E-3</v>
      </c>
      <c r="BA18" s="73">
        <f t="shared" si="19"/>
        <v>0.17307692307692307</v>
      </c>
      <c r="BB18" s="74">
        <f t="shared" si="19"/>
        <v>2.403846153846154E-2</v>
      </c>
      <c r="BC18" s="125"/>
    </row>
    <row r="19" spans="1:55" ht="10.5" customHeight="1">
      <c r="B19" s="801"/>
      <c r="C19" s="801"/>
      <c r="D19" s="801"/>
      <c r="E19" s="801"/>
      <c r="F19" s="801"/>
      <c r="G19" s="801"/>
      <c r="H19" s="801"/>
      <c r="I19" s="801"/>
      <c r="K19" s="438"/>
      <c r="L19" s="88"/>
      <c r="M19" s="88"/>
      <c r="N19" s="88"/>
      <c r="O19" s="88"/>
      <c r="P19" s="88"/>
      <c r="Q19" s="88"/>
      <c r="R19" s="88"/>
      <c r="S19" s="88"/>
      <c r="T19" s="88"/>
      <c r="U19" s="88"/>
      <c r="V19" s="88"/>
      <c r="W19" s="88"/>
      <c r="X19" s="88"/>
      <c r="Y19" s="88"/>
      <c r="Z19" s="88"/>
      <c r="AA19" s="439"/>
      <c r="AC19" s="674" t="s">
        <v>664</v>
      </c>
      <c r="AD19" s="672">
        <f>AR13</f>
        <v>0</v>
      </c>
      <c r="AE19" s="681">
        <f t="shared" ref="AE19:AN19" si="20">AS13</f>
        <v>0.10344827586206896</v>
      </c>
      <c r="AF19" s="672">
        <f t="shared" si="20"/>
        <v>3.4482758620689655E-2</v>
      </c>
      <c r="AG19" s="752">
        <f t="shared" si="20"/>
        <v>0.51724137931034486</v>
      </c>
      <c r="AH19" s="752">
        <f t="shared" si="20"/>
        <v>0.10344827586206896</v>
      </c>
      <c r="AI19" s="672">
        <f t="shared" si="20"/>
        <v>0</v>
      </c>
      <c r="AJ19" s="672">
        <f t="shared" si="20"/>
        <v>0</v>
      </c>
      <c r="AK19" s="672">
        <f t="shared" si="20"/>
        <v>0.10344827586206896</v>
      </c>
      <c r="AL19" s="672">
        <f t="shared" si="20"/>
        <v>3.4482758620689655E-2</v>
      </c>
      <c r="AM19" s="672">
        <f t="shared" si="20"/>
        <v>0.10344827586206896</v>
      </c>
      <c r="AN19" s="672">
        <f t="shared" si="20"/>
        <v>0</v>
      </c>
      <c r="AO19" s="683"/>
      <c r="AQ19" s="19" t="s">
        <v>512</v>
      </c>
      <c r="AR19" s="97">
        <f t="shared" ref="AR19:BB19" si="21">+AR51/$BC51</f>
        <v>0</v>
      </c>
      <c r="AS19" s="73">
        <f t="shared" si="21"/>
        <v>0.14285714285714285</v>
      </c>
      <c r="AT19" s="73">
        <f t="shared" si="21"/>
        <v>0</v>
      </c>
      <c r="AU19" s="73">
        <f t="shared" si="21"/>
        <v>0.23809523809523808</v>
      </c>
      <c r="AV19" s="73">
        <f t="shared" si="21"/>
        <v>0.23809523809523808</v>
      </c>
      <c r="AW19" s="73">
        <f t="shared" si="21"/>
        <v>4.7619047619047616E-2</v>
      </c>
      <c r="AX19" s="73">
        <f t="shared" si="21"/>
        <v>4.7619047619047616E-2</v>
      </c>
      <c r="AY19" s="73">
        <f t="shared" si="21"/>
        <v>4.7619047619047616E-2</v>
      </c>
      <c r="AZ19" s="73">
        <f t="shared" si="21"/>
        <v>0</v>
      </c>
      <c r="BA19" s="73">
        <f t="shared" si="21"/>
        <v>0.19047619047619047</v>
      </c>
      <c r="BB19" s="74">
        <f t="shared" si="21"/>
        <v>4.7619047619047616E-2</v>
      </c>
      <c r="BC19" s="125"/>
    </row>
    <row r="20" spans="1:55" ht="10.5" customHeight="1">
      <c r="B20" s="801"/>
      <c r="C20" s="801"/>
      <c r="D20" s="801"/>
      <c r="E20" s="801"/>
      <c r="F20" s="801"/>
      <c r="G20" s="801"/>
      <c r="H20" s="801"/>
      <c r="I20" s="801"/>
      <c r="K20" s="440"/>
      <c r="L20" s="441"/>
      <c r="M20" s="441"/>
      <c r="N20" s="441"/>
      <c r="O20" s="441"/>
      <c r="P20" s="441"/>
      <c r="Q20" s="441"/>
      <c r="R20" s="441"/>
      <c r="S20" s="441"/>
      <c r="T20" s="441"/>
      <c r="U20" s="441"/>
      <c r="V20" s="441"/>
      <c r="W20" s="441"/>
      <c r="X20" s="441"/>
      <c r="Y20" s="441"/>
      <c r="Z20" s="441"/>
      <c r="AA20" s="442"/>
      <c r="AC20" s="570" t="s">
        <v>389</v>
      </c>
      <c r="AD20" s="672">
        <f>AR12</f>
        <v>7.9365079365079361E-3</v>
      </c>
      <c r="AE20" s="681">
        <f t="shared" ref="AE20:AN20" si="22">AS12</f>
        <v>0.14285714285714285</v>
      </c>
      <c r="AF20" s="672">
        <f t="shared" si="22"/>
        <v>3.1746031746031744E-2</v>
      </c>
      <c r="AG20" s="752">
        <f t="shared" si="22"/>
        <v>0.42063492063492064</v>
      </c>
      <c r="AH20" s="752">
        <f t="shared" si="22"/>
        <v>0.15873015873015872</v>
      </c>
      <c r="AI20" s="672">
        <f t="shared" si="22"/>
        <v>2.3809523809523808E-2</v>
      </c>
      <c r="AJ20" s="672">
        <f t="shared" si="22"/>
        <v>0</v>
      </c>
      <c r="AK20" s="672">
        <f t="shared" si="22"/>
        <v>5.5555555555555552E-2</v>
      </c>
      <c r="AL20" s="672">
        <f t="shared" si="22"/>
        <v>7.9365079365079361E-3</v>
      </c>
      <c r="AM20" s="672">
        <f t="shared" si="22"/>
        <v>0.10317460317460317</v>
      </c>
      <c r="AN20" s="672">
        <f t="shared" si="22"/>
        <v>4.7619047619047616E-2</v>
      </c>
      <c r="AO20" s="683"/>
      <c r="AQ20" s="19" t="s">
        <v>511</v>
      </c>
      <c r="AR20" s="97">
        <f t="shared" ref="AR20:BB20" si="23">+AR52/$BC52</f>
        <v>0</v>
      </c>
      <c r="AS20" s="73">
        <f t="shared" si="23"/>
        <v>0.16666666666666666</v>
      </c>
      <c r="AT20" s="73">
        <f t="shared" si="23"/>
        <v>0</v>
      </c>
      <c r="AU20" s="73">
        <f t="shared" si="23"/>
        <v>0.41666666666666669</v>
      </c>
      <c r="AV20" s="73">
        <f t="shared" si="23"/>
        <v>0.25</v>
      </c>
      <c r="AW20" s="73">
        <f t="shared" si="23"/>
        <v>0.16666666666666666</v>
      </c>
      <c r="AX20" s="73">
        <f t="shared" si="23"/>
        <v>0</v>
      </c>
      <c r="AY20" s="73">
        <f t="shared" si="23"/>
        <v>0</v>
      </c>
      <c r="AZ20" s="73">
        <f t="shared" si="23"/>
        <v>0</v>
      </c>
      <c r="BA20" s="73">
        <f t="shared" si="23"/>
        <v>0</v>
      </c>
      <c r="BB20" s="74">
        <f t="shared" si="23"/>
        <v>0</v>
      </c>
      <c r="BC20" s="125"/>
    </row>
    <row r="21" spans="1:55" ht="10.5" customHeight="1">
      <c r="AC21" s="674" t="s">
        <v>390</v>
      </c>
      <c r="AD21" s="672">
        <f>AR11</f>
        <v>0</v>
      </c>
      <c r="AE21" s="681">
        <f t="shared" ref="AE21:AN21" si="24">AS11</f>
        <v>0.13559322033898305</v>
      </c>
      <c r="AF21" s="672">
        <f t="shared" si="24"/>
        <v>0</v>
      </c>
      <c r="AG21" s="752">
        <f t="shared" si="24"/>
        <v>0.42372881355932202</v>
      </c>
      <c r="AH21" s="752">
        <f t="shared" si="24"/>
        <v>0.1864406779661017</v>
      </c>
      <c r="AI21" s="672">
        <f t="shared" si="24"/>
        <v>1.6949152542372881E-2</v>
      </c>
      <c r="AJ21" s="672">
        <f t="shared" si="24"/>
        <v>0</v>
      </c>
      <c r="AK21" s="672">
        <f t="shared" si="24"/>
        <v>5.0847457627118647E-2</v>
      </c>
      <c r="AL21" s="672">
        <f t="shared" si="24"/>
        <v>0</v>
      </c>
      <c r="AM21" s="672">
        <f t="shared" si="24"/>
        <v>0.1864406779661017</v>
      </c>
      <c r="AN21" s="672">
        <f t="shared" si="24"/>
        <v>0</v>
      </c>
      <c r="AO21" s="683"/>
      <c r="AQ21" s="20" t="s">
        <v>521</v>
      </c>
      <c r="AR21" s="97">
        <f t="shared" ref="AR21:BB21" si="25">+AR53/$BC53</f>
        <v>0</v>
      </c>
      <c r="AS21" s="73">
        <f t="shared" si="25"/>
        <v>3.787878787878788E-2</v>
      </c>
      <c r="AT21" s="73">
        <f t="shared" si="25"/>
        <v>7.575757575757576E-3</v>
      </c>
      <c r="AU21" s="73">
        <f t="shared" si="25"/>
        <v>0.53787878787878785</v>
      </c>
      <c r="AV21" s="73">
        <f t="shared" si="25"/>
        <v>0.15909090909090909</v>
      </c>
      <c r="AW21" s="73">
        <f t="shared" si="25"/>
        <v>2.2727272727272728E-2</v>
      </c>
      <c r="AX21" s="73">
        <f t="shared" si="25"/>
        <v>7.575757575757576E-3</v>
      </c>
      <c r="AY21" s="73">
        <f t="shared" si="25"/>
        <v>7.575757575757576E-2</v>
      </c>
      <c r="AZ21" s="73">
        <f t="shared" si="25"/>
        <v>1.5151515151515152E-2</v>
      </c>
      <c r="BA21" s="73">
        <f t="shared" si="25"/>
        <v>0.12878787878787878</v>
      </c>
      <c r="BB21" s="74">
        <f t="shared" si="25"/>
        <v>7.575757575757576E-3</v>
      </c>
      <c r="BC21" s="125"/>
    </row>
    <row r="22" spans="1:55" ht="11.25" customHeight="1" thickBot="1">
      <c r="A22" s="435"/>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7"/>
      <c r="AC22" s="570" t="s">
        <v>22</v>
      </c>
      <c r="AD22" s="672" t="e">
        <f>AR10</f>
        <v>#DIV/0!</v>
      </c>
      <c r="AE22" s="672" t="e">
        <f t="shared" ref="AE22:AN22" si="26">AS10</f>
        <v>#DIV/0!</v>
      </c>
      <c r="AF22" s="672" t="e">
        <f t="shared" si="26"/>
        <v>#DIV/0!</v>
      </c>
      <c r="AG22" s="672" t="e">
        <f t="shared" si="26"/>
        <v>#DIV/0!</v>
      </c>
      <c r="AH22" s="672" t="e">
        <f t="shared" si="26"/>
        <v>#DIV/0!</v>
      </c>
      <c r="AI22" s="672" t="e">
        <f t="shared" si="26"/>
        <v>#DIV/0!</v>
      </c>
      <c r="AJ22" s="672" t="e">
        <f t="shared" si="26"/>
        <v>#DIV/0!</v>
      </c>
      <c r="AK22" s="672" t="e">
        <f t="shared" si="26"/>
        <v>#DIV/0!</v>
      </c>
      <c r="AL22" s="672" t="e">
        <f t="shared" si="26"/>
        <v>#DIV/0!</v>
      </c>
      <c r="AM22" s="672" t="e">
        <f t="shared" si="26"/>
        <v>#DIV/0!</v>
      </c>
      <c r="AN22" s="672" t="e">
        <f t="shared" si="26"/>
        <v>#DIV/0!</v>
      </c>
      <c r="AO22" s="683"/>
      <c r="AQ22" s="21" t="s">
        <v>522</v>
      </c>
      <c r="AR22" s="56">
        <f t="shared" ref="AR22:BB22" si="27">+AR54/$BC54</f>
        <v>6.2893081761006293E-3</v>
      </c>
      <c r="AS22" s="57">
        <f t="shared" si="27"/>
        <v>0.16352201257861634</v>
      </c>
      <c r="AT22" s="57">
        <f t="shared" si="27"/>
        <v>1.2578616352201259E-2</v>
      </c>
      <c r="AU22" s="57">
        <f t="shared" si="27"/>
        <v>0.5220125786163522</v>
      </c>
      <c r="AV22" s="57">
        <f t="shared" si="27"/>
        <v>0.18867924528301888</v>
      </c>
      <c r="AW22" s="57">
        <f t="shared" si="27"/>
        <v>1.8867924528301886E-2</v>
      </c>
      <c r="AX22" s="57">
        <f t="shared" si="27"/>
        <v>0</v>
      </c>
      <c r="AY22" s="57">
        <f t="shared" si="27"/>
        <v>0</v>
      </c>
      <c r="AZ22" s="57">
        <f t="shared" si="27"/>
        <v>6.2893081761006293E-3</v>
      </c>
      <c r="BA22" s="57">
        <f t="shared" si="27"/>
        <v>6.9182389937106917E-2</v>
      </c>
      <c r="BB22" s="58">
        <f t="shared" si="27"/>
        <v>1.2578616352201259E-2</v>
      </c>
      <c r="BC22" s="125"/>
    </row>
    <row r="23" spans="1:55" ht="10.5" customHeight="1">
      <c r="A23" s="43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439"/>
      <c r="AC23" s="121"/>
      <c r="AD23" s="683"/>
      <c r="AE23" s="683"/>
      <c r="AF23" s="683"/>
      <c r="AG23" s="683"/>
      <c r="AH23" s="683"/>
      <c r="AI23" s="683"/>
      <c r="AJ23" s="683"/>
      <c r="AK23" s="683"/>
      <c r="AL23" s="683"/>
      <c r="AM23" s="683"/>
      <c r="AN23" s="683"/>
      <c r="AO23" s="683"/>
      <c r="AQ23" s="121"/>
      <c r="AR23" s="125"/>
      <c r="AS23" s="125"/>
      <c r="AT23" s="125"/>
      <c r="AU23" s="125"/>
      <c r="AV23" s="125"/>
      <c r="AW23" s="125"/>
      <c r="AX23" s="125"/>
      <c r="AY23" s="125"/>
      <c r="AZ23" s="125"/>
      <c r="BA23" s="125"/>
      <c r="BB23" s="125"/>
      <c r="BC23" s="125"/>
    </row>
    <row r="24" spans="1:55" ht="10.5" customHeight="1">
      <c r="A24" s="43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439"/>
      <c r="AM24" s="684"/>
      <c r="AN24" s="684"/>
      <c r="BA24" s="129"/>
      <c r="BB24" s="129"/>
    </row>
    <row r="25" spans="1:55" ht="12" customHeight="1">
      <c r="A25" s="43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439"/>
      <c r="AC25" s="27" t="s">
        <v>40</v>
      </c>
      <c r="AN25" s="88"/>
      <c r="AQ25" s="27" t="s">
        <v>40</v>
      </c>
      <c r="BB25" s="88"/>
    </row>
    <row r="26" spans="1:55" ht="11.25" customHeight="1" thickBot="1">
      <c r="A26" s="43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439"/>
      <c r="AN26" s="684"/>
      <c r="BB26" s="129"/>
    </row>
    <row r="27" spans="1:55" ht="29.25" customHeight="1">
      <c r="A27" s="43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439"/>
      <c r="AC27" s="579" t="s">
        <v>525</v>
      </c>
      <c r="AD27" s="685" t="s">
        <v>427</v>
      </c>
      <c r="AE27" s="686" t="s">
        <v>428</v>
      </c>
      <c r="AF27" s="686" t="s">
        <v>429</v>
      </c>
      <c r="AG27" s="686" t="s">
        <v>431</v>
      </c>
      <c r="AH27" s="685" t="s">
        <v>432</v>
      </c>
      <c r="AI27" s="686" t="s">
        <v>433</v>
      </c>
      <c r="AJ27" s="686" t="s">
        <v>434</v>
      </c>
      <c r="AK27" s="686" t="s">
        <v>435</v>
      </c>
      <c r="AL27" s="572" t="s">
        <v>518</v>
      </c>
      <c r="AM27" s="663" t="s">
        <v>581</v>
      </c>
      <c r="AN27" s="572" t="s">
        <v>531</v>
      </c>
      <c r="AO27" s="121"/>
      <c r="AQ27" s="668" t="s">
        <v>525</v>
      </c>
      <c r="AR27" s="664" t="s">
        <v>427</v>
      </c>
      <c r="AS27" s="665" t="s">
        <v>428</v>
      </c>
      <c r="AT27" s="665" t="s">
        <v>429</v>
      </c>
      <c r="AU27" s="665" t="s">
        <v>431</v>
      </c>
      <c r="AV27" s="666" t="s">
        <v>432</v>
      </c>
      <c r="AW27" s="665" t="s">
        <v>433</v>
      </c>
      <c r="AX27" s="665" t="s">
        <v>434</v>
      </c>
      <c r="AY27" s="665" t="s">
        <v>435</v>
      </c>
      <c r="AZ27" s="561" t="s">
        <v>518</v>
      </c>
      <c r="BA27" s="667" t="s">
        <v>581</v>
      </c>
      <c r="BB27" s="603" t="s">
        <v>531</v>
      </c>
      <c r="BC27" s="126"/>
    </row>
    <row r="28" spans="1:55">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c r="AC28" s="574" t="s">
        <v>391</v>
      </c>
      <c r="AD28" s="672">
        <f>AR33</f>
        <v>0</v>
      </c>
      <c r="AE28" s="681">
        <f t="shared" ref="AE28:AM28" si="28">AS33</f>
        <v>5.8333333333333334E-2</v>
      </c>
      <c r="AF28" s="672">
        <f t="shared" si="28"/>
        <v>0</v>
      </c>
      <c r="AG28" s="752">
        <f t="shared" si="28"/>
        <v>0.39166666666666666</v>
      </c>
      <c r="AH28" s="752">
        <f t="shared" si="28"/>
        <v>0.13333333333333333</v>
      </c>
      <c r="AI28" s="672">
        <f t="shared" si="28"/>
        <v>4.1666666666666664E-2</v>
      </c>
      <c r="AJ28" s="672">
        <f t="shared" si="28"/>
        <v>0</v>
      </c>
      <c r="AK28" s="681">
        <f t="shared" si="28"/>
        <v>0.05</v>
      </c>
      <c r="AL28" s="672">
        <f t="shared" si="28"/>
        <v>0</v>
      </c>
      <c r="AM28" s="672">
        <f t="shared" si="28"/>
        <v>0.3</v>
      </c>
      <c r="AN28" s="672">
        <f>BB33</f>
        <v>2.5000000000000001E-2</v>
      </c>
      <c r="AO28" s="683"/>
      <c r="AQ28" s="107" t="s">
        <v>529</v>
      </c>
      <c r="AR28" s="53">
        <f t="shared" ref="AR28:BB28" si="29">+AR60/$BC60</f>
        <v>0</v>
      </c>
      <c r="AS28" s="54">
        <f t="shared" si="29"/>
        <v>9.4339622641509441E-2</v>
      </c>
      <c r="AT28" s="54">
        <f t="shared" si="29"/>
        <v>0</v>
      </c>
      <c r="AU28" s="54">
        <f t="shared" si="29"/>
        <v>0.50943396226415094</v>
      </c>
      <c r="AV28" s="54">
        <f t="shared" si="29"/>
        <v>0.16981132075471697</v>
      </c>
      <c r="AW28" s="54">
        <f t="shared" si="29"/>
        <v>0.11320754716981132</v>
      </c>
      <c r="AX28" s="54">
        <f t="shared" si="29"/>
        <v>0</v>
      </c>
      <c r="AY28" s="54">
        <f t="shared" si="29"/>
        <v>5.6603773584905662E-2</v>
      </c>
      <c r="AZ28" s="54">
        <f t="shared" si="29"/>
        <v>0</v>
      </c>
      <c r="BA28" s="54">
        <f t="shared" si="29"/>
        <v>3.7735849056603772E-2</v>
      </c>
      <c r="BB28" s="48">
        <f t="shared" si="29"/>
        <v>1.8867924528301886E-2</v>
      </c>
      <c r="BC28" s="125"/>
    </row>
    <row r="29" spans="1:55">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c r="AC29" s="574" t="s">
        <v>392</v>
      </c>
      <c r="AD29" s="672">
        <f>AR32</f>
        <v>3.205128205128205E-3</v>
      </c>
      <c r="AE29" s="681">
        <f t="shared" ref="AE29:AM29" si="30">AS32</f>
        <v>0.11217948717948718</v>
      </c>
      <c r="AF29" s="672">
        <f t="shared" si="30"/>
        <v>1.6025641025641024E-2</v>
      </c>
      <c r="AG29" s="752">
        <f t="shared" si="30"/>
        <v>0.375</v>
      </c>
      <c r="AH29" s="752">
        <f t="shared" si="30"/>
        <v>0.21794871794871795</v>
      </c>
      <c r="AI29" s="672">
        <f t="shared" si="30"/>
        <v>9.6153846153846159E-3</v>
      </c>
      <c r="AJ29" s="672">
        <f t="shared" si="30"/>
        <v>9.6153846153846159E-3</v>
      </c>
      <c r="AK29" s="681">
        <f t="shared" si="30"/>
        <v>4.807692307692308E-2</v>
      </c>
      <c r="AL29" s="672">
        <f t="shared" si="30"/>
        <v>1.282051282051282E-2</v>
      </c>
      <c r="AM29" s="672">
        <f t="shared" si="30"/>
        <v>0.17307692307692307</v>
      </c>
      <c r="AN29" s="672">
        <f>BB32</f>
        <v>2.2435897435897436E-2</v>
      </c>
      <c r="AO29" s="683"/>
      <c r="AQ29" s="109" t="s">
        <v>408</v>
      </c>
      <c r="AR29" s="53">
        <f t="shared" ref="AR29:BB29" si="31">+AR61/$BC61</f>
        <v>1.5873015873015872E-2</v>
      </c>
      <c r="AS29" s="54">
        <f t="shared" si="31"/>
        <v>0.19047619047619047</v>
      </c>
      <c r="AT29" s="54">
        <f t="shared" si="31"/>
        <v>0</v>
      </c>
      <c r="AU29" s="54">
        <f t="shared" si="31"/>
        <v>0.53968253968253965</v>
      </c>
      <c r="AV29" s="54">
        <f t="shared" si="31"/>
        <v>0.14285714285714285</v>
      </c>
      <c r="AW29" s="54">
        <f t="shared" si="31"/>
        <v>4.7619047619047616E-2</v>
      </c>
      <c r="AX29" s="54">
        <f t="shared" si="31"/>
        <v>0</v>
      </c>
      <c r="AY29" s="54">
        <f t="shared" si="31"/>
        <v>0</v>
      </c>
      <c r="AZ29" s="54">
        <f t="shared" si="31"/>
        <v>0</v>
      </c>
      <c r="BA29" s="54">
        <f t="shared" si="31"/>
        <v>6.3492063492063489E-2</v>
      </c>
      <c r="BB29" s="48">
        <f t="shared" si="31"/>
        <v>0</v>
      </c>
      <c r="BC29" s="125"/>
    </row>
    <row r="30" spans="1:55">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574" t="s">
        <v>393</v>
      </c>
      <c r="AD30" s="672">
        <f>AR31</f>
        <v>0</v>
      </c>
      <c r="AE30" s="681">
        <f t="shared" ref="AE30:AM30" si="32">AS31</f>
        <v>0.14093959731543623</v>
      </c>
      <c r="AF30" s="672">
        <f t="shared" si="32"/>
        <v>2.0134228187919462E-2</v>
      </c>
      <c r="AG30" s="752">
        <f t="shared" si="32"/>
        <v>0.4261744966442953</v>
      </c>
      <c r="AH30" s="752">
        <f t="shared" si="32"/>
        <v>0.20469798657718122</v>
      </c>
      <c r="AI30" s="672">
        <f t="shared" si="32"/>
        <v>1.6778523489932886E-2</v>
      </c>
      <c r="AJ30" s="672">
        <f t="shared" si="32"/>
        <v>3.3557046979865771E-3</v>
      </c>
      <c r="AK30" s="681">
        <f t="shared" si="32"/>
        <v>7.0469798657718116E-2</v>
      </c>
      <c r="AL30" s="672">
        <f t="shared" si="32"/>
        <v>1.0067114093959731E-2</v>
      </c>
      <c r="AM30" s="672">
        <f t="shared" si="32"/>
        <v>8.3892617449664433E-2</v>
      </c>
      <c r="AN30" s="672">
        <f>BB31</f>
        <v>2.3489932885906041E-2</v>
      </c>
      <c r="AO30" s="683"/>
      <c r="AQ30" s="109" t="s">
        <v>409</v>
      </c>
      <c r="AR30" s="53">
        <f t="shared" ref="AR30:BB30" si="33">+AR62/$BC62</f>
        <v>0</v>
      </c>
      <c r="AS30" s="54">
        <f t="shared" si="33"/>
        <v>7.3684210526315783E-2</v>
      </c>
      <c r="AT30" s="54">
        <f t="shared" si="33"/>
        <v>3.1578947368421054E-2</v>
      </c>
      <c r="AU30" s="54">
        <f t="shared" si="33"/>
        <v>0.6</v>
      </c>
      <c r="AV30" s="54">
        <f t="shared" si="33"/>
        <v>0.16842105263157894</v>
      </c>
      <c r="AW30" s="54">
        <f t="shared" si="33"/>
        <v>4.2105263157894736E-2</v>
      </c>
      <c r="AX30" s="54">
        <f t="shared" si="33"/>
        <v>1.0526315789473684E-2</v>
      </c>
      <c r="AY30" s="54">
        <f t="shared" si="33"/>
        <v>2.1052631578947368E-2</v>
      </c>
      <c r="AZ30" s="54">
        <f t="shared" si="33"/>
        <v>1.0526315789473684E-2</v>
      </c>
      <c r="BA30" s="54">
        <f t="shared" si="33"/>
        <v>4.2105263157894736E-2</v>
      </c>
      <c r="BB30" s="48">
        <f t="shared" si="33"/>
        <v>0</v>
      </c>
      <c r="BC30" s="125"/>
    </row>
    <row r="31" spans="1:55">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574" t="s">
        <v>394</v>
      </c>
      <c r="AD31" s="672">
        <f>AR30</f>
        <v>0</v>
      </c>
      <c r="AE31" s="681">
        <f t="shared" ref="AE31:AM31" si="34">AS30</f>
        <v>7.3684210526315783E-2</v>
      </c>
      <c r="AF31" s="672">
        <f t="shared" si="34"/>
        <v>3.1578947368421054E-2</v>
      </c>
      <c r="AG31" s="752">
        <f t="shared" si="34"/>
        <v>0.6</v>
      </c>
      <c r="AH31" s="752">
        <f t="shared" si="34"/>
        <v>0.16842105263157894</v>
      </c>
      <c r="AI31" s="672">
        <f t="shared" si="34"/>
        <v>4.2105263157894736E-2</v>
      </c>
      <c r="AJ31" s="672">
        <f t="shared" si="34"/>
        <v>1.0526315789473684E-2</v>
      </c>
      <c r="AK31" s="681">
        <f t="shared" si="34"/>
        <v>2.1052631578947368E-2</v>
      </c>
      <c r="AL31" s="672">
        <f t="shared" si="34"/>
        <v>1.0526315789473684E-2</v>
      </c>
      <c r="AM31" s="672">
        <f t="shared" si="34"/>
        <v>4.2105263157894736E-2</v>
      </c>
      <c r="AN31" s="672">
        <f>BB30</f>
        <v>0</v>
      </c>
      <c r="AO31" s="683"/>
      <c r="AQ31" s="109" t="s">
        <v>410</v>
      </c>
      <c r="AR31" s="53">
        <f t="shared" ref="AR31:BB31" si="35">+AR63/$BC63</f>
        <v>0</v>
      </c>
      <c r="AS31" s="54">
        <f t="shared" si="35"/>
        <v>0.14093959731543623</v>
      </c>
      <c r="AT31" s="54">
        <f t="shared" si="35"/>
        <v>2.0134228187919462E-2</v>
      </c>
      <c r="AU31" s="54">
        <f t="shared" si="35"/>
        <v>0.4261744966442953</v>
      </c>
      <c r="AV31" s="54">
        <f t="shared" si="35"/>
        <v>0.20469798657718122</v>
      </c>
      <c r="AW31" s="54">
        <f t="shared" si="35"/>
        <v>1.6778523489932886E-2</v>
      </c>
      <c r="AX31" s="54">
        <f t="shared" si="35"/>
        <v>3.3557046979865771E-3</v>
      </c>
      <c r="AY31" s="54">
        <f t="shared" si="35"/>
        <v>7.0469798657718116E-2</v>
      </c>
      <c r="AZ31" s="54">
        <f t="shared" si="35"/>
        <v>1.0067114093959731E-2</v>
      </c>
      <c r="BA31" s="54">
        <f t="shared" si="35"/>
        <v>8.3892617449664433E-2</v>
      </c>
      <c r="BB31" s="48">
        <f t="shared" si="35"/>
        <v>2.3489932885906041E-2</v>
      </c>
      <c r="BC31" s="125"/>
    </row>
    <row r="32" spans="1:55">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4" t="s">
        <v>395</v>
      </c>
      <c r="AD32" s="672">
        <f>AR29</f>
        <v>1.5873015873015872E-2</v>
      </c>
      <c r="AE32" s="681">
        <f t="shared" ref="AE32:AM32" si="36">AS29</f>
        <v>0.19047619047619047</v>
      </c>
      <c r="AF32" s="672">
        <f t="shared" si="36"/>
        <v>0</v>
      </c>
      <c r="AG32" s="752">
        <f t="shared" si="36"/>
        <v>0.53968253968253965</v>
      </c>
      <c r="AH32" s="752">
        <f t="shared" si="36"/>
        <v>0.14285714285714285</v>
      </c>
      <c r="AI32" s="672">
        <f t="shared" si="36"/>
        <v>4.7619047619047616E-2</v>
      </c>
      <c r="AJ32" s="672">
        <f t="shared" si="36"/>
        <v>0</v>
      </c>
      <c r="AK32" s="681">
        <f t="shared" si="36"/>
        <v>0</v>
      </c>
      <c r="AL32" s="672">
        <f t="shared" si="36"/>
        <v>0</v>
      </c>
      <c r="AM32" s="672">
        <f t="shared" si="36"/>
        <v>6.3492063492063489E-2</v>
      </c>
      <c r="AN32" s="672">
        <f>BB29</f>
        <v>0</v>
      </c>
      <c r="AO32" s="683"/>
      <c r="AQ32" s="109" t="s">
        <v>411</v>
      </c>
      <c r="AR32" s="53">
        <f t="shared" ref="AR32:BB32" si="37">+AR64/$BC64</f>
        <v>3.205128205128205E-3</v>
      </c>
      <c r="AS32" s="54">
        <f t="shared" si="37"/>
        <v>0.11217948717948718</v>
      </c>
      <c r="AT32" s="54">
        <f t="shared" si="37"/>
        <v>1.6025641025641024E-2</v>
      </c>
      <c r="AU32" s="54">
        <f t="shared" si="37"/>
        <v>0.375</v>
      </c>
      <c r="AV32" s="54">
        <f t="shared" si="37"/>
        <v>0.21794871794871795</v>
      </c>
      <c r="AW32" s="54">
        <f t="shared" si="37"/>
        <v>9.6153846153846159E-3</v>
      </c>
      <c r="AX32" s="54">
        <f t="shared" si="37"/>
        <v>9.6153846153846159E-3</v>
      </c>
      <c r="AY32" s="54">
        <f t="shared" si="37"/>
        <v>4.807692307692308E-2</v>
      </c>
      <c r="AZ32" s="54">
        <f t="shared" si="37"/>
        <v>1.282051282051282E-2</v>
      </c>
      <c r="BA32" s="54">
        <f t="shared" si="37"/>
        <v>0.17307692307692307</v>
      </c>
      <c r="BB32" s="48">
        <f t="shared" si="37"/>
        <v>2.2435897435897436E-2</v>
      </c>
      <c r="BC32" s="125"/>
    </row>
    <row r="33" spans="1:55" ht="11.25" thickBot="1">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574" t="s">
        <v>396</v>
      </c>
      <c r="AD33" s="672">
        <f>AR28</f>
        <v>0</v>
      </c>
      <c r="AE33" s="681">
        <f t="shared" ref="AE33:AM33" si="38">AS28</f>
        <v>9.4339622641509441E-2</v>
      </c>
      <c r="AF33" s="672">
        <f t="shared" si="38"/>
        <v>0</v>
      </c>
      <c r="AG33" s="752">
        <f t="shared" si="38"/>
        <v>0.50943396226415094</v>
      </c>
      <c r="AH33" s="752">
        <f t="shared" si="38"/>
        <v>0.16981132075471697</v>
      </c>
      <c r="AI33" s="672">
        <f t="shared" si="38"/>
        <v>0.11320754716981132</v>
      </c>
      <c r="AJ33" s="672">
        <f t="shared" si="38"/>
        <v>0</v>
      </c>
      <c r="AK33" s="681">
        <f t="shared" si="38"/>
        <v>5.6603773584905662E-2</v>
      </c>
      <c r="AL33" s="672">
        <f t="shared" si="38"/>
        <v>0</v>
      </c>
      <c r="AM33" s="672">
        <f t="shared" si="38"/>
        <v>3.7735849056603772E-2</v>
      </c>
      <c r="AN33" s="672">
        <f>BB28</f>
        <v>1.8867924528301886E-2</v>
      </c>
      <c r="AO33" s="683"/>
      <c r="AQ33" s="130" t="s">
        <v>412</v>
      </c>
      <c r="AR33" s="123">
        <f t="shared" ref="AR33:BB33" si="39">+AR65/$BC65</f>
        <v>0</v>
      </c>
      <c r="AS33" s="36">
        <f t="shared" si="39"/>
        <v>5.8333333333333334E-2</v>
      </c>
      <c r="AT33" s="36">
        <f t="shared" si="39"/>
        <v>0</v>
      </c>
      <c r="AU33" s="36">
        <f t="shared" si="39"/>
        <v>0.39166666666666666</v>
      </c>
      <c r="AV33" s="36">
        <f t="shared" si="39"/>
        <v>0.13333333333333333</v>
      </c>
      <c r="AW33" s="36">
        <f t="shared" si="39"/>
        <v>4.1666666666666664E-2</v>
      </c>
      <c r="AX33" s="36">
        <f t="shared" si="39"/>
        <v>0</v>
      </c>
      <c r="AY33" s="36">
        <f t="shared" si="39"/>
        <v>0.05</v>
      </c>
      <c r="AZ33" s="36">
        <f t="shared" si="39"/>
        <v>0</v>
      </c>
      <c r="BA33" s="36">
        <f t="shared" si="39"/>
        <v>0.3</v>
      </c>
      <c r="BB33" s="37">
        <f t="shared" si="39"/>
        <v>2.5000000000000001E-2</v>
      </c>
      <c r="BC33" s="125"/>
    </row>
    <row r="34" spans="1:55">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C34" s="121"/>
      <c r="AD34" s="683"/>
      <c r="AE34" s="683"/>
      <c r="AF34" s="683"/>
      <c r="AG34" s="683"/>
      <c r="AH34" s="683"/>
      <c r="AI34" s="683"/>
      <c r="AJ34" s="683"/>
      <c r="AK34" s="683"/>
      <c r="AL34" s="683"/>
      <c r="AM34" s="683"/>
      <c r="AN34" s="683"/>
      <c r="AO34" s="683"/>
      <c r="AQ34" s="121"/>
      <c r="AR34" s="125"/>
      <c r="AS34" s="125"/>
      <c r="AT34" s="125"/>
      <c r="AU34" s="125"/>
      <c r="AV34" s="125"/>
      <c r="AW34" s="125"/>
      <c r="AX34" s="125"/>
      <c r="AY34" s="125"/>
      <c r="AZ34" s="125"/>
      <c r="BA34" s="125"/>
      <c r="BB34" s="125"/>
      <c r="BC34" s="125"/>
    </row>
    <row r="35" spans="1:55" ht="11.25" thickBot="1">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C35" s="27" t="s">
        <v>32</v>
      </c>
      <c r="AO35" s="27"/>
      <c r="AQ35" s="27" t="s">
        <v>32</v>
      </c>
      <c r="BC35" s="27"/>
    </row>
    <row r="36" spans="1:55" ht="30.75" customHeight="1">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c r="AC36" s="579"/>
      <c r="AD36" s="685" t="s">
        <v>427</v>
      </c>
      <c r="AE36" s="686" t="s">
        <v>428</v>
      </c>
      <c r="AF36" s="686" t="s">
        <v>429</v>
      </c>
      <c r="AG36" s="686" t="s">
        <v>431</v>
      </c>
      <c r="AH36" s="685" t="s">
        <v>432</v>
      </c>
      <c r="AI36" s="686" t="s">
        <v>433</v>
      </c>
      <c r="AJ36" s="686" t="s">
        <v>434</v>
      </c>
      <c r="AK36" s="686" t="s">
        <v>435</v>
      </c>
      <c r="AL36" s="572" t="s">
        <v>518</v>
      </c>
      <c r="AM36" s="663" t="s">
        <v>581</v>
      </c>
      <c r="AN36" s="572" t="s">
        <v>531</v>
      </c>
      <c r="AO36" s="572" t="s">
        <v>530</v>
      </c>
      <c r="AQ36" s="668"/>
      <c r="AR36" s="664" t="s">
        <v>427</v>
      </c>
      <c r="AS36" s="665" t="s">
        <v>428</v>
      </c>
      <c r="AT36" s="665" t="s">
        <v>429</v>
      </c>
      <c r="AU36" s="665" t="s">
        <v>431</v>
      </c>
      <c r="AV36" s="666" t="s">
        <v>432</v>
      </c>
      <c r="AW36" s="665" t="s">
        <v>433</v>
      </c>
      <c r="AX36" s="665" t="s">
        <v>434</v>
      </c>
      <c r="AY36" s="665" t="s">
        <v>435</v>
      </c>
      <c r="AZ36" s="561" t="s">
        <v>518</v>
      </c>
      <c r="BA36" s="667" t="s">
        <v>581</v>
      </c>
      <c r="BB36" s="603" t="s">
        <v>531</v>
      </c>
      <c r="BC36" s="669" t="s">
        <v>530</v>
      </c>
    </row>
    <row r="37" spans="1:55" ht="11.25" thickBot="1">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c r="AC37" s="572" t="s">
        <v>532</v>
      </c>
      <c r="AD37" s="680">
        <f t="shared" ref="AD37:AO37" si="40">AR37</f>
        <v>2</v>
      </c>
      <c r="AE37" s="680">
        <f t="shared" si="40"/>
        <v>108</v>
      </c>
      <c r="AF37" s="680">
        <f t="shared" si="40"/>
        <v>14</v>
      </c>
      <c r="AG37" s="680">
        <f t="shared" si="40"/>
        <v>409</v>
      </c>
      <c r="AH37" s="680">
        <f t="shared" si="40"/>
        <v>179</v>
      </c>
      <c r="AI37" s="680">
        <f t="shared" si="40"/>
        <v>26</v>
      </c>
      <c r="AJ37" s="680">
        <f t="shared" si="40"/>
        <v>5</v>
      </c>
      <c r="AK37" s="680">
        <f t="shared" si="40"/>
        <v>47</v>
      </c>
      <c r="AL37" s="680">
        <f t="shared" si="40"/>
        <v>8</v>
      </c>
      <c r="AM37" s="680">
        <f t="shared" si="40"/>
        <v>125</v>
      </c>
      <c r="AN37" s="680">
        <f t="shared" si="40"/>
        <v>18</v>
      </c>
      <c r="AO37" s="680">
        <f t="shared" si="40"/>
        <v>941</v>
      </c>
      <c r="AQ37" s="38" t="s">
        <v>532</v>
      </c>
      <c r="AR37" s="83">
        <f>+集計・資料①!BT32</f>
        <v>2</v>
      </c>
      <c r="AS37" s="83">
        <f>+集計・資料①!BU32</f>
        <v>108</v>
      </c>
      <c r="AT37" s="83">
        <f>+集計・資料①!BV32</f>
        <v>14</v>
      </c>
      <c r="AU37" s="83">
        <f>+集計・資料①!BW32</f>
        <v>409</v>
      </c>
      <c r="AV37" s="83">
        <f>+集計・資料①!BX32</f>
        <v>179</v>
      </c>
      <c r="AW37" s="83">
        <f>+集計・資料①!BY32</f>
        <v>26</v>
      </c>
      <c r="AX37" s="83">
        <f>+集計・資料①!BZ32</f>
        <v>5</v>
      </c>
      <c r="AY37" s="83">
        <f>+集計・資料①!CA32</f>
        <v>47</v>
      </c>
      <c r="AZ37" s="65">
        <f>+集計・資料①!CB32</f>
        <v>8</v>
      </c>
      <c r="BA37" s="84">
        <f>+集計・資料①!CC32</f>
        <v>125</v>
      </c>
      <c r="BB37" s="65">
        <f>+集計・資料①!CD32</f>
        <v>18</v>
      </c>
      <c r="BC37" s="66">
        <f>+SUM(AR37:BB37)</f>
        <v>941</v>
      </c>
    </row>
    <row r="38" spans="1:55">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c r="AO38" s="27"/>
      <c r="BC38" s="27"/>
    </row>
    <row r="39" spans="1:55">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c r="AC39" s="27" t="s">
        <v>41</v>
      </c>
      <c r="AO39" s="27"/>
      <c r="AQ39" s="27" t="s">
        <v>41</v>
      </c>
      <c r="BC39" s="27"/>
    </row>
    <row r="40" spans="1:55" ht="11.25" thickBot="1">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c r="AO40" s="27"/>
      <c r="BC40" s="27"/>
    </row>
    <row r="41" spans="1:55" ht="30.75" customHeight="1">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c r="AC41" s="579" t="s">
        <v>524</v>
      </c>
      <c r="AD41" s="685" t="s">
        <v>427</v>
      </c>
      <c r="AE41" s="686" t="s">
        <v>428</v>
      </c>
      <c r="AF41" s="686" t="s">
        <v>429</v>
      </c>
      <c r="AG41" s="686" t="s">
        <v>431</v>
      </c>
      <c r="AH41" s="685" t="s">
        <v>432</v>
      </c>
      <c r="AI41" s="686" t="s">
        <v>433</v>
      </c>
      <c r="AJ41" s="686" t="s">
        <v>434</v>
      </c>
      <c r="AK41" s="686" t="s">
        <v>435</v>
      </c>
      <c r="AL41" s="572" t="s">
        <v>518</v>
      </c>
      <c r="AM41" s="663" t="s">
        <v>581</v>
      </c>
      <c r="AN41" s="572" t="s">
        <v>531</v>
      </c>
      <c r="AO41" s="572" t="s">
        <v>530</v>
      </c>
      <c r="AQ41" s="668" t="s">
        <v>524</v>
      </c>
      <c r="AR41" s="664" t="s">
        <v>427</v>
      </c>
      <c r="AS41" s="665" t="s">
        <v>428</v>
      </c>
      <c r="AT41" s="665" t="s">
        <v>429</v>
      </c>
      <c r="AU41" s="665" t="s">
        <v>431</v>
      </c>
      <c r="AV41" s="666" t="s">
        <v>432</v>
      </c>
      <c r="AW41" s="665" t="s">
        <v>433</v>
      </c>
      <c r="AX41" s="665" t="s">
        <v>434</v>
      </c>
      <c r="AY41" s="665" t="s">
        <v>435</v>
      </c>
      <c r="AZ41" s="561" t="s">
        <v>518</v>
      </c>
      <c r="BA41" s="667" t="s">
        <v>581</v>
      </c>
      <c r="BB41" s="603" t="s">
        <v>531</v>
      </c>
      <c r="BC41" s="669" t="s">
        <v>530</v>
      </c>
    </row>
    <row r="42" spans="1:55">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c r="AC42" s="570" t="s">
        <v>379</v>
      </c>
      <c r="AD42" s="680">
        <f t="shared" ref="AD42:AO42" si="41">AR54</f>
        <v>1</v>
      </c>
      <c r="AE42" s="680">
        <f t="shared" si="41"/>
        <v>26</v>
      </c>
      <c r="AF42" s="680">
        <f t="shared" si="41"/>
        <v>2</v>
      </c>
      <c r="AG42" s="680">
        <f t="shared" si="41"/>
        <v>83</v>
      </c>
      <c r="AH42" s="680">
        <f t="shared" si="41"/>
        <v>30</v>
      </c>
      <c r="AI42" s="680">
        <f t="shared" si="41"/>
        <v>3</v>
      </c>
      <c r="AJ42" s="680">
        <f t="shared" si="41"/>
        <v>0</v>
      </c>
      <c r="AK42" s="680">
        <f t="shared" si="41"/>
        <v>0</v>
      </c>
      <c r="AL42" s="680">
        <f t="shared" si="41"/>
        <v>1</v>
      </c>
      <c r="AM42" s="680">
        <f t="shared" si="41"/>
        <v>11</v>
      </c>
      <c r="AN42" s="680">
        <f t="shared" si="41"/>
        <v>2</v>
      </c>
      <c r="AO42" s="680">
        <f t="shared" si="41"/>
        <v>159</v>
      </c>
      <c r="AQ42" s="149" t="s">
        <v>531</v>
      </c>
      <c r="AR42" s="69">
        <f>+集計・資料①!BT6</f>
        <v>0</v>
      </c>
      <c r="AS42" s="69">
        <f>+集計・資料①!BU6</f>
        <v>0</v>
      </c>
      <c r="AT42" s="69">
        <f>+集計・資料①!BV6</f>
        <v>0</v>
      </c>
      <c r="AU42" s="69">
        <f>+集計・資料①!BW6</f>
        <v>0</v>
      </c>
      <c r="AV42" s="69">
        <f>+集計・資料①!BX6</f>
        <v>0</v>
      </c>
      <c r="AW42" s="69">
        <f>+集計・資料①!BY6</f>
        <v>0</v>
      </c>
      <c r="AX42" s="69">
        <f>+集計・資料①!BZ6</f>
        <v>0</v>
      </c>
      <c r="AY42" s="69">
        <f>+集計・資料①!CA6</f>
        <v>0</v>
      </c>
      <c r="AZ42" s="108">
        <f>+集計・資料①!CB6</f>
        <v>0</v>
      </c>
      <c r="BA42" s="51">
        <f>+集計・資料①!CC6</f>
        <v>0</v>
      </c>
      <c r="BB42" s="51">
        <f>+集計・資料①!CD6</f>
        <v>0</v>
      </c>
      <c r="BC42" s="52">
        <f>+SUM(AR42:BB42)</f>
        <v>0</v>
      </c>
    </row>
    <row r="43" spans="1:55">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c r="AC43" s="674" t="s">
        <v>380</v>
      </c>
      <c r="AD43" s="680">
        <f t="shared" ref="AD43:AO43" si="42">AR53</f>
        <v>0</v>
      </c>
      <c r="AE43" s="680">
        <f t="shared" si="42"/>
        <v>5</v>
      </c>
      <c r="AF43" s="680">
        <f t="shared" si="42"/>
        <v>1</v>
      </c>
      <c r="AG43" s="680">
        <f t="shared" si="42"/>
        <v>71</v>
      </c>
      <c r="AH43" s="680">
        <f t="shared" si="42"/>
        <v>21</v>
      </c>
      <c r="AI43" s="680">
        <f t="shared" si="42"/>
        <v>3</v>
      </c>
      <c r="AJ43" s="680">
        <f t="shared" si="42"/>
        <v>1</v>
      </c>
      <c r="AK43" s="680">
        <f t="shared" si="42"/>
        <v>10</v>
      </c>
      <c r="AL43" s="680">
        <f t="shared" si="42"/>
        <v>2</v>
      </c>
      <c r="AM43" s="680">
        <f t="shared" si="42"/>
        <v>17</v>
      </c>
      <c r="AN43" s="680">
        <f t="shared" si="42"/>
        <v>1</v>
      </c>
      <c r="AO43" s="680">
        <f t="shared" si="42"/>
        <v>132</v>
      </c>
      <c r="AQ43" s="19" t="s">
        <v>518</v>
      </c>
      <c r="AR43" s="69">
        <f>+集計・資料①!BT8</f>
        <v>0</v>
      </c>
      <c r="AS43" s="69">
        <f>+集計・資料①!BU8</f>
        <v>8</v>
      </c>
      <c r="AT43" s="69">
        <f>+集計・資料①!BV8</f>
        <v>0</v>
      </c>
      <c r="AU43" s="69">
        <f>+集計・資料①!BW8</f>
        <v>25</v>
      </c>
      <c r="AV43" s="69">
        <f>+集計・資料①!BX8</f>
        <v>11</v>
      </c>
      <c r="AW43" s="69">
        <f>+集計・資料①!BY8</f>
        <v>1</v>
      </c>
      <c r="AX43" s="69">
        <f>+集計・資料①!BZ8</f>
        <v>0</v>
      </c>
      <c r="AY43" s="69">
        <f>+集計・資料①!CA8</f>
        <v>3</v>
      </c>
      <c r="AZ43" s="108">
        <f>+集計・資料①!CB8</f>
        <v>0</v>
      </c>
      <c r="BA43" s="99">
        <f>+集計・資料①!CC8</f>
        <v>11</v>
      </c>
      <c r="BB43" s="99">
        <f>+集計・資料①!CD8</f>
        <v>0</v>
      </c>
      <c r="BC43" s="55">
        <f t="shared" ref="BC43:BC54" si="43">+SUM(AR43:BB43)</f>
        <v>59</v>
      </c>
    </row>
    <row r="44" spans="1:55">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c r="AC44" s="570" t="s">
        <v>381</v>
      </c>
      <c r="AD44" s="680">
        <f t="shared" ref="AD44:AO44" si="44">AR52</f>
        <v>0</v>
      </c>
      <c r="AE44" s="680">
        <f t="shared" si="44"/>
        <v>2</v>
      </c>
      <c r="AF44" s="680">
        <f t="shared" si="44"/>
        <v>0</v>
      </c>
      <c r="AG44" s="680">
        <f t="shared" si="44"/>
        <v>5</v>
      </c>
      <c r="AH44" s="680">
        <f t="shared" si="44"/>
        <v>3</v>
      </c>
      <c r="AI44" s="680">
        <f t="shared" si="44"/>
        <v>2</v>
      </c>
      <c r="AJ44" s="680">
        <f t="shared" si="44"/>
        <v>0</v>
      </c>
      <c r="AK44" s="680">
        <f t="shared" si="44"/>
        <v>0</v>
      </c>
      <c r="AL44" s="680">
        <f t="shared" si="44"/>
        <v>0</v>
      </c>
      <c r="AM44" s="680">
        <f t="shared" si="44"/>
        <v>0</v>
      </c>
      <c r="AN44" s="680">
        <f t="shared" si="44"/>
        <v>0</v>
      </c>
      <c r="AO44" s="680">
        <f t="shared" si="44"/>
        <v>12</v>
      </c>
      <c r="AQ44" s="19" t="s">
        <v>519</v>
      </c>
      <c r="AR44" s="69">
        <f>+集計・資料①!BT10</f>
        <v>1</v>
      </c>
      <c r="AS44" s="69">
        <f>+集計・資料①!BU10</f>
        <v>18</v>
      </c>
      <c r="AT44" s="69">
        <f>+集計・資料①!BV10</f>
        <v>4</v>
      </c>
      <c r="AU44" s="69">
        <f>+集計・資料①!BW10</f>
        <v>53</v>
      </c>
      <c r="AV44" s="69">
        <f>+集計・資料①!BX10</f>
        <v>20</v>
      </c>
      <c r="AW44" s="69">
        <f>+集計・資料①!BY10</f>
        <v>3</v>
      </c>
      <c r="AX44" s="69">
        <f>+集計・資料①!BZ10</f>
        <v>0</v>
      </c>
      <c r="AY44" s="69">
        <f>+集計・資料①!CA10</f>
        <v>7</v>
      </c>
      <c r="AZ44" s="108">
        <f>+集計・資料①!CB10</f>
        <v>1</v>
      </c>
      <c r="BA44" s="99">
        <f>+集計・資料①!CC10</f>
        <v>13</v>
      </c>
      <c r="BB44" s="99">
        <f>+集計・資料①!CD10</f>
        <v>6</v>
      </c>
      <c r="BC44" s="55">
        <f t="shared" si="43"/>
        <v>126</v>
      </c>
    </row>
    <row r="45" spans="1:55">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c r="AC45" s="674" t="s">
        <v>382</v>
      </c>
      <c r="AD45" s="680">
        <f t="shared" ref="AD45:AO45" si="45">AR51</f>
        <v>0</v>
      </c>
      <c r="AE45" s="680">
        <f t="shared" si="45"/>
        <v>3</v>
      </c>
      <c r="AF45" s="680">
        <f t="shared" si="45"/>
        <v>0</v>
      </c>
      <c r="AG45" s="680">
        <f t="shared" si="45"/>
        <v>5</v>
      </c>
      <c r="AH45" s="680">
        <f t="shared" si="45"/>
        <v>5</v>
      </c>
      <c r="AI45" s="680">
        <f t="shared" si="45"/>
        <v>1</v>
      </c>
      <c r="AJ45" s="680">
        <f t="shared" si="45"/>
        <v>1</v>
      </c>
      <c r="AK45" s="680">
        <f t="shared" si="45"/>
        <v>1</v>
      </c>
      <c r="AL45" s="680">
        <f t="shared" si="45"/>
        <v>0</v>
      </c>
      <c r="AM45" s="680">
        <f t="shared" si="45"/>
        <v>4</v>
      </c>
      <c r="AN45" s="680">
        <f t="shared" si="45"/>
        <v>1</v>
      </c>
      <c r="AO45" s="680">
        <f t="shared" si="45"/>
        <v>21</v>
      </c>
      <c r="AQ45" s="19" t="s">
        <v>517</v>
      </c>
      <c r="AR45" s="69">
        <f>+集計・資料①!BT12</f>
        <v>0</v>
      </c>
      <c r="AS45" s="69">
        <f>+集計・資料①!BU12</f>
        <v>3</v>
      </c>
      <c r="AT45" s="69">
        <f>+集計・資料①!BV12</f>
        <v>1</v>
      </c>
      <c r="AU45" s="69">
        <f>+集計・資料①!BW12</f>
        <v>15</v>
      </c>
      <c r="AV45" s="69">
        <f>+集計・資料①!BX12</f>
        <v>3</v>
      </c>
      <c r="AW45" s="69">
        <f>+集計・資料①!BY12</f>
        <v>0</v>
      </c>
      <c r="AX45" s="69">
        <f>+集計・資料①!BZ12</f>
        <v>0</v>
      </c>
      <c r="AY45" s="69">
        <f>+集計・資料①!CA12</f>
        <v>3</v>
      </c>
      <c r="AZ45" s="108">
        <f>+集計・資料①!CB12</f>
        <v>1</v>
      </c>
      <c r="BA45" s="99">
        <f>+集計・資料①!CC12</f>
        <v>3</v>
      </c>
      <c r="BB45" s="99">
        <f>+集計・資料①!CD12</f>
        <v>0</v>
      </c>
      <c r="BC45" s="55">
        <f t="shared" si="43"/>
        <v>29</v>
      </c>
    </row>
    <row r="46" spans="1:55">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c r="AC46" s="570" t="s">
        <v>383</v>
      </c>
      <c r="AD46" s="680">
        <f t="shared" ref="AD46:AO46" si="46">AR50</f>
        <v>0</v>
      </c>
      <c r="AE46" s="680">
        <f t="shared" si="46"/>
        <v>22</v>
      </c>
      <c r="AF46" s="680">
        <f t="shared" si="46"/>
        <v>0</v>
      </c>
      <c r="AG46" s="680">
        <f t="shared" si="46"/>
        <v>69</v>
      </c>
      <c r="AH46" s="680">
        <f t="shared" si="46"/>
        <v>58</v>
      </c>
      <c r="AI46" s="680">
        <f t="shared" si="46"/>
        <v>4</v>
      </c>
      <c r="AJ46" s="680">
        <f t="shared" si="46"/>
        <v>2</v>
      </c>
      <c r="AK46" s="680">
        <f t="shared" si="46"/>
        <v>11</v>
      </c>
      <c r="AL46" s="680">
        <f t="shared" si="46"/>
        <v>1</v>
      </c>
      <c r="AM46" s="680">
        <f t="shared" si="46"/>
        <v>36</v>
      </c>
      <c r="AN46" s="680">
        <f t="shared" si="46"/>
        <v>5</v>
      </c>
      <c r="AO46" s="680">
        <f t="shared" si="46"/>
        <v>208</v>
      </c>
      <c r="AQ46" s="19" t="s">
        <v>516</v>
      </c>
      <c r="AR46" s="69">
        <f>+集計・資料①!BT14</f>
        <v>0</v>
      </c>
      <c r="AS46" s="69">
        <f>+集計・資料①!BU14</f>
        <v>14</v>
      </c>
      <c r="AT46" s="69">
        <f>+集計・資料①!BV14</f>
        <v>3</v>
      </c>
      <c r="AU46" s="69">
        <f>+集計・資料①!BW14</f>
        <v>69</v>
      </c>
      <c r="AV46" s="69">
        <f>+集計・資料①!BX14</f>
        <v>18</v>
      </c>
      <c r="AW46" s="69">
        <f>+集計・資料①!BY14</f>
        <v>3</v>
      </c>
      <c r="AX46" s="69">
        <f>+集計・資料①!BZ14</f>
        <v>1</v>
      </c>
      <c r="AY46" s="69">
        <f>+集計・資料①!CA14</f>
        <v>10</v>
      </c>
      <c r="AZ46" s="108">
        <f>+集計・資料①!CB14</f>
        <v>0</v>
      </c>
      <c r="BA46" s="99">
        <f>+集計・資料①!CC14</f>
        <v>10</v>
      </c>
      <c r="BB46" s="99">
        <f>+集計・資料①!CD14</f>
        <v>1</v>
      </c>
      <c r="BC46" s="55">
        <f t="shared" si="43"/>
        <v>129</v>
      </c>
    </row>
    <row r="47" spans="1:55">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c r="AC47" s="674" t="s">
        <v>384</v>
      </c>
      <c r="AD47" s="680">
        <f t="shared" ref="AD47:AO47" si="47">AR49</f>
        <v>0</v>
      </c>
      <c r="AE47" s="680">
        <f t="shared" si="47"/>
        <v>2</v>
      </c>
      <c r="AF47" s="680">
        <f t="shared" si="47"/>
        <v>1</v>
      </c>
      <c r="AG47" s="680">
        <f t="shared" si="47"/>
        <v>5</v>
      </c>
      <c r="AH47" s="680">
        <f t="shared" si="47"/>
        <v>4</v>
      </c>
      <c r="AI47" s="680">
        <f t="shared" si="47"/>
        <v>2</v>
      </c>
      <c r="AJ47" s="680">
        <f t="shared" si="47"/>
        <v>0</v>
      </c>
      <c r="AK47" s="680">
        <f t="shared" si="47"/>
        <v>0</v>
      </c>
      <c r="AL47" s="680">
        <f t="shared" si="47"/>
        <v>2</v>
      </c>
      <c r="AM47" s="680">
        <f t="shared" si="47"/>
        <v>6</v>
      </c>
      <c r="AN47" s="680">
        <f t="shared" si="47"/>
        <v>0</v>
      </c>
      <c r="AO47" s="680">
        <f t="shared" si="47"/>
        <v>22</v>
      </c>
      <c r="AQ47" s="19" t="s">
        <v>515</v>
      </c>
      <c r="AR47" s="69">
        <f>+集計・資料①!BT16</f>
        <v>0</v>
      </c>
      <c r="AS47" s="69">
        <f>+集計・資料①!BU16</f>
        <v>5</v>
      </c>
      <c r="AT47" s="69">
        <f>+集計・資料①!BV16</f>
        <v>2</v>
      </c>
      <c r="AU47" s="69">
        <f>+集計・資料①!BW16</f>
        <v>9</v>
      </c>
      <c r="AV47" s="69">
        <f>+集計・資料①!BX16</f>
        <v>3</v>
      </c>
      <c r="AW47" s="69">
        <f>+集計・資料①!BY16</f>
        <v>4</v>
      </c>
      <c r="AX47" s="69">
        <f>+集計・資料①!BZ16</f>
        <v>0</v>
      </c>
      <c r="AY47" s="69">
        <f>+集計・資料①!CA16</f>
        <v>1</v>
      </c>
      <c r="AZ47" s="108">
        <f>+集計・資料①!CB16</f>
        <v>0</v>
      </c>
      <c r="BA47" s="99">
        <f>+集計・資料①!CC16</f>
        <v>5</v>
      </c>
      <c r="BB47" s="99">
        <f>+集計・資料①!CD16</f>
        <v>2</v>
      </c>
      <c r="BC47" s="55">
        <f t="shared" si="43"/>
        <v>31</v>
      </c>
    </row>
    <row r="48" spans="1:55">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c r="AC48" s="570" t="s">
        <v>385</v>
      </c>
      <c r="AD48" s="680">
        <f t="shared" ref="AD48:AO48" si="48">AR48</f>
        <v>0</v>
      </c>
      <c r="AE48" s="680">
        <f t="shared" si="48"/>
        <v>0</v>
      </c>
      <c r="AF48" s="680">
        <f t="shared" si="48"/>
        <v>0</v>
      </c>
      <c r="AG48" s="680">
        <f t="shared" si="48"/>
        <v>0</v>
      </c>
      <c r="AH48" s="680">
        <f t="shared" si="48"/>
        <v>3</v>
      </c>
      <c r="AI48" s="680">
        <f t="shared" si="48"/>
        <v>0</v>
      </c>
      <c r="AJ48" s="680">
        <f t="shared" si="48"/>
        <v>0</v>
      </c>
      <c r="AK48" s="680">
        <f t="shared" si="48"/>
        <v>1</v>
      </c>
      <c r="AL48" s="680">
        <f t="shared" si="48"/>
        <v>0</v>
      </c>
      <c r="AM48" s="680">
        <f t="shared" si="48"/>
        <v>9</v>
      </c>
      <c r="AN48" s="680">
        <f t="shared" si="48"/>
        <v>0</v>
      </c>
      <c r="AO48" s="680">
        <f t="shared" si="48"/>
        <v>13</v>
      </c>
      <c r="AQ48" s="19" t="s">
        <v>520</v>
      </c>
      <c r="AR48" s="69">
        <f>+集計・資料①!BT18</f>
        <v>0</v>
      </c>
      <c r="AS48" s="69">
        <f>+集計・資料①!BU18</f>
        <v>0</v>
      </c>
      <c r="AT48" s="69">
        <f>+集計・資料①!BV18</f>
        <v>0</v>
      </c>
      <c r="AU48" s="69">
        <f>+集計・資料①!BW18</f>
        <v>0</v>
      </c>
      <c r="AV48" s="69">
        <f>+集計・資料①!BX18</f>
        <v>3</v>
      </c>
      <c r="AW48" s="69">
        <f>+集計・資料①!BY18</f>
        <v>0</v>
      </c>
      <c r="AX48" s="69">
        <f>+集計・資料①!BZ18</f>
        <v>0</v>
      </c>
      <c r="AY48" s="69">
        <f>+集計・資料①!CA18</f>
        <v>1</v>
      </c>
      <c r="AZ48" s="108">
        <f>+集計・資料①!CB18</f>
        <v>0</v>
      </c>
      <c r="BA48" s="99">
        <f>+集計・資料①!CC18</f>
        <v>9</v>
      </c>
      <c r="BB48" s="99">
        <f>+集計・資料①!CD18</f>
        <v>0</v>
      </c>
      <c r="BC48" s="55">
        <f t="shared" si="43"/>
        <v>13</v>
      </c>
    </row>
    <row r="49" spans="1:55">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c r="AC49" s="674" t="s">
        <v>386</v>
      </c>
      <c r="AD49" s="680">
        <f t="shared" ref="AD49:AO49" si="49">AR47</f>
        <v>0</v>
      </c>
      <c r="AE49" s="680">
        <f t="shared" si="49"/>
        <v>5</v>
      </c>
      <c r="AF49" s="680">
        <f t="shared" si="49"/>
        <v>2</v>
      </c>
      <c r="AG49" s="680">
        <f t="shared" si="49"/>
        <v>9</v>
      </c>
      <c r="AH49" s="680">
        <f t="shared" si="49"/>
        <v>3</v>
      </c>
      <c r="AI49" s="680">
        <f t="shared" si="49"/>
        <v>4</v>
      </c>
      <c r="AJ49" s="680">
        <f t="shared" si="49"/>
        <v>0</v>
      </c>
      <c r="AK49" s="680">
        <f t="shared" si="49"/>
        <v>1</v>
      </c>
      <c r="AL49" s="680">
        <f t="shared" si="49"/>
        <v>0</v>
      </c>
      <c r="AM49" s="680">
        <f t="shared" si="49"/>
        <v>5</v>
      </c>
      <c r="AN49" s="680">
        <f t="shared" si="49"/>
        <v>2</v>
      </c>
      <c r="AO49" s="680">
        <f t="shared" si="49"/>
        <v>31</v>
      </c>
      <c r="AQ49" s="19" t="s">
        <v>514</v>
      </c>
      <c r="AR49" s="69">
        <f>+集計・資料①!BT20</f>
        <v>0</v>
      </c>
      <c r="AS49" s="69">
        <f>+集計・資料①!BU20</f>
        <v>2</v>
      </c>
      <c r="AT49" s="69">
        <f>+集計・資料①!BV20</f>
        <v>1</v>
      </c>
      <c r="AU49" s="69">
        <f>+集計・資料①!BW20</f>
        <v>5</v>
      </c>
      <c r="AV49" s="69">
        <f>+集計・資料①!BX20</f>
        <v>4</v>
      </c>
      <c r="AW49" s="69">
        <f>+集計・資料①!BY20</f>
        <v>2</v>
      </c>
      <c r="AX49" s="69">
        <f>+集計・資料①!BZ20</f>
        <v>0</v>
      </c>
      <c r="AY49" s="69">
        <f>+集計・資料①!CA20</f>
        <v>0</v>
      </c>
      <c r="AZ49" s="108">
        <f>+集計・資料①!CB20</f>
        <v>2</v>
      </c>
      <c r="BA49" s="99">
        <f>+集計・資料①!CC20</f>
        <v>6</v>
      </c>
      <c r="BB49" s="99">
        <f>+集計・資料①!CD20</f>
        <v>0</v>
      </c>
      <c r="BC49" s="55">
        <f t="shared" si="43"/>
        <v>22</v>
      </c>
    </row>
    <row r="50" spans="1:55">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c r="AC50" s="570" t="s">
        <v>387</v>
      </c>
      <c r="AD50" s="680">
        <f t="shared" ref="AD50:AO50" si="50">AR46</f>
        <v>0</v>
      </c>
      <c r="AE50" s="680">
        <f t="shared" si="50"/>
        <v>14</v>
      </c>
      <c r="AF50" s="680">
        <f t="shared" si="50"/>
        <v>3</v>
      </c>
      <c r="AG50" s="680">
        <f t="shared" si="50"/>
        <v>69</v>
      </c>
      <c r="AH50" s="680">
        <f t="shared" si="50"/>
        <v>18</v>
      </c>
      <c r="AI50" s="680">
        <f t="shared" si="50"/>
        <v>3</v>
      </c>
      <c r="AJ50" s="680">
        <f t="shared" si="50"/>
        <v>1</v>
      </c>
      <c r="AK50" s="680">
        <f t="shared" si="50"/>
        <v>10</v>
      </c>
      <c r="AL50" s="680">
        <f t="shared" si="50"/>
        <v>0</v>
      </c>
      <c r="AM50" s="680">
        <f t="shared" si="50"/>
        <v>10</v>
      </c>
      <c r="AN50" s="680">
        <f t="shared" si="50"/>
        <v>1</v>
      </c>
      <c r="AO50" s="680">
        <f t="shared" si="50"/>
        <v>129</v>
      </c>
      <c r="AQ50" s="19" t="s">
        <v>513</v>
      </c>
      <c r="AR50" s="69">
        <f>+集計・資料①!BT22</f>
        <v>0</v>
      </c>
      <c r="AS50" s="69">
        <f>+集計・資料①!BU22</f>
        <v>22</v>
      </c>
      <c r="AT50" s="69">
        <f>+集計・資料①!BV22</f>
        <v>0</v>
      </c>
      <c r="AU50" s="69">
        <f>+集計・資料①!BW22</f>
        <v>69</v>
      </c>
      <c r="AV50" s="69">
        <f>+集計・資料①!BX22</f>
        <v>58</v>
      </c>
      <c r="AW50" s="69">
        <f>+集計・資料①!BY22</f>
        <v>4</v>
      </c>
      <c r="AX50" s="69">
        <f>+集計・資料①!BZ22</f>
        <v>2</v>
      </c>
      <c r="AY50" s="69">
        <f>+集計・資料①!CA22</f>
        <v>11</v>
      </c>
      <c r="AZ50" s="108">
        <f>+集計・資料①!CB22</f>
        <v>1</v>
      </c>
      <c r="BA50" s="99">
        <f>+集計・資料①!CC22</f>
        <v>36</v>
      </c>
      <c r="BB50" s="99">
        <f>+集計・資料①!CD22</f>
        <v>5</v>
      </c>
      <c r="BC50" s="55">
        <f t="shared" si="43"/>
        <v>208</v>
      </c>
    </row>
    <row r="51" spans="1:55">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c r="AC51" s="674" t="s">
        <v>388</v>
      </c>
      <c r="AD51" s="680">
        <f t="shared" ref="AD51:AO51" si="51">AR45</f>
        <v>0</v>
      </c>
      <c r="AE51" s="680">
        <f t="shared" si="51"/>
        <v>3</v>
      </c>
      <c r="AF51" s="680">
        <f t="shared" si="51"/>
        <v>1</v>
      </c>
      <c r="AG51" s="680">
        <f t="shared" si="51"/>
        <v>15</v>
      </c>
      <c r="AH51" s="680">
        <f t="shared" si="51"/>
        <v>3</v>
      </c>
      <c r="AI51" s="680">
        <f t="shared" si="51"/>
        <v>0</v>
      </c>
      <c r="AJ51" s="680">
        <f t="shared" si="51"/>
        <v>0</v>
      </c>
      <c r="AK51" s="680">
        <f t="shared" si="51"/>
        <v>3</v>
      </c>
      <c r="AL51" s="680">
        <f t="shared" si="51"/>
        <v>1</v>
      </c>
      <c r="AM51" s="680">
        <f t="shared" si="51"/>
        <v>3</v>
      </c>
      <c r="AN51" s="680">
        <f t="shared" si="51"/>
        <v>0</v>
      </c>
      <c r="AO51" s="680">
        <f t="shared" si="51"/>
        <v>29</v>
      </c>
      <c r="AQ51" s="19" t="s">
        <v>512</v>
      </c>
      <c r="AR51" s="69">
        <f>+集計・資料①!BT24</f>
        <v>0</v>
      </c>
      <c r="AS51" s="69">
        <f>+集計・資料①!BU24</f>
        <v>3</v>
      </c>
      <c r="AT51" s="69">
        <f>+集計・資料①!BV24</f>
        <v>0</v>
      </c>
      <c r="AU51" s="69">
        <f>+集計・資料①!BW24</f>
        <v>5</v>
      </c>
      <c r="AV51" s="69">
        <f>+集計・資料①!BX24</f>
        <v>5</v>
      </c>
      <c r="AW51" s="69">
        <f>+集計・資料①!BY24</f>
        <v>1</v>
      </c>
      <c r="AX51" s="69">
        <f>+集計・資料①!BZ24</f>
        <v>1</v>
      </c>
      <c r="AY51" s="69">
        <f>+集計・資料①!CA24</f>
        <v>1</v>
      </c>
      <c r="AZ51" s="108">
        <f>+集計・資料①!CB24</f>
        <v>0</v>
      </c>
      <c r="BA51" s="99">
        <f>+集計・資料①!CC24</f>
        <v>4</v>
      </c>
      <c r="BB51" s="99">
        <f>+集計・資料①!CD24</f>
        <v>1</v>
      </c>
      <c r="BC51" s="55">
        <f t="shared" si="43"/>
        <v>21</v>
      </c>
    </row>
    <row r="52" spans="1:55">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c r="AC52" s="570" t="s">
        <v>389</v>
      </c>
      <c r="AD52" s="680">
        <f t="shared" ref="AD52:AO52" si="52">AR44</f>
        <v>1</v>
      </c>
      <c r="AE52" s="680">
        <f t="shared" si="52"/>
        <v>18</v>
      </c>
      <c r="AF52" s="680">
        <f t="shared" si="52"/>
        <v>4</v>
      </c>
      <c r="AG52" s="680">
        <f t="shared" si="52"/>
        <v>53</v>
      </c>
      <c r="AH52" s="680">
        <f t="shared" si="52"/>
        <v>20</v>
      </c>
      <c r="AI52" s="680">
        <f t="shared" si="52"/>
        <v>3</v>
      </c>
      <c r="AJ52" s="680">
        <f t="shared" si="52"/>
        <v>0</v>
      </c>
      <c r="AK52" s="680">
        <f t="shared" si="52"/>
        <v>7</v>
      </c>
      <c r="AL52" s="680">
        <f t="shared" si="52"/>
        <v>1</v>
      </c>
      <c r="AM52" s="680">
        <f t="shared" si="52"/>
        <v>13</v>
      </c>
      <c r="AN52" s="680">
        <f t="shared" si="52"/>
        <v>6</v>
      </c>
      <c r="AO52" s="680">
        <f t="shared" si="52"/>
        <v>126</v>
      </c>
      <c r="AQ52" s="19" t="s">
        <v>511</v>
      </c>
      <c r="AR52" s="69">
        <f>+集計・資料①!BT26</f>
        <v>0</v>
      </c>
      <c r="AS52" s="69">
        <f>+集計・資料①!BU26</f>
        <v>2</v>
      </c>
      <c r="AT52" s="69">
        <f>+集計・資料①!BV26</f>
        <v>0</v>
      </c>
      <c r="AU52" s="69">
        <f>+集計・資料①!BW26</f>
        <v>5</v>
      </c>
      <c r="AV52" s="69">
        <f>+集計・資料①!BX26</f>
        <v>3</v>
      </c>
      <c r="AW52" s="69">
        <f>+集計・資料①!BY26</f>
        <v>2</v>
      </c>
      <c r="AX52" s="69">
        <f>+集計・資料①!BZ26</f>
        <v>0</v>
      </c>
      <c r="AY52" s="69">
        <f>+集計・資料①!CA26</f>
        <v>0</v>
      </c>
      <c r="AZ52" s="108">
        <f>+集計・資料①!CB26</f>
        <v>0</v>
      </c>
      <c r="BA52" s="99">
        <f>+集計・資料①!CC26</f>
        <v>0</v>
      </c>
      <c r="BB52" s="99">
        <f>+集計・資料①!CD26</f>
        <v>0</v>
      </c>
      <c r="BC52" s="55">
        <f t="shared" si="43"/>
        <v>12</v>
      </c>
    </row>
    <row r="53" spans="1:55">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c r="AC53" s="674" t="s">
        <v>390</v>
      </c>
      <c r="AD53" s="680">
        <f t="shared" ref="AD53:AO53" si="53">AR43</f>
        <v>0</v>
      </c>
      <c r="AE53" s="680">
        <f t="shared" si="53"/>
        <v>8</v>
      </c>
      <c r="AF53" s="680">
        <f t="shared" si="53"/>
        <v>0</v>
      </c>
      <c r="AG53" s="680">
        <f t="shared" si="53"/>
        <v>25</v>
      </c>
      <c r="AH53" s="680">
        <f t="shared" si="53"/>
        <v>11</v>
      </c>
      <c r="AI53" s="680">
        <f t="shared" si="53"/>
        <v>1</v>
      </c>
      <c r="AJ53" s="680">
        <f t="shared" si="53"/>
        <v>0</v>
      </c>
      <c r="AK53" s="680">
        <f t="shared" si="53"/>
        <v>3</v>
      </c>
      <c r="AL53" s="680">
        <f t="shared" si="53"/>
        <v>0</v>
      </c>
      <c r="AM53" s="680">
        <f t="shared" si="53"/>
        <v>11</v>
      </c>
      <c r="AN53" s="680">
        <f t="shared" si="53"/>
        <v>0</v>
      </c>
      <c r="AO53" s="680">
        <f t="shared" si="53"/>
        <v>59</v>
      </c>
      <c r="AQ53" s="20" t="s">
        <v>521</v>
      </c>
      <c r="AR53" s="69">
        <f>+集計・資料①!BT28</f>
        <v>0</v>
      </c>
      <c r="AS53" s="69">
        <f>+集計・資料①!BU28</f>
        <v>5</v>
      </c>
      <c r="AT53" s="69">
        <f>+集計・資料①!BV28</f>
        <v>1</v>
      </c>
      <c r="AU53" s="69">
        <f>+集計・資料①!BW28</f>
        <v>71</v>
      </c>
      <c r="AV53" s="69">
        <f>+集計・資料①!BX28</f>
        <v>21</v>
      </c>
      <c r="AW53" s="69">
        <f>+集計・資料①!BY28</f>
        <v>3</v>
      </c>
      <c r="AX53" s="69">
        <f>+集計・資料①!BZ28</f>
        <v>1</v>
      </c>
      <c r="AY53" s="69">
        <f>+集計・資料①!CA28</f>
        <v>10</v>
      </c>
      <c r="AZ53" s="108">
        <f>+集計・資料①!CB28</f>
        <v>2</v>
      </c>
      <c r="BA53" s="99">
        <f>+集計・資料①!CC28</f>
        <v>17</v>
      </c>
      <c r="BB53" s="99">
        <f>+集計・資料①!CD28</f>
        <v>1</v>
      </c>
      <c r="BC53" s="55">
        <f t="shared" si="43"/>
        <v>132</v>
      </c>
    </row>
    <row r="54" spans="1:55" ht="11.25" thickBot="1">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c r="AC54" s="570" t="s">
        <v>22</v>
      </c>
      <c r="AD54" s="680">
        <f t="shared" ref="AD54:AO54" si="54">AR42</f>
        <v>0</v>
      </c>
      <c r="AE54" s="680">
        <f t="shared" si="54"/>
        <v>0</v>
      </c>
      <c r="AF54" s="680">
        <f t="shared" si="54"/>
        <v>0</v>
      </c>
      <c r="AG54" s="680">
        <f t="shared" si="54"/>
        <v>0</v>
      </c>
      <c r="AH54" s="680">
        <f t="shared" si="54"/>
        <v>0</v>
      </c>
      <c r="AI54" s="680">
        <f t="shared" si="54"/>
        <v>0</v>
      </c>
      <c r="AJ54" s="680">
        <f t="shared" si="54"/>
        <v>0</v>
      </c>
      <c r="AK54" s="680">
        <f t="shared" si="54"/>
        <v>0</v>
      </c>
      <c r="AL54" s="680">
        <f t="shared" si="54"/>
        <v>0</v>
      </c>
      <c r="AM54" s="680">
        <f t="shared" si="54"/>
        <v>0</v>
      </c>
      <c r="AN54" s="680">
        <f t="shared" si="54"/>
        <v>0</v>
      </c>
      <c r="AO54" s="680">
        <f t="shared" si="54"/>
        <v>0</v>
      </c>
      <c r="AQ54" s="22" t="s">
        <v>522</v>
      </c>
      <c r="AR54" s="81">
        <f>+集計・資料①!BT30</f>
        <v>1</v>
      </c>
      <c r="AS54" s="81">
        <f>+集計・資料①!BU30</f>
        <v>26</v>
      </c>
      <c r="AT54" s="81">
        <f>+集計・資料①!BV30</f>
        <v>2</v>
      </c>
      <c r="AU54" s="81">
        <f>+集計・資料①!BW30</f>
        <v>83</v>
      </c>
      <c r="AV54" s="81">
        <f>+集計・資料①!BX30</f>
        <v>30</v>
      </c>
      <c r="AW54" s="81">
        <f>+集計・資料①!BY30</f>
        <v>3</v>
      </c>
      <c r="AX54" s="81">
        <f>+集計・資料①!BZ30</f>
        <v>0</v>
      </c>
      <c r="AY54" s="81">
        <f>+集計・資料①!CA30</f>
        <v>0</v>
      </c>
      <c r="AZ54" s="139">
        <f>+集計・資料①!CB30</f>
        <v>1</v>
      </c>
      <c r="BA54" s="61">
        <f>+集計・資料①!CC30</f>
        <v>11</v>
      </c>
      <c r="BB54" s="61">
        <f>+集計・資料①!CD30</f>
        <v>2</v>
      </c>
      <c r="BC54" s="62">
        <f t="shared" si="43"/>
        <v>159</v>
      </c>
    </row>
    <row r="55" spans="1:55" ht="12" thickTop="1" thickBot="1">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c r="AC55" s="572" t="s">
        <v>530</v>
      </c>
      <c r="AD55" s="680">
        <f t="shared" ref="AD55:AO55" si="55">SUM(AD42:AD54)</f>
        <v>2</v>
      </c>
      <c r="AE55" s="680">
        <f t="shared" si="55"/>
        <v>108</v>
      </c>
      <c r="AF55" s="680">
        <f t="shared" si="55"/>
        <v>14</v>
      </c>
      <c r="AG55" s="680">
        <f t="shared" si="55"/>
        <v>409</v>
      </c>
      <c r="AH55" s="680">
        <f t="shared" si="55"/>
        <v>179</v>
      </c>
      <c r="AI55" s="680">
        <f t="shared" si="55"/>
        <v>26</v>
      </c>
      <c r="AJ55" s="680">
        <f t="shared" si="55"/>
        <v>5</v>
      </c>
      <c r="AK55" s="680">
        <f t="shared" si="55"/>
        <v>47</v>
      </c>
      <c r="AL55" s="680">
        <f t="shared" si="55"/>
        <v>8</v>
      </c>
      <c r="AM55" s="680">
        <f t="shared" si="55"/>
        <v>125</v>
      </c>
      <c r="AN55" s="680">
        <f t="shared" si="55"/>
        <v>18</v>
      </c>
      <c r="AO55" s="680">
        <f t="shared" si="55"/>
        <v>941</v>
      </c>
      <c r="AQ55" s="38" t="s">
        <v>530</v>
      </c>
      <c r="AR55" s="83">
        <f>SUM(AR42:AR54)</f>
        <v>2</v>
      </c>
      <c r="AS55" s="84">
        <f t="shared" ref="AS55:BC55" si="56">SUM(AS42:AS54)</f>
        <v>108</v>
      </c>
      <c r="AT55" s="84">
        <f t="shared" si="56"/>
        <v>14</v>
      </c>
      <c r="AU55" s="84">
        <f t="shared" si="56"/>
        <v>409</v>
      </c>
      <c r="AV55" s="84">
        <f t="shared" si="56"/>
        <v>179</v>
      </c>
      <c r="AW55" s="84">
        <f t="shared" si="56"/>
        <v>26</v>
      </c>
      <c r="AX55" s="84">
        <f t="shared" si="56"/>
        <v>5</v>
      </c>
      <c r="AY55" s="84">
        <f t="shared" si="56"/>
        <v>47</v>
      </c>
      <c r="AZ55" s="84">
        <f t="shared" si="56"/>
        <v>8</v>
      </c>
      <c r="BA55" s="84">
        <f t="shared" si="56"/>
        <v>125</v>
      </c>
      <c r="BB55" s="85">
        <f t="shared" si="56"/>
        <v>18</v>
      </c>
      <c r="BC55" s="66">
        <f t="shared" si="56"/>
        <v>941</v>
      </c>
    </row>
    <row r="56" spans="1:55">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c r="AM56" s="684"/>
      <c r="AN56" s="684"/>
      <c r="AO56" s="27"/>
      <c r="BA56" s="129"/>
      <c r="BB56" s="129"/>
      <c r="BC56" s="27"/>
    </row>
    <row r="57" spans="1:55">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c r="AC57" s="27" t="s">
        <v>584</v>
      </c>
      <c r="AN57" s="88"/>
      <c r="AO57" s="27"/>
      <c r="AQ57" s="27" t="s">
        <v>42</v>
      </c>
      <c r="BB57" s="88"/>
      <c r="BC57" s="27"/>
    </row>
    <row r="58" spans="1:55" ht="11.25" thickBot="1">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c r="AN58" s="684"/>
      <c r="AO58" s="27"/>
      <c r="BB58" s="129"/>
      <c r="BC58" s="27"/>
    </row>
    <row r="59" spans="1:55" ht="31.5" customHeight="1" thickBot="1">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c r="AC59" s="572" t="s">
        <v>525</v>
      </c>
      <c r="AD59" s="685" t="s">
        <v>427</v>
      </c>
      <c r="AE59" s="686" t="s">
        <v>428</v>
      </c>
      <c r="AF59" s="686" t="s">
        <v>429</v>
      </c>
      <c r="AG59" s="686" t="s">
        <v>431</v>
      </c>
      <c r="AH59" s="685" t="s">
        <v>432</v>
      </c>
      <c r="AI59" s="686" t="s">
        <v>433</v>
      </c>
      <c r="AJ59" s="686" t="s">
        <v>434</v>
      </c>
      <c r="AK59" s="686" t="s">
        <v>435</v>
      </c>
      <c r="AL59" s="572" t="s">
        <v>518</v>
      </c>
      <c r="AM59" s="663" t="s">
        <v>581</v>
      </c>
      <c r="AN59" s="572" t="s">
        <v>531</v>
      </c>
      <c r="AO59" s="572" t="s">
        <v>530</v>
      </c>
      <c r="AQ59" s="89" t="s">
        <v>525</v>
      </c>
      <c r="AR59" s="664" t="s">
        <v>427</v>
      </c>
      <c r="AS59" s="665" t="s">
        <v>428</v>
      </c>
      <c r="AT59" s="665" t="s">
        <v>429</v>
      </c>
      <c r="AU59" s="665" t="s">
        <v>431</v>
      </c>
      <c r="AV59" s="666" t="s">
        <v>432</v>
      </c>
      <c r="AW59" s="665" t="s">
        <v>433</v>
      </c>
      <c r="AX59" s="665" t="s">
        <v>434</v>
      </c>
      <c r="AY59" s="665" t="s">
        <v>435</v>
      </c>
      <c r="AZ59" s="561" t="s">
        <v>518</v>
      </c>
      <c r="BA59" s="667" t="s">
        <v>581</v>
      </c>
      <c r="BB59" s="603" t="s">
        <v>531</v>
      </c>
      <c r="BC59" s="669" t="s">
        <v>530</v>
      </c>
    </row>
    <row r="60" spans="1:55">
      <c r="A60" s="43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439"/>
      <c r="AC60" s="574" t="s">
        <v>391</v>
      </c>
      <c r="AD60" s="680">
        <f t="shared" ref="AD60:AO60" si="57">AR65</f>
        <v>0</v>
      </c>
      <c r="AE60" s="680">
        <f t="shared" si="57"/>
        <v>7</v>
      </c>
      <c r="AF60" s="680">
        <f t="shared" si="57"/>
        <v>0</v>
      </c>
      <c r="AG60" s="680">
        <f t="shared" si="57"/>
        <v>47</v>
      </c>
      <c r="AH60" s="680">
        <f t="shared" si="57"/>
        <v>16</v>
      </c>
      <c r="AI60" s="680">
        <f t="shared" si="57"/>
        <v>5</v>
      </c>
      <c r="AJ60" s="680">
        <f t="shared" si="57"/>
        <v>0</v>
      </c>
      <c r="AK60" s="680">
        <f t="shared" si="57"/>
        <v>6</v>
      </c>
      <c r="AL60" s="680">
        <f t="shared" si="57"/>
        <v>0</v>
      </c>
      <c r="AM60" s="680">
        <f t="shared" si="57"/>
        <v>36</v>
      </c>
      <c r="AN60" s="680">
        <f t="shared" si="57"/>
        <v>3</v>
      </c>
      <c r="AO60" s="680">
        <f t="shared" si="57"/>
        <v>120</v>
      </c>
      <c r="AQ60" s="68" t="s">
        <v>529</v>
      </c>
      <c r="AR60" s="69">
        <f>+集計・資料①!BT40</f>
        <v>0</v>
      </c>
      <c r="AS60" s="69">
        <f>+集計・資料①!BU40</f>
        <v>5</v>
      </c>
      <c r="AT60" s="69">
        <f>+集計・資料①!BV40</f>
        <v>0</v>
      </c>
      <c r="AU60" s="69">
        <f>+集計・資料①!BW40</f>
        <v>27</v>
      </c>
      <c r="AV60" s="69">
        <f>+集計・資料①!BX40</f>
        <v>9</v>
      </c>
      <c r="AW60" s="69">
        <f>+集計・資料①!BY40</f>
        <v>6</v>
      </c>
      <c r="AX60" s="69">
        <f>+集計・資料①!BZ40</f>
        <v>0</v>
      </c>
      <c r="AY60" s="69">
        <f>+集計・資料①!CA40</f>
        <v>3</v>
      </c>
      <c r="AZ60" s="50">
        <f>+集計・資料①!CB40</f>
        <v>0</v>
      </c>
      <c r="BA60" s="50">
        <f>+集計・資料①!CC40</f>
        <v>2</v>
      </c>
      <c r="BB60" s="51">
        <f>+集計・資料①!CD40</f>
        <v>1</v>
      </c>
      <c r="BC60" s="150">
        <f t="shared" ref="BC60:BC65" si="58">+SUM(AR60:BB60)</f>
        <v>53</v>
      </c>
    </row>
    <row r="61" spans="1:55">
      <c r="A61" s="43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439"/>
      <c r="AC61" s="574" t="s">
        <v>392</v>
      </c>
      <c r="AD61" s="680">
        <f t="shared" ref="AD61:AO61" si="59">AR64</f>
        <v>1</v>
      </c>
      <c r="AE61" s="680">
        <f t="shared" si="59"/>
        <v>35</v>
      </c>
      <c r="AF61" s="680">
        <f t="shared" si="59"/>
        <v>5</v>
      </c>
      <c r="AG61" s="680">
        <f t="shared" si="59"/>
        <v>117</v>
      </c>
      <c r="AH61" s="680">
        <f t="shared" si="59"/>
        <v>68</v>
      </c>
      <c r="AI61" s="680">
        <f t="shared" si="59"/>
        <v>3</v>
      </c>
      <c r="AJ61" s="680">
        <f t="shared" si="59"/>
        <v>3</v>
      </c>
      <c r="AK61" s="680">
        <f t="shared" si="59"/>
        <v>15</v>
      </c>
      <c r="AL61" s="680">
        <f t="shared" si="59"/>
        <v>4</v>
      </c>
      <c r="AM61" s="680">
        <f t="shared" si="59"/>
        <v>54</v>
      </c>
      <c r="AN61" s="680">
        <f t="shared" si="59"/>
        <v>7</v>
      </c>
      <c r="AO61" s="680">
        <f t="shared" si="59"/>
        <v>312</v>
      </c>
      <c r="AQ61" s="71" t="s">
        <v>408</v>
      </c>
      <c r="AR61" s="69">
        <f>+集計・資料①!BT42</f>
        <v>1</v>
      </c>
      <c r="AS61" s="69">
        <f>+集計・資料①!BU42</f>
        <v>12</v>
      </c>
      <c r="AT61" s="69">
        <f>+集計・資料①!BV42</f>
        <v>0</v>
      </c>
      <c r="AU61" s="69">
        <f>+集計・資料①!BW42</f>
        <v>34</v>
      </c>
      <c r="AV61" s="69">
        <f>+集計・資料①!BX42</f>
        <v>9</v>
      </c>
      <c r="AW61" s="69">
        <f>+集計・資料①!BY42</f>
        <v>3</v>
      </c>
      <c r="AX61" s="69">
        <f>+集計・資料①!BZ42</f>
        <v>0</v>
      </c>
      <c r="AY61" s="69">
        <f>+集計・資料①!CA42</f>
        <v>0</v>
      </c>
      <c r="AZ61" s="76">
        <f>+集計・資料①!CB42</f>
        <v>0</v>
      </c>
      <c r="BA61" s="76">
        <f>+集計・資料①!CC42</f>
        <v>4</v>
      </c>
      <c r="BB61" s="99">
        <f>+集計・資料①!CD42</f>
        <v>0</v>
      </c>
      <c r="BC61" s="55">
        <f t="shared" si="58"/>
        <v>63</v>
      </c>
    </row>
    <row r="62" spans="1:55">
      <c r="A62" s="43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439"/>
      <c r="AC62" s="574" t="s">
        <v>393</v>
      </c>
      <c r="AD62" s="680">
        <f t="shared" ref="AD62:AO62" si="60">AR63</f>
        <v>0</v>
      </c>
      <c r="AE62" s="680">
        <f t="shared" si="60"/>
        <v>42</v>
      </c>
      <c r="AF62" s="680">
        <f t="shared" si="60"/>
        <v>6</v>
      </c>
      <c r="AG62" s="680">
        <f t="shared" si="60"/>
        <v>127</v>
      </c>
      <c r="AH62" s="680">
        <f t="shared" si="60"/>
        <v>61</v>
      </c>
      <c r="AI62" s="680">
        <f t="shared" si="60"/>
        <v>5</v>
      </c>
      <c r="AJ62" s="680">
        <f t="shared" si="60"/>
        <v>1</v>
      </c>
      <c r="AK62" s="680">
        <f t="shared" si="60"/>
        <v>21</v>
      </c>
      <c r="AL62" s="680">
        <f t="shared" si="60"/>
        <v>3</v>
      </c>
      <c r="AM62" s="680">
        <f t="shared" si="60"/>
        <v>25</v>
      </c>
      <c r="AN62" s="680">
        <f t="shared" si="60"/>
        <v>7</v>
      </c>
      <c r="AO62" s="680">
        <f t="shared" si="60"/>
        <v>298</v>
      </c>
      <c r="AQ62" s="71" t="s">
        <v>409</v>
      </c>
      <c r="AR62" s="69">
        <f>+集計・資料①!BT44</f>
        <v>0</v>
      </c>
      <c r="AS62" s="69">
        <f>+集計・資料①!BU44</f>
        <v>7</v>
      </c>
      <c r="AT62" s="69">
        <f>+集計・資料①!BV44</f>
        <v>3</v>
      </c>
      <c r="AU62" s="69">
        <f>+集計・資料①!BW44</f>
        <v>57</v>
      </c>
      <c r="AV62" s="69">
        <f>+集計・資料①!BX44</f>
        <v>16</v>
      </c>
      <c r="AW62" s="69">
        <f>+集計・資料①!BY44</f>
        <v>4</v>
      </c>
      <c r="AX62" s="69">
        <f>+集計・資料①!BZ44</f>
        <v>1</v>
      </c>
      <c r="AY62" s="69">
        <f>+集計・資料①!CA44</f>
        <v>2</v>
      </c>
      <c r="AZ62" s="76">
        <f>+集計・資料①!CB44</f>
        <v>1</v>
      </c>
      <c r="BA62" s="76">
        <f>+集計・資料①!CC44</f>
        <v>4</v>
      </c>
      <c r="BB62" s="99">
        <f>+集計・資料①!CD44</f>
        <v>0</v>
      </c>
      <c r="BC62" s="55">
        <f t="shared" si="58"/>
        <v>95</v>
      </c>
    </row>
    <row r="63" spans="1:55">
      <c r="A63" s="438"/>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439"/>
      <c r="AC63" s="574" t="s">
        <v>394</v>
      </c>
      <c r="AD63" s="680">
        <f t="shared" ref="AD63:AO63" si="61">AR62</f>
        <v>0</v>
      </c>
      <c r="AE63" s="680">
        <f t="shared" si="61"/>
        <v>7</v>
      </c>
      <c r="AF63" s="680">
        <f t="shared" si="61"/>
        <v>3</v>
      </c>
      <c r="AG63" s="680">
        <f t="shared" si="61"/>
        <v>57</v>
      </c>
      <c r="AH63" s="680">
        <f t="shared" si="61"/>
        <v>16</v>
      </c>
      <c r="AI63" s="680">
        <f t="shared" si="61"/>
        <v>4</v>
      </c>
      <c r="AJ63" s="680">
        <f t="shared" si="61"/>
        <v>1</v>
      </c>
      <c r="AK63" s="680">
        <f t="shared" si="61"/>
        <v>2</v>
      </c>
      <c r="AL63" s="680">
        <f t="shared" si="61"/>
        <v>1</v>
      </c>
      <c r="AM63" s="680">
        <f t="shared" si="61"/>
        <v>4</v>
      </c>
      <c r="AN63" s="680">
        <f t="shared" si="61"/>
        <v>0</v>
      </c>
      <c r="AO63" s="680">
        <f t="shared" si="61"/>
        <v>95</v>
      </c>
      <c r="AQ63" s="71" t="s">
        <v>410</v>
      </c>
      <c r="AR63" s="69">
        <f>+集計・資料①!BT46</f>
        <v>0</v>
      </c>
      <c r="AS63" s="69">
        <f>+集計・資料①!BU46</f>
        <v>42</v>
      </c>
      <c r="AT63" s="69">
        <f>+集計・資料①!BV46</f>
        <v>6</v>
      </c>
      <c r="AU63" s="69">
        <f>+集計・資料①!BW46</f>
        <v>127</v>
      </c>
      <c r="AV63" s="69">
        <f>+集計・資料①!BX46</f>
        <v>61</v>
      </c>
      <c r="AW63" s="69">
        <f>+集計・資料①!BY46</f>
        <v>5</v>
      </c>
      <c r="AX63" s="69">
        <f>+集計・資料①!BZ46</f>
        <v>1</v>
      </c>
      <c r="AY63" s="69">
        <f>+集計・資料①!CA46</f>
        <v>21</v>
      </c>
      <c r="AZ63" s="76">
        <f>+集計・資料①!CB46</f>
        <v>3</v>
      </c>
      <c r="BA63" s="76">
        <f>+集計・資料①!CC46</f>
        <v>25</v>
      </c>
      <c r="BB63" s="99">
        <f>+集計・資料①!CD46</f>
        <v>7</v>
      </c>
      <c r="BC63" s="55">
        <f t="shared" si="58"/>
        <v>298</v>
      </c>
    </row>
    <row r="64" spans="1:55">
      <c r="A64" s="43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439"/>
      <c r="AC64" s="574" t="s">
        <v>395</v>
      </c>
      <c r="AD64" s="680">
        <f t="shared" ref="AD64:AO64" si="62">AR61</f>
        <v>1</v>
      </c>
      <c r="AE64" s="680">
        <f t="shared" si="62"/>
        <v>12</v>
      </c>
      <c r="AF64" s="680">
        <f t="shared" si="62"/>
        <v>0</v>
      </c>
      <c r="AG64" s="680">
        <f t="shared" si="62"/>
        <v>34</v>
      </c>
      <c r="AH64" s="680">
        <f t="shared" si="62"/>
        <v>9</v>
      </c>
      <c r="AI64" s="680">
        <f t="shared" si="62"/>
        <v>3</v>
      </c>
      <c r="AJ64" s="680">
        <f t="shared" si="62"/>
        <v>0</v>
      </c>
      <c r="AK64" s="680">
        <f t="shared" si="62"/>
        <v>0</v>
      </c>
      <c r="AL64" s="680">
        <f t="shared" si="62"/>
        <v>0</v>
      </c>
      <c r="AM64" s="680">
        <f t="shared" si="62"/>
        <v>4</v>
      </c>
      <c r="AN64" s="680">
        <f t="shared" si="62"/>
        <v>0</v>
      </c>
      <c r="AO64" s="680">
        <f t="shared" si="62"/>
        <v>63</v>
      </c>
      <c r="AQ64" s="71" t="s">
        <v>411</v>
      </c>
      <c r="AR64" s="69">
        <f>+集計・資料①!BT48</f>
        <v>1</v>
      </c>
      <c r="AS64" s="69">
        <f>+集計・資料①!BU48</f>
        <v>35</v>
      </c>
      <c r="AT64" s="69">
        <f>+集計・資料①!BV48</f>
        <v>5</v>
      </c>
      <c r="AU64" s="69">
        <f>+集計・資料①!BW48</f>
        <v>117</v>
      </c>
      <c r="AV64" s="69">
        <f>+集計・資料①!BX48</f>
        <v>68</v>
      </c>
      <c r="AW64" s="69">
        <f>+集計・資料①!BY48</f>
        <v>3</v>
      </c>
      <c r="AX64" s="69">
        <f>+集計・資料①!BZ48</f>
        <v>3</v>
      </c>
      <c r="AY64" s="69">
        <f>+集計・資料①!CA48</f>
        <v>15</v>
      </c>
      <c r="AZ64" s="76">
        <f>+集計・資料①!CB48</f>
        <v>4</v>
      </c>
      <c r="BA64" s="76">
        <f>+集計・資料①!CC48</f>
        <v>54</v>
      </c>
      <c r="BB64" s="99">
        <f>+集計・資料①!CD48</f>
        <v>7</v>
      </c>
      <c r="BC64" s="55">
        <f t="shared" si="58"/>
        <v>312</v>
      </c>
    </row>
    <row r="65" spans="1:55" ht="11.25" thickBot="1">
      <c r="A65" s="43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439"/>
      <c r="AC65" s="574" t="s">
        <v>396</v>
      </c>
      <c r="AD65" s="680">
        <f t="shared" ref="AD65:AO65" si="63">AR60</f>
        <v>0</v>
      </c>
      <c r="AE65" s="680">
        <f t="shared" si="63"/>
        <v>5</v>
      </c>
      <c r="AF65" s="680">
        <f t="shared" si="63"/>
        <v>0</v>
      </c>
      <c r="AG65" s="680">
        <f t="shared" si="63"/>
        <v>27</v>
      </c>
      <c r="AH65" s="680">
        <f t="shared" si="63"/>
        <v>9</v>
      </c>
      <c r="AI65" s="680">
        <f t="shared" si="63"/>
        <v>6</v>
      </c>
      <c r="AJ65" s="680">
        <f t="shared" si="63"/>
        <v>0</v>
      </c>
      <c r="AK65" s="680">
        <f t="shared" si="63"/>
        <v>3</v>
      </c>
      <c r="AL65" s="680">
        <f t="shared" si="63"/>
        <v>0</v>
      </c>
      <c r="AM65" s="680">
        <f t="shared" si="63"/>
        <v>2</v>
      </c>
      <c r="AN65" s="680">
        <f t="shared" si="63"/>
        <v>1</v>
      </c>
      <c r="AO65" s="680">
        <f t="shared" si="63"/>
        <v>53</v>
      </c>
      <c r="AQ65" s="80" t="s">
        <v>412</v>
      </c>
      <c r="AR65" s="81">
        <f>+集計・資料①!BT50</f>
        <v>0</v>
      </c>
      <c r="AS65" s="81">
        <f>+集計・資料①!BU50</f>
        <v>7</v>
      </c>
      <c r="AT65" s="81">
        <f>+集計・資料①!BV50</f>
        <v>0</v>
      </c>
      <c r="AU65" s="81">
        <f>+集計・資料①!BW50</f>
        <v>47</v>
      </c>
      <c r="AV65" s="81">
        <f>+集計・資料①!BX50</f>
        <v>16</v>
      </c>
      <c r="AW65" s="81">
        <f>+集計・資料①!BY50</f>
        <v>5</v>
      </c>
      <c r="AX65" s="81">
        <f>+集計・資料①!BZ50</f>
        <v>0</v>
      </c>
      <c r="AY65" s="81">
        <f>+集計・資料①!CA50</f>
        <v>6</v>
      </c>
      <c r="AZ65" s="60">
        <f>+集計・資料①!CB50</f>
        <v>0</v>
      </c>
      <c r="BA65" s="60">
        <f>+集計・資料①!CC50</f>
        <v>36</v>
      </c>
      <c r="BB65" s="61">
        <f>+集計・資料①!CD50</f>
        <v>3</v>
      </c>
      <c r="BC65" s="62">
        <f t="shared" si="58"/>
        <v>120</v>
      </c>
    </row>
    <row r="66" spans="1:55" ht="12" thickTop="1" thickBot="1">
      <c r="A66" s="438"/>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439"/>
      <c r="AC66" s="572" t="s">
        <v>530</v>
      </c>
      <c r="AD66" s="680">
        <f t="shared" ref="AD66:AO66" si="64">SUM(AD60:AD65)</f>
        <v>2</v>
      </c>
      <c r="AE66" s="680">
        <f t="shared" si="64"/>
        <v>108</v>
      </c>
      <c r="AF66" s="680">
        <f t="shared" si="64"/>
        <v>14</v>
      </c>
      <c r="AG66" s="680">
        <f t="shared" si="64"/>
        <v>409</v>
      </c>
      <c r="AH66" s="680">
        <f t="shared" si="64"/>
        <v>179</v>
      </c>
      <c r="AI66" s="680">
        <f t="shared" si="64"/>
        <v>26</v>
      </c>
      <c r="AJ66" s="680">
        <f t="shared" si="64"/>
        <v>5</v>
      </c>
      <c r="AK66" s="680">
        <f t="shared" si="64"/>
        <v>47</v>
      </c>
      <c r="AL66" s="680">
        <f t="shared" si="64"/>
        <v>8</v>
      </c>
      <c r="AM66" s="680">
        <f t="shared" si="64"/>
        <v>125</v>
      </c>
      <c r="AN66" s="680">
        <f t="shared" si="64"/>
        <v>18</v>
      </c>
      <c r="AO66" s="680">
        <f t="shared" si="64"/>
        <v>941</v>
      </c>
      <c r="AQ66" s="38" t="s">
        <v>530</v>
      </c>
      <c r="AR66" s="83">
        <f>SUM(AR60:AR65)</f>
        <v>2</v>
      </c>
      <c r="AS66" s="84">
        <f t="shared" ref="AS66:BC66" si="65">SUM(AS60:AS65)</f>
        <v>108</v>
      </c>
      <c r="AT66" s="84">
        <f t="shared" si="65"/>
        <v>14</v>
      </c>
      <c r="AU66" s="84">
        <f t="shared" si="65"/>
        <v>409</v>
      </c>
      <c r="AV66" s="84">
        <f t="shared" si="65"/>
        <v>179</v>
      </c>
      <c r="AW66" s="84">
        <f t="shared" si="65"/>
        <v>26</v>
      </c>
      <c r="AX66" s="84">
        <f t="shared" si="65"/>
        <v>5</v>
      </c>
      <c r="AY66" s="84">
        <f t="shared" si="65"/>
        <v>47</v>
      </c>
      <c r="AZ66" s="84">
        <f t="shared" si="65"/>
        <v>8</v>
      </c>
      <c r="BA66" s="84">
        <f t="shared" si="65"/>
        <v>125</v>
      </c>
      <c r="BB66" s="85">
        <f t="shared" si="65"/>
        <v>18</v>
      </c>
      <c r="BC66" s="66">
        <f t="shared" si="65"/>
        <v>941</v>
      </c>
    </row>
    <row r="67" spans="1:55">
      <c r="A67" s="43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439"/>
    </row>
    <row r="68" spans="1:55">
      <c r="A68" s="43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439"/>
    </row>
    <row r="69" spans="1:55">
      <c r="A69" s="43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439"/>
    </row>
    <row r="70" spans="1:55">
      <c r="A70" s="438"/>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439"/>
    </row>
    <row r="71" spans="1:55">
      <c r="A71" s="438"/>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439"/>
    </row>
    <row r="72" spans="1:55">
      <c r="A72" s="43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439"/>
    </row>
    <row r="73" spans="1:55">
      <c r="A73" s="438"/>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439"/>
    </row>
    <row r="74" spans="1:55">
      <c r="A74" s="43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439"/>
    </row>
    <row r="75" spans="1:55">
      <c r="A75" s="440"/>
      <c r="B75" s="441"/>
      <c r="C75" s="441"/>
      <c r="D75" s="441"/>
      <c r="E75" s="441"/>
      <c r="F75" s="441"/>
      <c r="G75" s="441"/>
      <c r="H75" s="441"/>
      <c r="I75" s="441"/>
      <c r="J75" s="441"/>
      <c r="K75" s="441"/>
      <c r="L75" s="441"/>
      <c r="M75" s="441"/>
      <c r="N75" s="441"/>
      <c r="O75" s="441"/>
      <c r="P75" s="441"/>
      <c r="Q75" s="441"/>
      <c r="R75" s="441"/>
      <c r="S75" s="441"/>
      <c r="T75" s="441"/>
      <c r="U75" s="441"/>
      <c r="V75" s="441"/>
      <c r="W75" s="441"/>
      <c r="X75" s="441"/>
      <c r="Y75" s="441"/>
      <c r="Z75" s="441"/>
      <c r="AA75" s="442"/>
    </row>
  </sheetData>
  <mergeCells count="3">
    <mergeCell ref="A1:B1"/>
    <mergeCell ref="V1:AA1"/>
    <mergeCell ref="B3:I20"/>
  </mergeCells>
  <phoneticPr fontId="4"/>
  <conditionalFormatting sqref="AE10:AE21">
    <cfRule type="top10" dxfId="40" priority="2" rank="3"/>
  </conditionalFormatting>
  <conditionalFormatting sqref="AD5:AL5">
    <cfRule type="top10" dxfId="39" priority="1" rank="2"/>
  </conditionalFormatting>
  <printOptions horizontalCentered="1" verticalCentered="1"/>
  <pageMargins left="0.39370078740157483" right="0.39370078740157483" top="0.26" bottom="0.39370078740157483" header="0.3" footer="0.51181102362204722"/>
  <pageSetup paperSize="9" scale="73" orientation="portrait" r:id="rId1"/>
  <headerFooter alignWithMargins="0"/>
  <colBreaks count="2" manualBreakCount="2">
    <brk id="27" max="74" man="1"/>
    <brk id="5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theme="9" tint="0.59999389629810485"/>
  </sheetPr>
  <dimension ref="A1:AW66"/>
  <sheetViews>
    <sheetView showGridLines="0" view="pageBreakPreview" zoomScaleNormal="100" zoomScaleSheetLayoutView="100" workbookViewId="0">
      <selection activeCell="AB1" sqref="AB1"/>
    </sheetView>
  </sheetViews>
  <sheetFormatPr defaultColWidth="10.28515625" defaultRowHeight="10.5"/>
  <cols>
    <col min="1" max="27" width="3.5703125" style="27" customWidth="1"/>
    <col min="28" max="28" width="1.42578125" style="27" customWidth="1"/>
    <col min="29" max="29" width="14.7109375" style="27" customWidth="1"/>
    <col min="30" max="32" width="7.85546875" style="27" customWidth="1"/>
    <col min="33" max="33" width="2.140625" style="27" customWidth="1"/>
    <col min="34" max="34" width="15.5703125" style="27" customWidth="1"/>
    <col min="35" max="38" width="7.85546875" style="27" customWidth="1"/>
    <col min="39" max="39" width="1.42578125" style="27" customWidth="1"/>
    <col min="40" max="40" width="14.7109375" style="27" customWidth="1"/>
    <col min="41" max="43" width="7.85546875" style="27" customWidth="1"/>
    <col min="44" max="44" width="2.140625" style="27" customWidth="1"/>
    <col min="45" max="45" width="15.5703125" style="27" customWidth="1"/>
    <col min="46" max="49" width="7.85546875" style="27" customWidth="1"/>
    <col min="50" max="16384" width="10.28515625" style="27"/>
  </cols>
  <sheetData>
    <row r="1" spans="1:49" ht="21" customHeight="1" thickBot="1">
      <c r="A1" s="798">
        <v>32</v>
      </c>
      <c r="B1" s="798"/>
      <c r="C1" s="493" t="s">
        <v>569</v>
      </c>
      <c r="D1" s="493"/>
      <c r="E1" s="493"/>
      <c r="F1" s="493"/>
      <c r="G1" s="493"/>
      <c r="H1" s="493"/>
      <c r="I1" s="493"/>
      <c r="J1" s="493"/>
      <c r="K1" s="493"/>
      <c r="L1" s="493"/>
      <c r="M1" s="493"/>
      <c r="N1" s="493"/>
      <c r="O1" s="493"/>
      <c r="P1" s="493"/>
      <c r="Q1" s="493"/>
      <c r="R1" s="493"/>
      <c r="S1" s="493"/>
      <c r="T1" s="493"/>
      <c r="U1" s="493"/>
      <c r="V1" s="799" t="s">
        <v>500</v>
      </c>
      <c r="W1" s="799"/>
      <c r="X1" s="799"/>
      <c r="Y1" s="799"/>
      <c r="Z1" s="799"/>
      <c r="AA1" s="799"/>
      <c r="AC1" s="27" t="s">
        <v>459</v>
      </c>
      <c r="AN1" s="27" t="s">
        <v>459</v>
      </c>
    </row>
    <row r="3" spans="1:49" ht="11.25" thickBot="1">
      <c r="B3" s="800" t="s">
        <v>718</v>
      </c>
      <c r="C3" s="834"/>
      <c r="D3" s="834"/>
      <c r="E3" s="834"/>
      <c r="F3" s="834"/>
      <c r="G3" s="834"/>
      <c r="H3" s="834"/>
      <c r="I3" s="834"/>
      <c r="J3" s="834"/>
      <c r="K3" s="834"/>
      <c r="L3" s="834"/>
      <c r="N3" s="435"/>
      <c r="O3" s="436"/>
      <c r="P3" s="436"/>
      <c r="Q3" s="436"/>
      <c r="R3" s="436"/>
      <c r="S3" s="436"/>
      <c r="T3" s="436"/>
      <c r="U3" s="436"/>
      <c r="V3" s="436"/>
      <c r="W3" s="436"/>
      <c r="X3" s="436"/>
      <c r="Y3" s="436"/>
      <c r="Z3" s="436"/>
      <c r="AA3" s="437"/>
      <c r="AC3" s="27" t="s">
        <v>559</v>
      </c>
      <c r="AH3" s="27" t="s">
        <v>3</v>
      </c>
      <c r="AN3" s="27" t="s">
        <v>559</v>
      </c>
      <c r="AS3" s="27" t="s">
        <v>3</v>
      </c>
    </row>
    <row r="4" spans="1:49" ht="11.25" thickBot="1">
      <c r="B4" s="834"/>
      <c r="C4" s="834"/>
      <c r="D4" s="834"/>
      <c r="E4" s="834"/>
      <c r="F4" s="834"/>
      <c r="G4" s="834"/>
      <c r="H4" s="834"/>
      <c r="I4" s="834"/>
      <c r="J4" s="834"/>
      <c r="K4" s="834"/>
      <c r="L4" s="834"/>
      <c r="N4" s="438"/>
      <c r="O4" s="88"/>
      <c r="P4" s="88"/>
      <c r="Q4" s="88"/>
      <c r="R4" s="88"/>
      <c r="S4" s="88"/>
      <c r="T4" s="88"/>
      <c r="U4" s="88"/>
      <c r="V4" s="88"/>
      <c r="W4" s="88"/>
      <c r="X4" s="88"/>
      <c r="Y4" s="88"/>
      <c r="Z4" s="88"/>
      <c r="AA4" s="439"/>
      <c r="AC4" s="572" t="s">
        <v>524</v>
      </c>
      <c r="AD4" s="573" t="s">
        <v>1</v>
      </c>
      <c r="AE4" s="573" t="s">
        <v>2</v>
      </c>
      <c r="AF4" s="572" t="s">
        <v>377</v>
      </c>
      <c r="AH4" s="572" t="s">
        <v>524</v>
      </c>
      <c r="AI4" s="573" t="s">
        <v>1</v>
      </c>
      <c r="AJ4" s="573" t="s">
        <v>2</v>
      </c>
      <c r="AK4" s="572" t="s">
        <v>377</v>
      </c>
      <c r="AL4" s="572" t="s">
        <v>530</v>
      </c>
      <c r="AN4" s="28" t="s">
        <v>524</v>
      </c>
      <c r="AO4" s="158" t="s">
        <v>1</v>
      </c>
      <c r="AP4" s="159" t="s">
        <v>2</v>
      </c>
      <c r="AQ4" s="31" t="s">
        <v>377</v>
      </c>
      <c r="AS4" s="28" t="s">
        <v>524</v>
      </c>
      <c r="AT4" s="158" t="s">
        <v>1</v>
      </c>
      <c r="AU4" s="159" t="s">
        <v>2</v>
      </c>
      <c r="AV4" s="44" t="s">
        <v>377</v>
      </c>
      <c r="AW4" s="33" t="s">
        <v>530</v>
      </c>
    </row>
    <row r="5" spans="1:49" ht="11.25" thickBot="1">
      <c r="B5" s="834"/>
      <c r="C5" s="834"/>
      <c r="D5" s="834"/>
      <c r="E5" s="834"/>
      <c r="F5" s="834"/>
      <c r="G5" s="834"/>
      <c r="H5" s="834"/>
      <c r="I5" s="834"/>
      <c r="J5" s="834"/>
      <c r="K5" s="834"/>
      <c r="L5" s="834"/>
      <c r="N5" s="438"/>
      <c r="O5" s="88"/>
      <c r="P5" s="88"/>
      <c r="Q5" s="88"/>
      <c r="R5" s="88"/>
      <c r="S5" s="88"/>
      <c r="T5" s="88"/>
      <c r="U5" s="88"/>
      <c r="V5" s="88"/>
      <c r="W5" s="88"/>
      <c r="X5" s="88"/>
      <c r="Y5" s="88"/>
      <c r="Z5" s="88"/>
      <c r="AA5" s="439"/>
      <c r="AC5" s="572" t="s">
        <v>532</v>
      </c>
      <c r="AD5" s="672">
        <f>AO5</f>
        <v>0.88204038257173223</v>
      </c>
      <c r="AE5" s="672">
        <f>AP5</f>
        <v>9.24548352816153E-2</v>
      </c>
      <c r="AF5" s="672">
        <f>AQ5</f>
        <v>2.5504782146652496E-2</v>
      </c>
      <c r="AH5" s="572" t="s">
        <v>532</v>
      </c>
      <c r="AI5" s="680">
        <f>AT5</f>
        <v>830</v>
      </c>
      <c r="AJ5" s="680">
        <f>AU5</f>
        <v>87</v>
      </c>
      <c r="AK5" s="680">
        <f>AV5</f>
        <v>24</v>
      </c>
      <c r="AL5" s="680">
        <f>AW5</f>
        <v>941</v>
      </c>
      <c r="AN5" s="151" t="s">
        <v>532</v>
      </c>
      <c r="AO5" s="131">
        <f>+AT5/$AW5</f>
        <v>0.88204038257173223</v>
      </c>
      <c r="AP5" s="132">
        <f>+AU5/$AW5</f>
        <v>9.24548352816153E-2</v>
      </c>
      <c r="AQ5" s="134">
        <f>+AV5/$AW5</f>
        <v>2.5504782146652496E-2</v>
      </c>
      <c r="AS5" s="151" t="s">
        <v>532</v>
      </c>
      <c r="AT5" s="152">
        <f>+集計・資料①!W32</f>
        <v>830</v>
      </c>
      <c r="AU5" s="153">
        <f>+集計・資料①!AD32</f>
        <v>87</v>
      </c>
      <c r="AV5" s="154">
        <f>+集計・資料①!AE32</f>
        <v>24</v>
      </c>
      <c r="AW5" s="66">
        <f>+SUM(AT5:AV5)</f>
        <v>941</v>
      </c>
    </row>
    <row r="6" spans="1:49">
      <c r="B6" s="834"/>
      <c r="C6" s="834"/>
      <c r="D6" s="834"/>
      <c r="E6" s="834"/>
      <c r="F6" s="834"/>
      <c r="G6" s="834"/>
      <c r="H6" s="834"/>
      <c r="I6" s="834"/>
      <c r="J6" s="834"/>
      <c r="K6" s="834"/>
      <c r="L6" s="834"/>
      <c r="N6" s="438"/>
      <c r="O6" s="88"/>
      <c r="P6" s="88"/>
      <c r="Q6" s="88"/>
      <c r="R6" s="88"/>
      <c r="S6" s="88"/>
      <c r="T6" s="88"/>
      <c r="U6" s="88"/>
      <c r="V6" s="88"/>
      <c r="W6" s="88"/>
      <c r="X6" s="88"/>
      <c r="Y6" s="88"/>
      <c r="Z6" s="88"/>
      <c r="AA6" s="439"/>
    </row>
    <row r="7" spans="1:49">
      <c r="B7" s="834"/>
      <c r="C7" s="834"/>
      <c r="D7" s="834"/>
      <c r="E7" s="834"/>
      <c r="F7" s="834"/>
      <c r="G7" s="834"/>
      <c r="H7" s="834"/>
      <c r="I7" s="834"/>
      <c r="J7" s="834"/>
      <c r="K7" s="834"/>
      <c r="L7" s="834"/>
      <c r="N7" s="438"/>
      <c r="O7" s="88"/>
      <c r="P7" s="88"/>
      <c r="Q7" s="88"/>
      <c r="R7" s="88"/>
      <c r="S7" s="88"/>
      <c r="T7" s="88"/>
      <c r="U7" s="88"/>
      <c r="V7" s="88"/>
      <c r="W7" s="88"/>
      <c r="X7" s="88"/>
      <c r="Y7" s="88"/>
      <c r="Z7" s="88"/>
      <c r="AA7" s="439"/>
      <c r="AC7" s="27" t="s">
        <v>600</v>
      </c>
      <c r="AH7" s="27" t="s">
        <v>602</v>
      </c>
      <c r="AN7" s="27" t="s">
        <v>559</v>
      </c>
      <c r="AS7" s="27" t="s">
        <v>3</v>
      </c>
    </row>
    <row r="8" spans="1:49" ht="11.25" thickBot="1">
      <c r="B8" s="834"/>
      <c r="C8" s="834"/>
      <c r="D8" s="834"/>
      <c r="E8" s="834"/>
      <c r="F8" s="834"/>
      <c r="G8" s="834"/>
      <c r="H8" s="834"/>
      <c r="I8" s="834"/>
      <c r="J8" s="834"/>
      <c r="K8" s="834"/>
      <c r="L8" s="834"/>
      <c r="N8" s="438"/>
      <c r="O8" s="88"/>
      <c r="P8" s="88"/>
      <c r="Q8" s="88"/>
      <c r="R8" s="88"/>
      <c r="S8" s="88"/>
      <c r="T8" s="88"/>
      <c r="U8" s="88"/>
      <c r="V8" s="88"/>
      <c r="W8" s="88"/>
      <c r="X8" s="88"/>
      <c r="Y8" s="88"/>
      <c r="Z8" s="88"/>
      <c r="AA8" s="439"/>
    </row>
    <row r="9" spans="1:49" ht="11.25" thickBot="1">
      <c r="B9" s="834"/>
      <c r="C9" s="834"/>
      <c r="D9" s="834"/>
      <c r="E9" s="834"/>
      <c r="F9" s="834"/>
      <c r="G9" s="834"/>
      <c r="H9" s="834"/>
      <c r="I9" s="834"/>
      <c r="J9" s="834"/>
      <c r="K9" s="834"/>
      <c r="L9" s="834"/>
      <c r="N9" s="438"/>
      <c r="O9" s="88"/>
      <c r="P9" s="88"/>
      <c r="Q9" s="88"/>
      <c r="R9" s="88"/>
      <c r="S9" s="88"/>
      <c r="T9" s="88"/>
      <c r="U9" s="88"/>
      <c r="V9" s="88"/>
      <c r="W9" s="88"/>
      <c r="X9" s="88"/>
      <c r="Y9" s="88"/>
      <c r="Z9" s="88"/>
      <c r="AA9" s="439"/>
      <c r="AC9" s="572" t="s">
        <v>524</v>
      </c>
      <c r="AD9" s="573" t="s">
        <v>1</v>
      </c>
      <c r="AE9" s="573" t="s">
        <v>2</v>
      </c>
      <c r="AF9" s="572" t="s">
        <v>377</v>
      </c>
      <c r="AH9" s="572" t="s">
        <v>524</v>
      </c>
      <c r="AI9" s="573" t="s">
        <v>1</v>
      </c>
      <c r="AJ9" s="573" t="s">
        <v>2</v>
      </c>
      <c r="AK9" s="572" t="s">
        <v>377</v>
      </c>
      <c r="AL9" s="572" t="s">
        <v>530</v>
      </c>
      <c r="AN9" s="32" t="s">
        <v>524</v>
      </c>
      <c r="AO9" s="160" t="s">
        <v>1</v>
      </c>
      <c r="AP9" s="26" t="s">
        <v>2</v>
      </c>
      <c r="AQ9" s="104" t="s">
        <v>377</v>
      </c>
      <c r="AS9" s="32" t="s">
        <v>524</v>
      </c>
      <c r="AT9" s="158" t="s">
        <v>1</v>
      </c>
      <c r="AU9" s="159" t="s">
        <v>2</v>
      </c>
      <c r="AV9" s="44" t="s">
        <v>377</v>
      </c>
      <c r="AW9" s="33" t="s">
        <v>530</v>
      </c>
    </row>
    <row r="10" spans="1:49">
      <c r="B10" s="834"/>
      <c r="C10" s="834"/>
      <c r="D10" s="834"/>
      <c r="E10" s="834"/>
      <c r="F10" s="834"/>
      <c r="G10" s="834"/>
      <c r="H10" s="834"/>
      <c r="I10" s="834"/>
      <c r="J10" s="834"/>
      <c r="K10" s="834"/>
      <c r="L10" s="834"/>
      <c r="N10" s="438"/>
      <c r="O10" s="88"/>
      <c r="P10" s="88"/>
      <c r="Q10" s="88"/>
      <c r="R10" s="88"/>
      <c r="S10" s="88"/>
      <c r="T10" s="88"/>
      <c r="U10" s="88"/>
      <c r="V10" s="88"/>
      <c r="W10" s="88"/>
      <c r="X10" s="88"/>
      <c r="Y10" s="88"/>
      <c r="Z10" s="88"/>
      <c r="AA10" s="439"/>
      <c r="AC10" s="570" t="s">
        <v>379</v>
      </c>
      <c r="AD10" s="672">
        <f>AO22</f>
        <v>0.80503144654088055</v>
      </c>
      <c r="AE10" s="681">
        <f>AP22</f>
        <v>0.13207547169811321</v>
      </c>
      <c r="AF10" s="672">
        <f>AQ22</f>
        <v>6.2893081761006289E-2</v>
      </c>
      <c r="AH10" s="570" t="s">
        <v>379</v>
      </c>
      <c r="AI10" s="680">
        <f>AT22</f>
        <v>128</v>
      </c>
      <c r="AJ10" s="680">
        <f>AU22</f>
        <v>21</v>
      </c>
      <c r="AK10" s="680">
        <f>AV22</f>
        <v>10</v>
      </c>
      <c r="AL10" s="680">
        <f>AW22</f>
        <v>159</v>
      </c>
      <c r="AN10" s="45" t="s">
        <v>531</v>
      </c>
      <c r="AO10" s="91" t="e">
        <f t="shared" ref="AO10:AO22" si="0">+AT10/$AW10</f>
        <v>#DIV/0!</v>
      </c>
      <c r="AP10" s="47" t="e">
        <f t="shared" ref="AP10:AP22" si="1">+AU10/$AW10</f>
        <v>#DIV/0!</v>
      </c>
      <c r="AQ10" s="92" t="e">
        <f t="shared" ref="AQ10:AQ22" si="2">+AV10/$AW10</f>
        <v>#DIV/0!</v>
      </c>
      <c r="AS10" s="149" t="s">
        <v>531</v>
      </c>
      <c r="AT10" s="49">
        <f>+集計・資料①!W6</f>
        <v>0</v>
      </c>
      <c r="AU10" s="50">
        <f>+集計・資料①!AD6</f>
        <v>0</v>
      </c>
      <c r="AV10" s="51">
        <f>+集計・資料①!AE6</f>
        <v>0</v>
      </c>
      <c r="AW10" s="52">
        <f>+SUM(AT10:AV10)</f>
        <v>0</v>
      </c>
    </row>
    <row r="11" spans="1:49" ht="10.5" customHeight="1">
      <c r="B11" s="834"/>
      <c r="C11" s="834"/>
      <c r="D11" s="834"/>
      <c r="E11" s="834"/>
      <c r="F11" s="834"/>
      <c r="G11" s="834"/>
      <c r="H11" s="834"/>
      <c r="I11" s="834"/>
      <c r="J11" s="834"/>
      <c r="K11" s="834"/>
      <c r="L11" s="834"/>
      <c r="N11" s="438"/>
      <c r="O11" s="88"/>
      <c r="P11" s="88"/>
      <c r="Q11" s="88"/>
      <c r="R11" s="88"/>
      <c r="S11" s="88"/>
      <c r="T11" s="88"/>
      <c r="U11" s="88"/>
      <c r="V11" s="88"/>
      <c r="W11" s="88"/>
      <c r="X11" s="88"/>
      <c r="Y11" s="88"/>
      <c r="Z11" s="88"/>
      <c r="AA11" s="439"/>
      <c r="AC11" s="674" t="s">
        <v>380</v>
      </c>
      <c r="AD11" s="672">
        <f>AO21</f>
        <v>0.9242424242424242</v>
      </c>
      <c r="AE11" s="681">
        <f>AP21</f>
        <v>7.575757575757576E-2</v>
      </c>
      <c r="AF11" s="672">
        <f>AQ21</f>
        <v>0</v>
      </c>
      <c r="AH11" s="674" t="s">
        <v>380</v>
      </c>
      <c r="AI11" s="680">
        <f>AT21</f>
        <v>122</v>
      </c>
      <c r="AJ11" s="680">
        <f>AU21</f>
        <v>10</v>
      </c>
      <c r="AK11" s="680">
        <f>AV21</f>
        <v>0</v>
      </c>
      <c r="AL11" s="680">
        <f>AW21</f>
        <v>132</v>
      </c>
      <c r="AN11" s="8" t="s">
        <v>518</v>
      </c>
      <c r="AO11" s="97">
        <f t="shared" si="0"/>
        <v>0.89830508474576276</v>
      </c>
      <c r="AP11" s="73">
        <f t="shared" si="1"/>
        <v>8.4745762711864403E-2</v>
      </c>
      <c r="AQ11" s="74">
        <f t="shared" si="2"/>
        <v>1.6949152542372881E-2</v>
      </c>
      <c r="AS11" s="19" t="s">
        <v>518</v>
      </c>
      <c r="AT11" s="49">
        <f>+集計・資料①!W8</f>
        <v>53</v>
      </c>
      <c r="AU11" s="50">
        <f>+集計・資料①!AD8</f>
        <v>5</v>
      </c>
      <c r="AV11" s="51">
        <f>+集計・資料①!AE8</f>
        <v>1</v>
      </c>
      <c r="AW11" s="55">
        <f t="shared" ref="AW11:AW23" si="3">+SUM(AT11:AV11)</f>
        <v>59</v>
      </c>
    </row>
    <row r="12" spans="1:49">
      <c r="B12" s="834"/>
      <c r="C12" s="834"/>
      <c r="D12" s="834"/>
      <c r="E12" s="834"/>
      <c r="F12" s="834"/>
      <c r="G12" s="834"/>
      <c r="H12" s="834"/>
      <c r="I12" s="834"/>
      <c r="J12" s="834"/>
      <c r="K12" s="834"/>
      <c r="L12" s="834"/>
      <c r="N12" s="438"/>
      <c r="O12" s="88"/>
      <c r="P12" s="88"/>
      <c r="Q12" s="88"/>
      <c r="R12" s="88"/>
      <c r="S12" s="88"/>
      <c r="T12" s="88"/>
      <c r="U12" s="88"/>
      <c r="V12" s="88"/>
      <c r="W12" s="88"/>
      <c r="X12" s="88"/>
      <c r="Y12" s="88"/>
      <c r="Z12" s="88"/>
      <c r="AA12" s="439"/>
      <c r="AC12" s="570" t="s">
        <v>381</v>
      </c>
      <c r="AD12" s="672">
        <f>AO20</f>
        <v>0.91666666666666663</v>
      </c>
      <c r="AE12" s="681">
        <f>AP20</f>
        <v>0</v>
      </c>
      <c r="AF12" s="672">
        <f>AQ20</f>
        <v>8.3333333333333329E-2</v>
      </c>
      <c r="AH12" s="570" t="s">
        <v>381</v>
      </c>
      <c r="AI12" s="680">
        <f>AT20</f>
        <v>11</v>
      </c>
      <c r="AJ12" s="680">
        <f>AU20</f>
        <v>0</v>
      </c>
      <c r="AK12" s="680">
        <f>AV20</f>
        <v>1</v>
      </c>
      <c r="AL12" s="680">
        <f>AW20</f>
        <v>12</v>
      </c>
      <c r="AN12" s="8" t="s">
        <v>519</v>
      </c>
      <c r="AO12" s="97">
        <f t="shared" si="0"/>
        <v>0.87301587301587302</v>
      </c>
      <c r="AP12" s="73">
        <f t="shared" si="1"/>
        <v>0.1111111111111111</v>
      </c>
      <c r="AQ12" s="74">
        <f t="shared" si="2"/>
        <v>1.5873015873015872E-2</v>
      </c>
      <c r="AS12" s="19" t="s">
        <v>519</v>
      </c>
      <c r="AT12" s="49">
        <f>+集計・資料①!W10</f>
        <v>110</v>
      </c>
      <c r="AU12" s="50">
        <f>+集計・資料①!AD10</f>
        <v>14</v>
      </c>
      <c r="AV12" s="51">
        <f>+集計・資料①!AE10</f>
        <v>2</v>
      </c>
      <c r="AW12" s="55">
        <f t="shared" si="3"/>
        <v>126</v>
      </c>
    </row>
    <row r="13" spans="1:49">
      <c r="B13" s="834"/>
      <c r="C13" s="834"/>
      <c r="D13" s="834"/>
      <c r="E13" s="834"/>
      <c r="F13" s="834"/>
      <c r="G13" s="834"/>
      <c r="H13" s="834"/>
      <c r="I13" s="834"/>
      <c r="J13" s="834"/>
      <c r="K13" s="834"/>
      <c r="L13" s="834"/>
      <c r="N13" s="438"/>
      <c r="O13" s="88"/>
      <c r="P13" s="88"/>
      <c r="Q13" s="88"/>
      <c r="R13" s="88"/>
      <c r="S13" s="88"/>
      <c r="T13" s="88"/>
      <c r="U13" s="88"/>
      <c r="V13" s="88"/>
      <c r="W13" s="88"/>
      <c r="X13" s="88"/>
      <c r="Y13" s="88"/>
      <c r="Z13" s="88"/>
      <c r="AA13" s="439"/>
      <c r="AC13" s="674" t="s">
        <v>382</v>
      </c>
      <c r="AD13" s="672">
        <f>AO19</f>
        <v>0.8571428571428571</v>
      </c>
      <c r="AE13" s="681">
        <f>AP19</f>
        <v>0.14285714285714285</v>
      </c>
      <c r="AF13" s="672">
        <f>AQ19</f>
        <v>0</v>
      </c>
      <c r="AH13" s="674" t="s">
        <v>382</v>
      </c>
      <c r="AI13" s="680">
        <f>AT19</f>
        <v>18</v>
      </c>
      <c r="AJ13" s="680">
        <f>AU19</f>
        <v>3</v>
      </c>
      <c r="AK13" s="680">
        <f>AV19</f>
        <v>0</v>
      </c>
      <c r="AL13" s="680">
        <f>AW19</f>
        <v>21</v>
      </c>
      <c r="AN13" s="8" t="s">
        <v>517</v>
      </c>
      <c r="AO13" s="97">
        <f t="shared" si="0"/>
        <v>0.93103448275862066</v>
      </c>
      <c r="AP13" s="73">
        <f t="shared" si="1"/>
        <v>6.8965517241379309E-2</v>
      </c>
      <c r="AQ13" s="74">
        <f t="shared" si="2"/>
        <v>0</v>
      </c>
      <c r="AS13" s="19" t="s">
        <v>517</v>
      </c>
      <c r="AT13" s="49">
        <f>+集計・資料①!W12</f>
        <v>27</v>
      </c>
      <c r="AU13" s="50">
        <f>+集計・資料①!AD12</f>
        <v>2</v>
      </c>
      <c r="AV13" s="51">
        <f>+集計・資料①!AE12</f>
        <v>0</v>
      </c>
      <c r="AW13" s="55">
        <f t="shared" si="3"/>
        <v>29</v>
      </c>
    </row>
    <row r="14" spans="1:49">
      <c r="B14" s="834"/>
      <c r="C14" s="834"/>
      <c r="D14" s="834"/>
      <c r="E14" s="834"/>
      <c r="F14" s="834"/>
      <c r="G14" s="834"/>
      <c r="H14" s="834"/>
      <c r="I14" s="834"/>
      <c r="J14" s="834"/>
      <c r="K14" s="834"/>
      <c r="L14" s="834"/>
      <c r="N14" s="438"/>
      <c r="O14" s="88"/>
      <c r="P14" s="88"/>
      <c r="Q14" s="88"/>
      <c r="R14" s="88"/>
      <c r="S14" s="88"/>
      <c r="T14" s="88"/>
      <c r="U14" s="88"/>
      <c r="V14" s="88"/>
      <c r="W14" s="88"/>
      <c r="X14" s="88"/>
      <c r="Y14" s="88"/>
      <c r="Z14" s="88"/>
      <c r="AA14" s="439"/>
      <c r="AC14" s="570" t="s">
        <v>383</v>
      </c>
      <c r="AD14" s="672">
        <f>AO18</f>
        <v>0.92788461538461542</v>
      </c>
      <c r="AE14" s="681">
        <f>AP18</f>
        <v>5.7692307692307696E-2</v>
      </c>
      <c r="AF14" s="672">
        <f>AQ18</f>
        <v>1.4423076923076924E-2</v>
      </c>
      <c r="AH14" s="570" t="s">
        <v>383</v>
      </c>
      <c r="AI14" s="680">
        <f>AT18</f>
        <v>193</v>
      </c>
      <c r="AJ14" s="680">
        <f>AU18</f>
        <v>12</v>
      </c>
      <c r="AK14" s="680">
        <f>AV18</f>
        <v>3</v>
      </c>
      <c r="AL14" s="680">
        <f>AW18</f>
        <v>208</v>
      </c>
      <c r="AN14" s="8" t="s">
        <v>516</v>
      </c>
      <c r="AO14" s="97">
        <f t="shared" si="0"/>
        <v>0.87596899224806202</v>
      </c>
      <c r="AP14" s="73">
        <f t="shared" si="1"/>
        <v>9.3023255813953487E-2</v>
      </c>
      <c r="AQ14" s="74">
        <f t="shared" si="2"/>
        <v>3.1007751937984496E-2</v>
      </c>
      <c r="AS14" s="19" t="s">
        <v>516</v>
      </c>
      <c r="AT14" s="49">
        <f>+集計・資料①!W14</f>
        <v>113</v>
      </c>
      <c r="AU14" s="50">
        <f>+集計・資料①!AD14</f>
        <v>12</v>
      </c>
      <c r="AV14" s="51">
        <f>+集計・資料①!AE14</f>
        <v>4</v>
      </c>
      <c r="AW14" s="55">
        <f t="shared" si="3"/>
        <v>129</v>
      </c>
    </row>
    <row r="15" spans="1:49" ht="10.5" customHeight="1">
      <c r="B15" s="834"/>
      <c r="C15" s="834"/>
      <c r="D15" s="834"/>
      <c r="E15" s="834"/>
      <c r="F15" s="834"/>
      <c r="G15" s="834"/>
      <c r="H15" s="834"/>
      <c r="I15" s="834"/>
      <c r="J15" s="834"/>
      <c r="K15" s="834"/>
      <c r="L15" s="834"/>
      <c r="N15" s="438"/>
      <c r="O15" s="88"/>
      <c r="P15" s="88"/>
      <c r="Q15" s="88"/>
      <c r="R15" s="88"/>
      <c r="S15" s="88"/>
      <c r="T15" s="88"/>
      <c r="U15" s="88"/>
      <c r="V15" s="88"/>
      <c r="W15" s="88"/>
      <c r="X15" s="88"/>
      <c r="Y15" s="88"/>
      <c r="Z15" s="88"/>
      <c r="AA15" s="439"/>
      <c r="AC15" s="674" t="s">
        <v>384</v>
      </c>
      <c r="AD15" s="672">
        <f>AO17</f>
        <v>0.95454545454545459</v>
      </c>
      <c r="AE15" s="681">
        <f>AP17</f>
        <v>4.5454545454545456E-2</v>
      </c>
      <c r="AF15" s="672">
        <f>AQ17</f>
        <v>0</v>
      </c>
      <c r="AH15" s="674" t="s">
        <v>384</v>
      </c>
      <c r="AI15" s="680">
        <f>AT17</f>
        <v>21</v>
      </c>
      <c r="AJ15" s="680">
        <f>AU17</f>
        <v>1</v>
      </c>
      <c r="AK15" s="680">
        <f>AV17</f>
        <v>0</v>
      </c>
      <c r="AL15" s="680">
        <f>AW17</f>
        <v>22</v>
      </c>
      <c r="AN15" s="8" t="s">
        <v>515</v>
      </c>
      <c r="AO15" s="97">
        <f t="shared" si="0"/>
        <v>0.74193548387096775</v>
      </c>
      <c r="AP15" s="73">
        <f t="shared" si="1"/>
        <v>0.19354838709677419</v>
      </c>
      <c r="AQ15" s="74">
        <f t="shared" si="2"/>
        <v>6.4516129032258063E-2</v>
      </c>
      <c r="AS15" s="19" t="s">
        <v>515</v>
      </c>
      <c r="AT15" s="49">
        <f>+集計・資料①!W16</f>
        <v>23</v>
      </c>
      <c r="AU15" s="50">
        <f>+集計・資料①!AD16</f>
        <v>6</v>
      </c>
      <c r="AV15" s="51">
        <f>+集計・資料①!AE16</f>
        <v>2</v>
      </c>
      <c r="AW15" s="55">
        <f t="shared" si="3"/>
        <v>31</v>
      </c>
    </row>
    <row r="16" spans="1:49" ht="10.5" customHeight="1">
      <c r="B16" s="834"/>
      <c r="C16" s="834"/>
      <c r="D16" s="834"/>
      <c r="E16" s="834"/>
      <c r="F16" s="834"/>
      <c r="G16" s="834"/>
      <c r="H16" s="834"/>
      <c r="I16" s="834"/>
      <c r="J16" s="834"/>
      <c r="K16" s="834"/>
      <c r="L16" s="834"/>
      <c r="N16" s="440"/>
      <c r="O16" s="441"/>
      <c r="P16" s="441"/>
      <c r="Q16" s="441"/>
      <c r="R16" s="441"/>
      <c r="S16" s="441"/>
      <c r="T16" s="441"/>
      <c r="U16" s="441"/>
      <c r="V16" s="441"/>
      <c r="W16" s="441"/>
      <c r="X16" s="441"/>
      <c r="Y16" s="441"/>
      <c r="Z16" s="441"/>
      <c r="AA16" s="442"/>
      <c r="AC16" s="570" t="s">
        <v>385</v>
      </c>
      <c r="AD16" s="672">
        <f>AO16</f>
        <v>0.84615384615384615</v>
      </c>
      <c r="AE16" s="681">
        <f>AP16</f>
        <v>7.6923076923076927E-2</v>
      </c>
      <c r="AF16" s="672">
        <f>AQ16</f>
        <v>7.6923076923076927E-2</v>
      </c>
      <c r="AH16" s="570" t="s">
        <v>385</v>
      </c>
      <c r="AI16" s="680">
        <f>AT16</f>
        <v>11</v>
      </c>
      <c r="AJ16" s="680">
        <f>AU16</f>
        <v>1</v>
      </c>
      <c r="AK16" s="680">
        <f>AV16</f>
        <v>1</v>
      </c>
      <c r="AL16" s="680">
        <f>AW16</f>
        <v>13</v>
      </c>
      <c r="AN16" s="8" t="s">
        <v>520</v>
      </c>
      <c r="AO16" s="97">
        <f t="shared" si="0"/>
        <v>0.84615384615384615</v>
      </c>
      <c r="AP16" s="73">
        <f t="shared" si="1"/>
        <v>7.6923076923076927E-2</v>
      </c>
      <c r="AQ16" s="74">
        <f t="shared" si="2"/>
        <v>7.6923076923076927E-2</v>
      </c>
      <c r="AS16" s="19" t="s">
        <v>520</v>
      </c>
      <c r="AT16" s="49">
        <f>+集計・資料①!W18</f>
        <v>11</v>
      </c>
      <c r="AU16" s="50">
        <f>+集計・資料①!AD18</f>
        <v>1</v>
      </c>
      <c r="AV16" s="51">
        <f>+集計・資料①!AE18</f>
        <v>1</v>
      </c>
      <c r="AW16" s="55">
        <f t="shared" si="3"/>
        <v>13</v>
      </c>
    </row>
    <row r="17" spans="1:49" ht="10.5" customHeight="1">
      <c r="O17" s="88"/>
      <c r="P17" s="88"/>
      <c r="Q17" s="88"/>
      <c r="R17" s="88"/>
      <c r="S17" s="88"/>
      <c r="T17" s="88"/>
      <c r="U17" s="88"/>
      <c r="V17" s="88"/>
      <c r="W17" s="88"/>
      <c r="X17" s="88"/>
      <c r="Y17" s="88"/>
      <c r="Z17" s="88"/>
      <c r="AA17" s="88"/>
      <c r="AC17" s="674" t="s">
        <v>667</v>
      </c>
      <c r="AD17" s="752">
        <f>AO15</f>
        <v>0.74193548387096775</v>
      </c>
      <c r="AE17" s="681">
        <f>AP15</f>
        <v>0.19354838709677419</v>
      </c>
      <c r="AF17" s="672">
        <f>AQ15</f>
        <v>6.4516129032258063E-2</v>
      </c>
      <c r="AH17" s="674" t="s">
        <v>386</v>
      </c>
      <c r="AI17" s="680">
        <f>AT15</f>
        <v>23</v>
      </c>
      <c r="AJ17" s="680">
        <f>AU15</f>
        <v>6</v>
      </c>
      <c r="AK17" s="680">
        <f>AV15</f>
        <v>2</v>
      </c>
      <c r="AL17" s="680">
        <f>AW15</f>
        <v>31</v>
      </c>
      <c r="AN17" s="8" t="s">
        <v>514</v>
      </c>
      <c r="AO17" s="97">
        <f t="shared" si="0"/>
        <v>0.95454545454545459</v>
      </c>
      <c r="AP17" s="73">
        <f t="shared" si="1"/>
        <v>4.5454545454545456E-2</v>
      </c>
      <c r="AQ17" s="74">
        <f t="shared" si="2"/>
        <v>0</v>
      </c>
      <c r="AS17" s="19" t="s">
        <v>514</v>
      </c>
      <c r="AT17" s="49">
        <f>+集計・資料①!W20</f>
        <v>21</v>
      </c>
      <c r="AU17" s="50">
        <f>+集計・資料①!AD20</f>
        <v>1</v>
      </c>
      <c r="AV17" s="51">
        <f>+集計・資料①!AE20</f>
        <v>0</v>
      </c>
      <c r="AW17" s="55">
        <f t="shared" si="3"/>
        <v>22</v>
      </c>
    </row>
    <row r="18" spans="1:49" ht="10.5" customHeight="1">
      <c r="A18" s="435"/>
      <c r="B18" s="436"/>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37"/>
      <c r="AC18" s="570" t="s">
        <v>387</v>
      </c>
      <c r="AD18" s="672">
        <f>AO14</f>
        <v>0.87596899224806202</v>
      </c>
      <c r="AE18" s="681">
        <f>AP14</f>
        <v>9.3023255813953487E-2</v>
      </c>
      <c r="AF18" s="672">
        <f>AQ14</f>
        <v>3.1007751937984496E-2</v>
      </c>
      <c r="AH18" s="570" t="s">
        <v>387</v>
      </c>
      <c r="AI18" s="680">
        <f>AT14</f>
        <v>113</v>
      </c>
      <c r="AJ18" s="680">
        <f>AU14</f>
        <v>12</v>
      </c>
      <c r="AK18" s="680">
        <f>AV14</f>
        <v>4</v>
      </c>
      <c r="AL18" s="680">
        <f>AW14</f>
        <v>129</v>
      </c>
      <c r="AN18" s="8" t="s">
        <v>513</v>
      </c>
      <c r="AO18" s="97">
        <f t="shared" si="0"/>
        <v>0.92788461538461542</v>
      </c>
      <c r="AP18" s="73">
        <f t="shared" si="1"/>
        <v>5.7692307692307696E-2</v>
      </c>
      <c r="AQ18" s="74">
        <f t="shared" si="2"/>
        <v>1.4423076923076924E-2</v>
      </c>
      <c r="AS18" s="19" t="s">
        <v>513</v>
      </c>
      <c r="AT18" s="49">
        <f>+集計・資料①!W22</f>
        <v>193</v>
      </c>
      <c r="AU18" s="50">
        <f>+集計・資料①!AD22</f>
        <v>12</v>
      </c>
      <c r="AV18" s="51">
        <f>+集計・資料①!AE22</f>
        <v>3</v>
      </c>
      <c r="AW18" s="55">
        <f t="shared" si="3"/>
        <v>208</v>
      </c>
    </row>
    <row r="19" spans="1:49" ht="10.5" customHeight="1">
      <c r="A19" s="43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439"/>
      <c r="AC19" s="674" t="s">
        <v>388</v>
      </c>
      <c r="AD19" s="672">
        <f>AO13</f>
        <v>0.93103448275862066</v>
      </c>
      <c r="AE19" s="681">
        <f>AP13</f>
        <v>6.8965517241379309E-2</v>
      </c>
      <c r="AF19" s="672">
        <f>AQ13</f>
        <v>0</v>
      </c>
      <c r="AH19" s="674" t="s">
        <v>388</v>
      </c>
      <c r="AI19" s="680">
        <f>AT13</f>
        <v>27</v>
      </c>
      <c r="AJ19" s="680">
        <f>AU13</f>
        <v>2</v>
      </c>
      <c r="AK19" s="680">
        <f>AV13</f>
        <v>0</v>
      </c>
      <c r="AL19" s="680">
        <f>AW13</f>
        <v>29</v>
      </c>
      <c r="AN19" s="8" t="s">
        <v>512</v>
      </c>
      <c r="AO19" s="97">
        <f t="shared" si="0"/>
        <v>0.8571428571428571</v>
      </c>
      <c r="AP19" s="73">
        <f t="shared" si="1"/>
        <v>0.14285714285714285</v>
      </c>
      <c r="AQ19" s="74">
        <f t="shared" si="2"/>
        <v>0</v>
      </c>
      <c r="AS19" s="19" t="s">
        <v>512</v>
      </c>
      <c r="AT19" s="49">
        <f>+集計・資料①!W24</f>
        <v>18</v>
      </c>
      <c r="AU19" s="50">
        <f>+集計・資料①!AD24</f>
        <v>3</v>
      </c>
      <c r="AV19" s="51">
        <f>+集計・資料①!AE24</f>
        <v>0</v>
      </c>
      <c r="AW19" s="55">
        <f t="shared" si="3"/>
        <v>21</v>
      </c>
    </row>
    <row r="20" spans="1:49" ht="10.5" customHeight="1">
      <c r="A20" s="43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439"/>
      <c r="AC20" s="570" t="s">
        <v>389</v>
      </c>
      <c r="AD20" s="672">
        <f>AO12</f>
        <v>0.87301587301587302</v>
      </c>
      <c r="AE20" s="681">
        <f>AP12</f>
        <v>0.1111111111111111</v>
      </c>
      <c r="AF20" s="672">
        <f>AQ12</f>
        <v>1.5873015873015872E-2</v>
      </c>
      <c r="AH20" s="570" t="s">
        <v>389</v>
      </c>
      <c r="AI20" s="680">
        <f>AT12</f>
        <v>110</v>
      </c>
      <c r="AJ20" s="680">
        <f>AU12</f>
        <v>14</v>
      </c>
      <c r="AK20" s="680">
        <f>AV12</f>
        <v>2</v>
      </c>
      <c r="AL20" s="680">
        <f>AW12</f>
        <v>126</v>
      </c>
      <c r="AN20" s="8" t="s">
        <v>511</v>
      </c>
      <c r="AO20" s="97">
        <f t="shared" si="0"/>
        <v>0.91666666666666663</v>
      </c>
      <c r="AP20" s="73">
        <f t="shared" si="1"/>
        <v>0</v>
      </c>
      <c r="AQ20" s="74">
        <f t="shared" si="2"/>
        <v>8.3333333333333329E-2</v>
      </c>
      <c r="AS20" s="19" t="s">
        <v>511</v>
      </c>
      <c r="AT20" s="49">
        <f>+集計・資料①!W26</f>
        <v>11</v>
      </c>
      <c r="AU20" s="50">
        <f>+集計・資料①!AD26</f>
        <v>0</v>
      </c>
      <c r="AV20" s="51">
        <f>+集計・資料①!AE26</f>
        <v>1</v>
      </c>
      <c r="AW20" s="55">
        <f t="shared" si="3"/>
        <v>12</v>
      </c>
    </row>
    <row r="21" spans="1:49" ht="10.5" customHeight="1">
      <c r="A21" s="43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439"/>
      <c r="AC21" s="674" t="s">
        <v>390</v>
      </c>
      <c r="AD21" s="672">
        <f>AO11</f>
        <v>0.89830508474576276</v>
      </c>
      <c r="AE21" s="681">
        <f>AP11</f>
        <v>8.4745762711864403E-2</v>
      </c>
      <c r="AF21" s="672">
        <f>AQ11</f>
        <v>1.6949152542372881E-2</v>
      </c>
      <c r="AH21" s="674" t="s">
        <v>390</v>
      </c>
      <c r="AI21" s="680">
        <f>AT11</f>
        <v>53</v>
      </c>
      <c r="AJ21" s="680">
        <f>AU11</f>
        <v>5</v>
      </c>
      <c r="AK21" s="680">
        <f>AV11</f>
        <v>1</v>
      </c>
      <c r="AL21" s="680">
        <f>AW11</f>
        <v>59</v>
      </c>
      <c r="AN21" s="17" t="s">
        <v>521</v>
      </c>
      <c r="AO21" s="97">
        <f t="shared" si="0"/>
        <v>0.9242424242424242</v>
      </c>
      <c r="AP21" s="73">
        <f t="shared" si="1"/>
        <v>7.575757575757576E-2</v>
      </c>
      <c r="AQ21" s="74">
        <f t="shared" si="2"/>
        <v>0</v>
      </c>
      <c r="AS21" s="20" t="s">
        <v>521</v>
      </c>
      <c r="AT21" s="98">
        <f>+集計・資料①!W28</f>
        <v>122</v>
      </c>
      <c r="AU21" s="76">
        <f>+集計・資料①!AD28</f>
        <v>10</v>
      </c>
      <c r="AV21" s="99">
        <f>+集計・資料①!AE28</f>
        <v>0</v>
      </c>
      <c r="AW21" s="55">
        <f t="shared" si="3"/>
        <v>132</v>
      </c>
    </row>
    <row r="22" spans="1:49" ht="11.25" customHeight="1" thickBot="1">
      <c r="A22" s="43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439"/>
      <c r="AC22" s="570" t="s">
        <v>22</v>
      </c>
      <c r="AD22" s="672" t="e">
        <f>AO10</f>
        <v>#DIV/0!</v>
      </c>
      <c r="AE22" s="672" t="e">
        <f>AP10</f>
        <v>#DIV/0!</v>
      </c>
      <c r="AF22" s="672" t="e">
        <f>AQ10</f>
        <v>#DIV/0!</v>
      </c>
      <c r="AH22" s="570" t="s">
        <v>22</v>
      </c>
      <c r="AI22" s="680">
        <f>AT10</f>
        <v>0</v>
      </c>
      <c r="AJ22" s="680">
        <f>AU10</f>
        <v>0</v>
      </c>
      <c r="AK22" s="680">
        <f>AV10</f>
        <v>0</v>
      </c>
      <c r="AL22" s="680">
        <f>AW10</f>
        <v>0</v>
      </c>
      <c r="AN22" s="11" t="s">
        <v>522</v>
      </c>
      <c r="AO22" s="56">
        <f t="shared" si="0"/>
        <v>0.80503144654088055</v>
      </c>
      <c r="AP22" s="57">
        <f t="shared" si="1"/>
        <v>0.13207547169811321</v>
      </c>
      <c r="AQ22" s="58">
        <f t="shared" si="2"/>
        <v>6.2893081761006289E-2</v>
      </c>
      <c r="AS22" s="22" t="s">
        <v>522</v>
      </c>
      <c r="AT22" s="112">
        <f>+集計・資料①!W30</f>
        <v>128</v>
      </c>
      <c r="AU22" s="155">
        <f>+集計・資料①!AD30</f>
        <v>21</v>
      </c>
      <c r="AV22" s="156">
        <f>+集計・資料①!AE30</f>
        <v>10</v>
      </c>
      <c r="AW22" s="62">
        <f t="shared" si="3"/>
        <v>159</v>
      </c>
    </row>
    <row r="23" spans="1:49" ht="11.25" customHeight="1" thickBot="1">
      <c r="A23" s="43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439"/>
      <c r="AH23" s="572" t="s">
        <v>530</v>
      </c>
      <c r="AI23" s="680">
        <f>SUM(AI10:AI22)</f>
        <v>830</v>
      </c>
      <c r="AJ23" s="680">
        <f>SUM(AJ10:AJ22)</f>
        <v>87</v>
      </c>
      <c r="AK23" s="680">
        <f>SUM(AK10:AK22)</f>
        <v>24</v>
      </c>
      <c r="AL23" s="680">
        <f>SUM(AL10:AL22)</f>
        <v>941</v>
      </c>
      <c r="AS23" s="38" t="s">
        <v>530</v>
      </c>
      <c r="AT23" s="102">
        <f>+集計・資料①!W32</f>
        <v>830</v>
      </c>
      <c r="AU23" s="84">
        <f>+集計・資料①!AD32</f>
        <v>87</v>
      </c>
      <c r="AV23" s="85">
        <f>+集計・資料①!AE32</f>
        <v>24</v>
      </c>
      <c r="AW23" s="66">
        <f t="shared" si="3"/>
        <v>941</v>
      </c>
    </row>
    <row r="24" spans="1:49" ht="10.5" customHeight="1">
      <c r="A24" s="43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439"/>
    </row>
    <row r="25" spans="1:49" ht="10.5" customHeight="1">
      <c r="A25" s="43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439"/>
      <c r="AC25" s="27" t="s">
        <v>601</v>
      </c>
      <c r="AH25" s="27" t="s">
        <v>603</v>
      </c>
      <c r="AN25" s="27" t="s">
        <v>559</v>
      </c>
      <c r="AS25" s="27" t="s">
        <v>3</v>
      </c>
    </row>
    <row r="26" spans="1:49" ht="11.25" customHeight="1" thickBot="1">
      <c r="A26" s="43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439"/>
    </row>
    <row r="27" spans="1:49" ht="11.25" customHeight="1" thickBot="1">
      <c r="A27" s="43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439"/>
      <c r="AC27" s="572" t="s">
        <v>525</v>
      </c>
      <c r="AD27" s="573" t="s">
        <v>1</v>
      </c>
      <c r="AE27" s="573" t="s">
        <v>2</v>
      </c>
      <c r="AF27" s="572" t="s">
        <v>377</v>
      </c>
      <c r="AH27" s="572" t="s">
        <v>525</v>
      </c>
      <c r="AI27" s="573" t="s">
        <v>1</v>
      </c>
      <c r="AJ27" s="573" t="s">
        <v>2</v>
      </c>
      <c r="AK27" s="572" t="s">
        <v>377</v>
      </c>
      <c r="AL27" s="572" t="s">
        <v>530</v>
      </c>
      <c r="AN27" s="32" t="s">
        <v>525</v>
      </c>
      <c r="AO27" s="158" t="s">
        <v>1</v>
      </c>
      <c r="AP27" s="159" t="s">
        <v>2</v>
      </c>
      <c r="AQ27" s="31" t="s">
        <v>377</v>
      </c>
      <c r="AS27" s="28" t="s">
        <v>525</v>
      </c>
      <c r="AT27" s="158" t="s">
        <v>1</v>
      </c>
      <c r="AU27" s="159" t="s">
        <v>2</v>
      </c>
      <c r="AV27" s="44" t="s">
        <v>377</v>
      </c>
      <c r="AW27" s="33" t="s">
        <v>530</v>
      </c>
    </row>
    <row r="28" spans="1:49">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c r="AC28" s="574" t="s">
        <v>391</v>
      </c>
      <c r="AD28" s="681">
        <f>AO33</f>
        <v>0.85</v>
      </c>
      <c r="AE28" s="672">
        <f>AP33</f>
        <v>0.125</v>
      </c>
      <c r="AF28" s="672">
        <f>AQ33</f>
        <v>2.5000000000000001E-2</v>
      </c>
      <c r="AH28" s="574" t="s">
        <v>391</v>
      </c>
      <c r="AI28" s="680">
        <f>AT33</f>
        <v>102</v>
      </c>
      <c r="AJ28" s="680">
        <f>AU33</f>
        <v>15</v>
      </c>
      <c r="AK28" s="680">
        <f>AV33</f>
        <v>3</v>
      </c>
      <c r="AL28" s="680">
        <f>AW33</f>
        <v>120</v>
      </c>
      <c r="AN28" s="68" t="s">
        <v>529</v>
      </c>
      <c r="AO28" s="97">
        <f t="shared" ref="AO28:AQ33" si="4">+AT28/$AW28</f>
        <v>0.96226415094339623</v>
      </c>
      <c r="AP28" s="73">
        <f t="shared" si="4"/>
        <v>3.7735849056603772E-2</v>
      </c>
      <c r="AQ28" s="74">
        <f t="shared" si="4"/>
        <v>0</v>
      </c>
      <c r="AS28" s="107" t="s">
        <v>529</v>
      </c>
      <c r="AT28" s="49">
        <f>+集計・資料①!W40</f>
        <v>51</v>
      </c>
      <c r="AU28" s="50">
        <f>+集計・資料①!AD40</f>
        <v>2</v>
      </c>
      <c r="AV28" s="51">
        <f>+集計・資料①!AE40</f>
        <v>0</v>
      </c>
      <c r="AW28" s="52">
        <f t="shared" ref="AW28:AW33" si="5">+SUM(AT28:AV28)</f>
        <v>53</v>
      </c>
    </row>
    <row r="29" spans="1:49">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c r="AC29" s="574" t="s">
        <v>392</v>
      </c>
      <c r="AD29" s="672">
        <f>AO32</f>
        <v>0.82692307692307687</v>
      </c>
      <c r="AE29" s="672">
        <f>AP32</f>
        <v>0.13141025641025642</v>
      </c>
      <c r="AF29" s="672">
        <f>AQ32</f>
        <v>4.1666666666666664E-2</v>
      </c>
      <c r="AH29" s="574" t="s">
        <v>392</v>
      </c>
      <c r="AI29" s="680">
        <f>AT32</f>
        <v>258</v>
      </c>
      <c r="AJ29" s="680">
        <f>AU32</f>
        <v>41</v>
      </c>
      <c r="AK29" s="680">
        <f>AV32</f>
        <v>13</v>
      </c>
      <c r="AL29" s="680">
        <f>AW32</f>
        <v>312</v>
      </c>
      <c r="AN29" s="71" t="s">
        <v>408</v>
      </c>
      <c r="AO29" s="97">
        <f t="shared" si="4"/>
        <v>0.93650793650793651</v>
      </c>
      <c r="AP29" s="73">
        <f t="shared" si="4"/>
        <v>4.7619047619047616E-2</v>
      </c>
      <c r="AQ29" s="74">
        <f t="shared" si="4"/>
        <v>1.5873015873015872E-2</v>
      </c>
      <c r="AS29" s="109" t="s">
        <v>408</v>
      </c>
      <c r="AT29" s="49">
        <f>+集計・資料①!W42</f>
        <v>59</v>
      </c>
      <c r="AU29" s="50">
        <f>+集計・資料①!AD42</f>
        <v>3</v>
      </c>
      <c r="AV29" s="51">
        <f>+集計・資料①!AE42</f>
        <v>1</v>
      </c>
      <c r="AW29" s="52">
        <f t="shared" si="5"/>
        <v>63</v>
      </c>
    </row>
    <row r="30" spans="1:49">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574" t="s">
        <v>393</v>
      </c>
      <c r="AD30" s="672">
        <f>AO31</f>
        <v>0.90268456375838924</v>
      </c>
      <c r="AE30" s="672">
        <f>AP31</f>
        <v>8.0536912751677847E-2</v>
      </c>
      <c r="AF30" s="672">
        <f>AQ31</f>
        <v>1.6778523489932886E-2</v>
      </c>
      <c r="AH30" s="574" t="s">
        <v>393</v>
      </c>
      <c r="AI30" s="680">
        <f>AT31</f>
        <v>269</v>
      </c>
      <c r="AJ30" s="680">
        <f>AU31</f>
        <v>24</v>
      </c>
      <c r="AK30" s="680">
        <f>AV31</f>
        <v>5</v>
      </c>
      <c r="AL30" s="680">
        <f>AW31</f>
        <v>298</v>
      </c>
      <c r="AN30" s="71" t="s">
        <v>409</v>
      </c>
      <c r="AO30" s="97">
        <f t="shared" si="4"/>
        <v>0.95789473684210524</v>
      </c>
      <c r="AP30" s="73">
        <f t="shared" si="4"/>
        <v>2.1052631578947368E-2</v>
      </c>
      <c r="AQ30" s="74">
        <f t="shared" si="4"/>
        <v>2.1052631578947368E-2</v>
      </c>
      <c r="AS30" s="109" t="s">
        <v>409</v>
      </c>
      <c r="AT30" s="49">
        <f>+集計・資料①!W44</f>
        <v>91</v>
      </c>
      <c r="AU30" s="50">
        <f>+集計・資料①!AD44</f>
        <v>2</v>
      </c>
      <c r="AV30" s="51">
        <f>+集計・資料①!AE44</f>
        <v>2</v>
      </c>
      <c r="AW30" s="52">
        <f t="shared" si="5"/>
        <v>95</v>
      </c>
    </row>
    <row r="31" spans="1:49">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574" t="s">
        <v>394</v>
      </c>
      <c r="AD31" s="672">
        <f>AO30</f>
        <v>0.95789473684210524</v>
      </c>
      <c r="AE31" s="672">
        <f>AP30</f>
        <v>2.1052631578947368E-2</v>
      </c>
      <c r="AF31" s="672">
        <f>AQ30</f>
        <v>2.1052631578947368E-2</v>
      </c>
      <c r="AH31" s="574" t="s">
        <v>394</v>
      </c>
      <c r="AI31" s="680">
        <f>AT30</f>
        <v>91</v>
      </c>
      <c r="AJ31" s="680">
        <f>AU30</f>
        <v>2</v>
      </c>
      <c r="AK31" s="680">
        <f>AV30</f>
        <v>2</v>
      </c>
      <c r="AL31" s="680">
        <f>AW30</f>
        <v>95</v>
      </c>
      <c r="AN31" s="71" t="s">
        <v>410</v>
      </c>
      <c r="AO31" s="97">
        <f t="shared" si="4"/>
        <v>0.90268456375838924</v>
      </c>
      <c r="AP31" s="73">
        <f t="shared" si="4"/>
        <v>8.0536912751677847E-2</v>
      </c>
      <c r="AQ31" s="74">
        <f t="shared" si="4"/>
        <v>1.6778523489932886E-2</v>
      </c>
      <c r="AS31" s="109" t="s">
        <v>410</v>
      </c>
      <c r="AT31" s="49">
        <f>+集計・資料①!W46</f>
        <v>269</v>
      </c>
      <c r="AU31" s="50">
        <f>+集計・資料①!AD46</f>
        <v>24</v>
      </c>
      <c r="AV31" s="51">
        <f>+集計・資料①!AE46</f>
        <v>5</v>
      </c>
      <c r="AW31" s="52">
        <f t="shared" si="5"/>
        <v>298</v>
      </c>
    </row>
    <row r="32" spans="1:49">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4" t="s">
        <v>395</v>
      </c>
      <c r="AD32" s="672">
        <f>AO29</f>
        <v>0.93650793650793651</v>
      </c>
      <c r="AE32" s="672">
        <f>AP29</f>
        <v>4.7619047619047616E-2</v>
      </c>
      <c r="AF32" s="672">
        <f>AQ29</f>
        <v>1.5873015873015872E-2</v>
      </c>
      <c r="AH32" s="574" t="s">
        <v>395</v>
      </c>
      <c r="AI32" s="680">
        <f>AT29</f>
        <v>59</v>
      </c>
      <c r="AJ32" s="680">
        <f>AU29</f>
        <v>3</v>
      </c>
      <c r="AK32" s="680">
        <f>AV29</f>
        <v>1</v>
      </c>
      <c r="AL32" s="680">
        <f>AW29</f>
        <v>63</v>
      </c>
      <c r="AN32" s="71" t="s">
        <v>411</v>
      </c>
      <c r="AO32" s="97">
        <f t="shared" si="4"/>
        <v>0.82692307692307687</v>
      </c>
      <c r="AP32" s="73">
        <f t="shared" si="4"/>
        <v>0.13141025641025642</v>
      </c>
      <c r="AQ32" s="74">
        <f t="shared" si="4"/>
        <v>4.1666666666666664E-2</v>
      </c>
      <c r="AS32" s="109" t="s">
        <v>411</v>
      </c>
      <c r="AT32" s="98">
        <f>+集計・資料①!W48</f>
        <v>258</v>
      </c>
      <c r="AU32" s="76">
        <f>+集計・資料①!AD48</f>
        <v>41</v>
      </c>
      <c r="AV32" s="99">
        <f>+集計・資料①!AE48</f>
        <v>13</v>
      </c>
      <c r="AW32" s="52">
        <f t="shared" si="5"/>
        <v>312</v>
      </c>
    </row>
    <row r="33" spans="1:49" ht="11.25" thickBot="1">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574" t="s">
        <v>396</v>
      </c>
      <c r="AD33" s="672">
        <f>AO28</f>
        <v>0.96226415094339623</v>
      </c>
      <c r="AE33" s="672">
        <f>AP28</f>
        <v>3.7735849056603772E-2</v>
      </c>
      <c r="AF33" s="672">
        <f>AQ28</f>
        <v>0</v>
      </c>
      <c r="AH33" s="574" t="s">
        <v>396</v>
      </c>
      <c r="AI33" s="680">
        <f>AT28</f>
        <v>51</v>
      </c>
      <c r="AJ33" s="680">
        <f>AU28</f>
        <v>2</v>
      </c>
      <c r="AK33" s="680">
        <f>AV28</f>
        <v>0</v>
      </c>
      <c r="AL33" s="680">
        <f>AW28</f>
        <v>53</v>
      </c>
      <c r="AN33" s="78" t="s">
        <v>412</v>
      </c>
      <c r="AO33" s="56">
        <f t="shared" si="4"/>
        <v>0.85</v>
      </c>
      <c r="AP33" s="57">
        <f t="shared" si="4"/>
        <v>0.125</v>
      </c>
      <c r="AQ33" s="58">
        <f t="shared" si="4"/>
        <v>2.5000000000000001E-2</v>
      </c>
      <c r="AS33" s="130" t="s">
        <v>412</v>
      </c>
      <c r="AT33" s="112">
        <f>+集計・資料①!W50</f>
        <v>102</v>
      </c>
      <c r="AU33" s="155">
        <f>+集計・資料①!AD50</f>
        <v>15</v>
      </c>
      <c r="AV33" s="156">
        <f>+集計・資料①!AE50</f>
        <v>3</v>
      </c>
      <c r="AW33" s="62">
        <f t="shared" si="5"/>
        <v>120</v>
      </c>
    </row>
    <row r="34" spans="1:49" ht="11.25" thickBot="1">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H34" s="572" t="s">
        <v>530</v>
      </c>
      <c r="AI34" s="680">
        <f>+SUM(AI28:AI33)</f>
        <v>830</v>
      </c>
      <c r="AJ34" s="680">
        <f>+SUM(AJ28:AJ33)</f>
        <v>87</v>
      </c>
      <c r="AK34" s="680">
        <f>+SUM(AK28:AK33)</f>
        <v>24</v>
      </c>
      <c r="AL34" s="680">
        <f>+SUM(AL28:AL33)</f>
        <v>941</v>
      </c>
      <c r="AS34" s="34" t="s">
        <v>530</v>
      </c>
      <c r="AT34" s="102">
        <f>+SUM(AT28:AT33)</f>
        <v>830</v>
      </c>
      <c r="AU34" s="84">
        <f>+SUM(AU28:AU33)</f>
        <v>87</v>
      </c>
      <c r="AV34" s="85">
        <f>+SUM(AV28:AV33)</f>
        <v>24</v>
      </c>
      <c r="AW34" s="66">
        <f>+SUM(AW28:AW33)</f>
        <v>941</v>
      </c>
    </row>
    <row r="35" spans="1:49">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I35" s="157"/>
      <c r="AJ35" s="157"/>
      <c r="AK35" s="157"/>
      <c r="AL35" s="88"/>
      <c r="AT35" s="157"/>
      <c r="AU35" s="157"/>
      <c r="AV35" s="157"/>
      <c r="AW35" s="88"/>
    </row>
    <row r="36" spans="1:49">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c r="AI36" s="88"/>
      <c r="AJ36" s="88"/>
      <c r="AK36" s="88"/>
      <c r="AT36" s="88"/>
      <c r="AU36" s="88"/>
      <c r="AV36" s="88"/>
    </row>
    <row r="37" spans="1:49">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c r="AI37" s="157"/>
      <c r="AJ37" s="157"/>
      <c r="AK37" s="157"/>
      <c r="AT37" s="157"/>
      <c r="AU37" s="157"/>
      <c r="AV37" s="157"/>
    </row>
    <row r="38" spans="1:49">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c r="AI38" s="88"/>
      <c r="AJ38" s="88"/>
      <c r="AK38" s="88"/>
      <c r="AT38" s="88"/>
      <c r="AU38" s="88"/>
      <c r="AV38" s="88"/>
    </row>
    <row r="39" spans="1:49">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c r="AI39" s="157"/>
      <c r="AJ39" s="157"/>
      <c r="AK39" s="157"/>
      <c r="AT39" s="157"/>
      <c r="AU39" s="157"/>
      <c r="AV39" s="157"/>
    </row>
    <row r="40" spans="1:49">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c r="AI40" s="157"/>
      <c r="AJ40" s="157"/>
      <c r="AK40" s="157"/>
      <c r="AT40" s="157"/>
      <c r="AU40" s="157"/>
      <c r="AV40" s="157"/>
    </row>
    <row r="41" spans="1:49">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row>
    <row r="42" spans="1:49">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row>
    <row r="43" spans="1:49">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row>
    <row r="44" spans="1:49">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row>
    <row r="45" spans="1:49">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row>
    <row r="46" spans="1:49">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row>
    <row r="47" spans="1:49">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row>
    <row r="48" spans="1:49">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row>
    <row r="49" spans="1:27">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row>
    <row r="50" spans="1:27">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row>
    <row r="51" spans="1:27">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row>
    <row r="52" spans="1:27">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row>
    <row r="53" spans="1:27">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row>
    <row r="54" spans="1:27">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row>
    <row r="55" spans="1:27">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row>
    <row r="56" spans="1:27">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row>
    <row r="57" spans="1:27">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row>
    <row r="58" spans="1:27">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row>
    <row r="59" spans="1:27">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row>
    <row r="60" spans="1:27">
      <c r="A60" s="43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439"/>
    </row>
    <row r="61" spans="1:27">
      <c r="A61" s="43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439"/>
    </row>
    <row r="62" spans="1:27">
      <c r="A62" s="43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439"/>
    </row>
    <row r="63" spans="1:27">
      <c r="A63" s="438"/>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439"/>
    </row>
    <row r="64" spans="1:27">
      <c r="A64" s="43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439"/>
    </row>
    <row r="65" spans="1:27">
      <c r="A65" s="43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439"/>
    </row>
    <row r="66" spans="1:27">
      <c r="A66" s="440"/>
      <c r="B66" s="441"/>
      <c r="C66" s="441"/>
      <c r="D66" s="441"/>
      <c r="E66" s="441"/>
      <c r="F66" s="441"/>
      <c r="G66" s="441"/>
      <c r="H66" s="441"/>
      <c r="I66" s="441"/>
      <c r="J66" s="441"/>
      <c r="K66" s="441"/>
      <c r="L66" s="441"/>
      <c r="M66" s="441"/>
      <c r="N66" s="441"/>
      <c r="O66" s="441"/>
      <c r="P66" s="441"/>
      <c r="Q66" s="441"/>
      <c r="R66" s="441"/>
      <c r="S66" s="441"/>
      <c r="T66" s="441"/>
      <c r="U66" s="441"/>
      <c r="V66" s="441"/>
      <c r="W66" s="441"/>
      <c r="X66" s="441"/>
      <c r="Y66" s="441"/>
      <c r="Z66" s="441"/>
      <c r="AA66" s="442"/>
    </row>
  </sheetData>
  <mergeCells count="3">
    <mergeCell ref="A1:B1"/>
    <mergeCell ref="V1:AA1"/>
    <mergeCell ref="B3:L16"/>
  </mergeCells>
  <phoneticPr fontId="4"/>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5" man="1"/>
    <brk id="38"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theme="9" tint="0.59999389629810485"/>
  </sheetPr>
  <dimension ref="A1:BN79"/>
  <sheetViews>
    <sheetView showGridLines="0" view="pageBreakPreview" zoomScaleNormal="100" zoomScaleSheetLayoutView="100" workbookViewId="0">
      <selection activeCell="AB1" sqref="AB1"/>
    </sheetView>
  </sheetViews>
  <sheetFormatPr defaultColWidth="10.28515625" defaultRowHeight="10.5"/>
  <cols>
    <col min="1" max="27" width="4.140625" style="27" customWidth="1"/>
    <col min="28" max="28" width="1.7109375" style="27" customWidth="1"/>
    <col min="29" max="29" width="15.5703125" style="161" customWidth="1"/>
    <col min="30" max="30" width="10.85546875" style="161" customWidth="1"/>
    <col min="31" max="34" width="10" style="161" customWidth="1"/>
    <col min="35" max="35" width="11.7109375" style="161" customWidth="1"/>
    <col min="36" max="37" width="10" style="161" customWidth="1"/>
    <col min="38" max="38" width="1.7109375" style="27" customWidth="1"/>
    <col min="39" max="39" width="15.5703125" style="161" customWidth="1"/>
    <col min="40" max="47" width="7.42578125" style="161" customWidth="1"/>
    <col min="48" max="48" width="6.85546875" style="161" bestFit="1" customWidth="1"/>
    <col min="49" max="49" width="15.5703125" style="161" customWidth="1"/>
    <col min="50" max="58" width="7.42578125" style="161" customWidth="1"/>
    <col min="59" max="66" width="10.28515625" style="161" customWidth="1"/>
    <col min="67" max="16384" width="10.28515625" style="27"/>
  </cols>
  <sheetData>
    <row r="1" spans="1:48" ht="21" customHeight="1" thickBot="1">
      <c r="A1" s="798">
        <v>33</v>
      </c>
      <c r="B1" s="798"/>
      <c r="C1" s="493" t="s">
        <v>560</v>
      </c>
      <c r="D1" s="493"/>
      <c r="E1" s="493"/>
      <c r="F1" s="493"/>
      <c r="G1" s="493"/>
      <c r="H1" s="493"/>
      <c r="I1" s="493"/>
      <c r="J1" s="493"/>
      <c r="K1" s="493"/>
      <c r="L1" s="493"/>
      <c r="M1" s="493"/>
      <c r="N1" s="493"/>
      <c r="O1" s="493"/>
      <c r="P1" s="493"/>
      <c r="Q1" s="493"/>
      <c r="R1" s="493"/>
      <c r="S1" s="493"/>
      <c r="T1" s="493"/>
      <c r="U1" s="493"/>
      <c r="V1" s="799" t="s">
        <v>500</v>
      </c>
      <c r="W1" s="799"/>
      <c r="X1" s="799"/>
      <c r="Y1" s="799"/>
      <c r="Z1" s="799"/>
      <c r="AA1" s="799"/>
      <c r="AC1" s="161" t="s">
        <v>458</v>
      </c>
      <c r="AM1" s="161" t="s">
        <v>458</v>
      </c>
    </row>
    <row r="3" spans="1:48" ht="15" customHeight="1" thickBot="1">
      <c r="B3" s="800" t="s">
        <v>694</v>
      </c>
      <c r="C3" s="801"/>
      <c r="D3" s="801"/>
      <c r="E3" s="801"/>
      <c r="F3" s="801"/>
      <c r="G3" s="801"/>
      <c r="H3" s="801"/>
      <c r="I3" s="801"/>
      <c r="J3" s="801"/>
      <c r="K3" s="801"/>
      <c r="L3" s="801"/>
      <c r="N3" s="435"/>
      <c r="O3" s="436"/>
      <c r="P3" s="436"/>
      <c r="Q3" s="436"/>
      <c r="R3" s="436"/>
      <c r="S3" s="436"/>
      <c r="T3" s="436"/>
      <c r="U3" s="436"/>
      <c r="V3" s="436"/>
      <c r="W3" s="436"/>
      <c r="X3" s="436"/>
      <c r="Y3" s="436"/>
      <c r="Z3" s="436"/>
      <c r="AA3" s="437"/>
      <c r="AC3" s="161" t="s">
        <v>570</v>
      </c>
      <c r="AM3" s="161" t="s">
        <v>570</v>
      </c>
    </row>
    <row r="4" spans="1:48" ht="18.75" thickBot="1">
      <c r="B4" s="801"/>
      <c r="C4" s="801"/>
      <c r="D4" s="801"/>
      <c r="E4" s="801"/>
      <c r="F4" s="801"/>
      <c r="G4" s="801"/>
      <c r="H4" s="801"/>
      <c r="I4" s="801"/>
      <c r="J4" s="801"/>
      <c r="K4" s="801"/>
      <c r="L4" s="801"/>
      <c r="N4" s="438"/>
      <c r="O4" s="88"/>
      <c r="P4" s="88"/>
      <c r="Q4" s="88"/>
      <c r="R4" s="88"/>
      <c r="S4" s="88"/>
      <c r="T4" s="88"/>
      <c r="U4" s="88"/>
      <c r="V4" s="88"/>
      <c r="W4" s="88"/>
      <c r="X4" s="88"/>
      <c r="Y4" s="88"/>
      <c r="Z4" s="88"/>
      <c r="AA4" s="439"/>
      <c r="AC4" s="572"/>
      <c r="AD4" s="581" t="s">
        <v>561</v>
      </c>
      <c r="AE4" s="581" t="s">
        <v>562</v>
      </c>
      <c r="AF4" s="581" t="s">
        <v>563</v>
      </c>
      <c r="AG4" s="581" t="s">
        <v>564</v>
      </c>
      <c r="AH4" s="581" t="s">
        <v>565</v>
      </c>
      <c r="AI4" s="581" t="s">
        <v>566</v>
      </c>
      <c r="AJ4" s="573" t="s">
        <v>2</v>
      </c>
      <c r="AK4" s="572" t="s">
        <v>377</v>
      </c>
      <c r="AM4" s="32"/>
      <c r="AN4" s="180" t="s">
        <v>561</v>
      </c>
      <c r="AO4" s="163" t="s">
        <v>562</v>
      </c>
      <c r="AP4" s="163" t="s">
        <v>563</v>
      </c>
      <c r="AQ4" s="163" t="s">
        <v>564</v>
      </c>
      <c r="AR4" s="163" t="s">
        <v>565</v>
      </c>
      <c r="AS4" s="178" t="s">
        <v>566</v>
      </c>
      <c r="AT4" s="159" t="s">
        <v>2</v>
      </c>
      <c r="AU4" s="31" t="s">
        <v>377</v>
      </c>
    </row>
    <row r="5" spans="1:48" ht="11.25" customHeight="1" thickBot="1">
      <c r="B5" s="801"/>
      <c r="C5" s="801"/>
      <c r="D5" s="801"/>
      <c r="E5" s="801"/>
      <c r="F5" s="801"/>
      <c r="G5" s="801"/>
      <c r="H5" s="801"/>
      <c r="I5" s="801"/>
      <c r="J5" s="801"/>
      <c r="K5" s="801"/>
      <c r="L5" s="801"/>
      <c r="N5" s="438"/>
      <c r="O5" s="88"/>
      <c r="P5" s="88"/>
      <c r="Q5" s="88"/>
      <c r="R5" s="88"/>
      <c r="S5" s="88"/>
      <c r="T5" s="88"/>
      <c r="U5" s="88"/>
      <c r="V5" s="88"/>
      <c r="W5" s="88"/>
      <c r="X5" s="88"/>
      <c r="Y5" s="88"/>
      <c r="Z5" s="88"/>
      <c r="AA5" s="439"/>
      <c r="AC5" s="572" t="s">
        <v>532</v>
      </c>
      <c r="AD5" s="767">
        <f>AN5</f>
        <v>0.38150903294367694</v>
      </c>
      <c r="AE5" s="767">
        <f t="shared" ref="AE5:AK5" si="0">AO5</f>
        <v>6.9075451647183844E-2</v>
      </c>
      <c r="AF5" s="767">
        <f t="shared" si="0"/>
        <v>0.1126461211477152</v>
      </c>
      <c r="AG5" s="767">
        <f t="shared" si="0"/>
        <v>8.1827842720510094E-2</v>
      </c>
      <c r="AH5" s="767">
        <f t="shared" si="0"/>
        <v>3.6131774707757705E-2</v>
      </c>
      <c r="AI5" s="767">
        <f t="shared" si="0"/>
        <v>0.20085015940488843</v>
      </c>
      <c r="AJ5" s="767">
        <f t="shared" si="0"/>
        <v>9.24548352816153E-2</v>
      </c>
      <c r="AK5" s="767">
        <f t="shared" si="0"/>
        <v>2.5504782146652496E-2</v>
      </c>
      <c r="AM5" s="28" t="s">
        <v>532</v>
      </c>
      <c r="AN5" s="185">
        <f t="shared" ref="AN5:AU5" si="1">+AN32/$AV32</f>
        <v>0.38150903294367694</v>
      </c>
      <c r="AO5" s="186">
        <f t="shared" si="1"/>
        <v>6.9075451647183844E-2</v>
      </c>
      <c r="AP5" s="186">
        <f t="shared" si="1"/>
        <v>0.1126461211477152</v>
      </c>
      <c r="AQ5" s="186">
        <f t="shared" si="1"/>
        <v>8.1827842720510094E-2</v>
      </c>
      <c r="AR5" s="186">
        <f t="shared" si="1"/>
        <v>3.6131774707757705E-2</v>
      </c>
      <c r="AS5" s="186">
        <f t="shared" si="1"/>
        <v>0.20085015940488843</v>
      </c>
      <c r="AT5" s="186">
        <f t="shared" si="1"/>
        <v>9.24548352816153E-2</v>
      </c>
      <c r="AU5" s="187">
        <f t="shared" si="1"/>
        <v>2.5504782146652496E-2</v>
      </c>
    </row>
    <row r="6" spans="1:48" ht="15" customHeight="1" thickBot="1">
      <c r="B6" s="801"/>
      <c r="C6" s="801"/>
      <c r="D6" s="801"/>
      <c r="E6" s="801"/>
      <c r="F6" s="801"/>
      <c r="G6" s="801"/>
      <c r="H6" s="801"/>
      <c r="I6" s="801"/>
      <c r="J6" s="801"/>
      <c r="K6" s="801"/>
      <c r="L6" s="801"/>
      <c r="N6" s="438"/>
      <c r="O6" s="88"/>
      <c r="P6" s="88"/>
      <c r="Q6" s="88"/>
      <c r="R6" s="88"/>
      <c r="S6" s="88"/>
      <c r="T6" s="88"/>
      <c r="U6" s="88"/>
      <c r="V6" s="88"/>
      <c r="W6" s="88"/>
      <c r="X6" s="88"/>
      <c r="Y6" s="88"/>
      <c r="Z6" s="88"/>
      <c r="AA6" s="439"/>
      <c r="AC6" s="161" t="s">
        <v>571</v>
      </c>
      <c r="AM6" s="161" t="s">
        <v>571</v>
      </c>
    </row>
    <row r="7" spans="1:48" ht="18.75" thickBot="1">
      <c r="B7" s="801"/>
      <c r="C7" s="801"/>
      <c r="D7" s="801"/>
      <c r="E7" s="801"/>
      <c r="F7" s="801"/>
      <c r="G7" s="801"/>
      <c r="H7" s="801"/>
      <c r="I7" s="801"/>
      <c r="J7" s="801"/>
      <c r="K7" s="801"/>
      <c r="L7" s="801"/>
      <c r="N7" s="438"/>
      <c r="O7" s="88"/>
      <c r="P7" s="88"/>
      <c r="Q7" s="88"/>
      <c r="R7" s="88"/>
      <c r="S7" s="88"/>
      <c r="T7" s="88"/>
      <c r="U7" s="88"/>
      <c r="V7" s="88"/>
      <c r="W7" s="88"/>
      <c r="X7" s="88"/>
      <c r="Y7" s="88"/>
      <c r="Z7" s="88"/>
      <c r="AA7" s="439"/>
      <c r="AC7" s="572" t="s">
        <v>524</v>
      </c>
      <c r="AD7" s="581" t="s">
        <v>561</v>
      </c>
      <c r="AE7" s="581" t="s">
        <v>562</v>
      </c>
      <c r="AF7" s="581" t="s">
        <v>563</v>
      </c>
      <c r="AG7" s="581" t="s">
        <v>564</v>
      </c>
      <c r="AH7" s="581" t="s">
        <v>565</v>
      </c>
      <c r="AI7" s="581" t="s">
        <v>566</v>
      </c>
      <c r="AJ7" s="573" t="s">
        <v>2</v>
      </c>
      <c r="AK7" s="572" t="s">
        <v>377</v>
      </c>
      <c r="AM7" s="32" t="s">
        <v>524</v>
      </c>
      <c r="AN7" s="164" t="s">
        <v>561</v>
      </c>
      <c r="AO7" s="25" t="s">
        <v>562</v>
      </c>
      <c r="AP7" s="25" t="s">
        <v>563</v>
      </c>
      <c r="AQ7" s="25" t="s">
        <v>564</v>
      </c>
      <c r="AR7" s="25" t="s">
        <v>565</v>
      </c>
      <c r="AS7" s="166" t="s">
        <v>566</v>
      </c>
      <c r="AT7" s="26" t="s">
        <v>2</v>
      </c>
      <c r="AU7" s="104" t="s">
        <v>377</v>
      </c>
      <c r="AV7" s="117"/>
    </row>
    <row r="8" spans="1:48" ht="12.75" customHeight="1">
      <c r="B8" s="801"/>
      <c r="C8" s="801"/>
      <c r="D8" s="801"/>
      <c r="E8" s="801"/>
      <c r="F8" s="801"/>
      <c r="G8" s="801"/>
      <c r="H8" s="801"/>
      <c r="I8" s="801"/>
      <c r="J8" s="801"/>
      <c r="K8" s="801"/>
      <c r="L8" s="801"/>
      <c r="N8" s="438"/>
      <c r="O8" s="88"/>
      <c r="P8" s="88"/>
      <c r="Q8" s="88"/>
      <c r="R8" s="88"/>
      <c r="S8" s="88"/>
      <c r="T8" s="88"/>
      <c r="U8" s="88"/>
      <c r="V8" s="88"/>
      <c r="W8" s="88"/>
      <c r="X8" s="88"/>
      <c r="Y8" s="88"/>
      <c r="Z8" s="88"/>
      <c r="AA8" s="439"/>
      <c r="AC8" s="570" t="s">
        <v>379</v>
      </c>
      <c r="AD8" s="681">
        <f>AN20</f>
        <v>0.1761006289308176</v>
      </c>
      <c r="AE8" s="672">
        <f t="shared" ref="AE8:AK8" si="2">AO20</f>
        <v>3.1446540880503145E-2</v>
      </c>
      <c r="AF8" s="672">
        <f t="shared" si="2"/>
        <v>0.1761006289308176</v>
      </c>
      <c r="AG8" s="672">
        <f t="shared" si="2"/>
        <v>0.15723270440251572</v>
      </c>
      <c r="AH8" s="672">
        <f t="shared" si="2"/>
        <v>6.9182389937106917E-2</v>
      </c>
      <c r="AI8" s="672">
        <f t="shared" si="2"/>
        <v>0.19496855345911951</v>
      </c>
      <c r="AJ8" s="672">
        <f t="shared" si="2"/>
        <v>0.13207547169811321</v>
      </c>
      <c r="AK8" s="672">
        <f t="shared" si="2"/>
        <v>6.2893081761006289E-2</v>
      </c>
      <c r="AM8" s="45" t="s">
        <v>531</v>
      </c>
      <c r="AN8" s="189" t="e">
        <f t="shared" ref="AN8:AU20" si="3">+AN35/$AV35</f>
        <v>#DIV/0!</v>
      </c>
      <c r="AO8" s="190" t="e">
        <f t="shared" si="3"/>
        <v>#DIV/0!</v>
      </c>
      <c r="AP8" s="190" t="e">
        <f t="shared" si="3"/>
        <v>#DIV/0!</v>
      </c>
      <c r="AQ8" s="190" t="e">
        <f t="shared" si="3"/>
        <v>#DIV/0!</v>
      </c>
      <c r="AR8" s="190" t="e">
        <f t="shared" si="3"/>
        <v>#DIV/0!</v>
      </c>
      <c r="AS8" s="190" t="e">
        <f t="shared" si="3"/>
        <v>#DIV/0!</v>
      </c>
      <c r="AT8" s="190" t="e">
        <f t="shared" si="3"/>
        <v>#DIV/0!</v>
      </c>
      <c r="AU8" s="191" t="e">
        <f t="shared" si="3"/>
        <v>#DIV/0!</v>
      </c>
    </row>
    <row r="9" spans="1:48" ht="12.75" customHeight="1">
      <c r="B9" s="801"/>
      <c r="C9" s="801"/>
      <c r="D9" s="801"/>
      <c r="E9" s="801"/>
      <c r="F9" s="801"/>
      <c r="G9" s="801"/>
      <c r="H9" s="801"/>
      <c r="I9" s="801"/>
      <c r="J9" s="801"/>
      <c r="K9" s="801"/>
      <c r="L9" s="801"/>
      <c r="N9" s="438"/>
      <c r="O9" s="88"/>
      <c r="P9" s="88"/>
      <c r="Q9" s="88"/>
      <c r="R9" s="88"/>
      <c r="S9" s="88"/>
      <c r="T9" s="88"/>
      <c r="U9" s="88"/>
      <c r="V9" s="88"/>
      <c r="W9" s="88"/>
      <c r="X9" s="88"/>
      <c r="Y9" s="88"/>
      <c r="Z9" s="88"/>
      <c r="AA9" s="439"/>
      <c r="AC9" s="674" t="s">
        <v>380</v>
      </c>
      <c r="AD9" s="681">
        <f>AN19</f>
        <v>0.34090909090909088</v>
      </c>
      <c r="AE9" s="672">
        <f t="shared" ref="AE9:AK9" si="4">AO19</f>
        <v>0.10606060606060606</v>
      </c>
      <c r="AF9" s="672">
        <f t="shared" si="4"/>
        <v>0.12121212121212122</v>
      </c>
      <c r="AG9" s="672">
        <f t="shared" si="4"/>
        <v>6.8181818181818177E-2</v>
      </c>
      <c r="AH9" s="672">
        <f t="shared" si="4"/>
        <v>2.2727272727272728E-2</v>
      </c>
      <c r="AI9" s="672">
        <f t="shared" si="4"/>
        <v>0.26515151515151514</v>
      </c>
      <c r="AJ9" s="672">
        <f t="shared" si="4"/>
        <v>7.575757575757576E-2</v>
      </c>
      <c r="AK9" s="672">
        <f t="shared" si="4"/>
        <v>0</v>
      </c>
      <c r="AM9" s="8" t="s">
        <v>518</v>
      </c>
      <c r="AN9" s="192">
        <f t="shared" si="3"/>
        <v>0.55932203389830504</v>
      </c>
      <c r="AO9" s="188">
        <f t="shared" si="3"/>
        <v>3.3898305084745763E-2</v>
      </c>
      <c r="AP9" s="188">
        <f t="shared" si="3"/>
        <v>0.13559322033898305</v>
      </c>
      <c r="AQ9" s="188">
        <f t="shared" si="3"/>
        <v>1.6949152542372881E-2</v>
      </c>
      <c r="AR9" s="188">
        <f t="shared" si="3"/>
        <v>3.3898305084745763E-2</v>
      </c>
      <c r="AS9" s="188">
        <f t="shared" si="3"/>
        <v>0.11864406779661017</v>
      </c>
      <c r="AT9" s="188">
        <f t="shared" si="3"/>
        <v>8.4745762711864403E-2</v>
      </c>
      <c r="AU9" s="193">
        <f t="shared" si="3"/>
        <v>1.6949152542372881E-2</v>
      </c>
    </row>
    <row r="10" spans="1:48" ht="12.75" customHeight="1">
      <c r="B10" s="801"/>
      <c r="C10" s="801"/>
      <c r="D10" s="801"/>
      <c r="E10" s="801"/>
      <c r="F10" s="801"/>
      <c r="G10" s="801"/>
      <c r="H10" s="801"/>
      <c r="I10" s="801"/>
      <c r="J10" s="801"/>
      <c r="K10" s="801"/>
      <c r="L10" s="801"/>
      <c r="N10" s="438"/>
      <c r="O10" s="88"/>
      <c r="P10" s="88"/>
      <c r="Q10" s="88"/>
      <c r="R10" s="88"/>
      <c r="S10" s="88"/>
      <c r="T10" s="88"/>
      <c r="U10" s="88"/>
      <c r="V10" s="88"/>
      <c r="W10" s="88"/>
      <c r="X10" s="88"/>
      <c r="Y10" s="88"/>
      <c r="Z10" s="88"/>
      <c r="AA10" s="439"/>
      <c r="AC10" s="570" t="s">
        <v>381</v>
      </c>
      <c r="AD10" s="672">
        <f>AN18</f>
        <v>0.58333333333333337</v>
      </c>
      <c r="AE10" s="672">
        <f t="shared" ref="AE10:AK10" si="5">AO18</f>
        <v>0</v>
      </c>
      <c r="AF10" s="672">
        <f t="shared" si="5"/>
        <v>8.3333333333333329E-2</v>
      </c>
      <c r="AG10" s="672">
        <f t="shared" si="5"/>
        <v>0</v>
      </c>
      <c r="AH10" s="672">
        <f t="shared" si="5"/>
        <v>0</v>
      </c>
      <c r="AI10" s="672">
        <f t="shared" si="5"/>
        <v>0.25</v>
      </c>
      <c r="AJ10" s="672">
        <f t="shared" si="5"/>
        <v>0</v>
      </c>
      <c r="AK10" s="672">
        <f t="shared" si="5"/>
        <v>8.3333333333333329E-2</v>
      </c>
      <c r="AM10" s="8" t="s">
        <v>519</v>
      </c>
      <c r="AN10" s="192">
        <f t="shared" si="3"/>
        <v>0.42063492063492064</v>
      </c>
      <c r="AO10" s="188">
        <f t="shared" si="3"/>
        <v>6.3492063492063489E-2</v>
      </c>
      <c r="AP10" s="188">
        <f t="shared" si="3"/>
        <v>9.5238095238095233E-2</v>
      </c>
      <c r="AQ10" s="188">
        <f t="shared" si="3"/>
        <v>8.7301587301587297E-2</v>
      </c>
      <c r="AR10" s="188">
        <f t="shared" si="3"/>
        <v>5.5555555555555552E-2</v>
      </c>
      <c r="AS10" s="188">
        <f t="shared" si="3"/>
        <v>0.15079365079365079</v>
      </c>
      <c r="AT10" s="188">
        <f t="shared" si="3"/>
        <v>0.1111111111111111</v>
      </c>
      <c r="AU10" s="193">
        <f t="shared" si="3"/>
        <v>1.5873015873015872E-2</v>
      </c>
    </row>
    <row r="11" spans="1:48" ht="12.75" customHeight="1">
      <c r="B11" s="801"/>
      <c r="C11" s="801"/>
      <c r="D11" s="801"/>
      <c r="E11" s="801"/>
      <c r="F11" s="801"/>
      <c r="G11" s="801"/>
      <c r="H11" s="801"/>
      <c r="I11" s="801"/>
      <c r="J11" s="801"/>
      <c r="K11" s="801"/>
      <c r="L11" s="801"/>
      <c r="N11" s="438"/>
      <c r="O11" s="88"/>
      <c r="P11" s="88"/>
      <c r="Q11" s="88"/>
      <c r="R11" s="88"/>
      <c r="S11" s="88"/>
      <c r="T11" s="88"/>
      <c r="U11" s="88"/>
      <c r="V11" s="88"/>
      <c r="W11" s="88"/>
      <c r="X11" s="88"/>
      <c r="Y11" s="88"/>
      <c r="Z11" s="88"/>
      <c r="AA11" s="439"/>
      <c r="AC11" s="674" t="s">
        <v>382</v>
      </c>
      <c r="AD11" s="681">
        <f>AN17</f>
        <v>0.33333333333333331</v>
      </c>
      <c r="AE11" s="672">
        <f t="shared" ref="AE11:AK11" si="6">AO17</f>
        <v>9.5238095238095233E-2</v>
      </c>
      <c r="AF11" s="672">
        <f t="shared" si="6"/>
        <v>4.7619047619047616E-2</v>
      </c>
      <c r="AG11" s="672">
        <f t="shared" si="6"/>
        <v>9.5238095238095233E-2</v>
      </c>
      <c r="AH11" s="672">
        <f t="shared" si="6"/>
        <v>9.5238095238095233E-2</v>
      </c>
      <c r="AI11" s="672">
        <f t="shared" si="6"/>
        <v>0.19047619047619047</v>
      </c>
      <c r="AJ11" s="672">
        <f t="shared" si="6"/>
        <v>0.14285714285714285</v>
      </c>
      <c r="AK11" s="672">
        <f t="shared" si="6"/>
        <v>0</v>
      </c>
      <c r="AM11" s="8" t="s">
        <v>517</v>
      </c>
      <c r="AN11" s="192">
        <f t="shared" si="3"/>
        <v>0.48275862068965519</v>
      </c>
      <c r="AO11" s="188">
        <f t="shared" si="3"/>
        <v>0.13793103448275862</v>
      </c>
      <c r="AP11" s="188">
        <f t="shared" si="3"/>
        <v>0.17241379310344829</v>
      </c>
      <c r="AQ11" s="188">
        <f t="shared" si="3"/>
        <v>6.8965517241379309E-2</v>
      </c>
      <c r="AR11" s="188">
        <f t="shared" si="3"/>
        <v>0</v>
      </c>
      <c r="AS11" s="188">
        <f t="shared" si="3"/>
        <v>6.8965517241379309E-2</v>
      </c>
      <c r="AT11" s="188">
        <f t="shared" si="3"/>
        <v>6.8965517241379309E-2</v>
      </c>
      <c r="AU11" s="193">
        <f t="shared" si="3"/>
        <v>0</v>
      </c>
    </row>
    <row r="12" spans="1:48" ht="12.75" customHeight="1">
      <c r="B12" s="801"/>
      <c r="C12" s="801"/>
      <c r="D12" s="801"/>
      <c r="E12" s="801"/>
      <c r="F12" s="801"/>
      <c r="G12" s="801"/>
      <c r="H12" s="801"/>
      <c r="I12" s="801"/>
      <c r="J12" s="801"/>
      <c r="K12" s="801"/>
      <c r="L12" s="801"/>
      <c r="N12" s="438"/>
      <c r="O12" s="88"/>
      <c r="P12" s="88"/>
      <c r="Q12" s="88"/>
      <c r="R12" s="88"/>
      <c r="S12" s="88"/>
      <c r="T12" s="88"/>
      <c r="U12" s="88"/>
      <c r="V12" s="88"/>
      <c r="W12" s="88"/>
      <c r="X12" s="88"/>
      <c r="Y12" s="88"/>
      <c r="Z12" s="88"/>
      <c r="AA12" s="439"/>
      <c r="AC12" s="570" t="s">
        <v>383</v>
      </c>
      <c r="AD12" s="681">
        <f>AN16</f>
        <v>0.35096153846153844</v>
      </c>
      <c r="AE12" s="672">
        <f t="shared" ref="AE12:AK12" si="7">AO16</f>
        <v>0.125</v>
      </c>
      <c r="AF12" s="672">
        <f t="shared" si="7"/>
        <v>0.125</v>
      </c>
      <c r="AG12" s="672">
        <f t="shared" si="7"/>
        <v>9.1346153846153841E-2</v>
      </c>
      <c r="AH12" s="672">
        <f t="shared" si="7"/>
        <v>2.403846153846154E-2</v>
      </c>
      <c r="AI12" s="672">
        <f t="shared" si="7"/>
        <v>0.21153846153846154</v>
      </c>
      <c r="AJ12" s="672">
        <f t="shared" si="7"/>
        <v>5.7692307692307696E-2</v>
      </c>
      <c r="AK12" s="672">
        <f t="shared" si="7"/>
        <v>1.4423076923076924E-2</v>
      </c>
      <c r="AM12" s="8" t="s">
        <v>516</v>
      </c>
      <c r="AN12" s="192">
        <f t="shared" si="3"/>
        <v>0.55038759689922478</v>
      </c>
      <c r="AO12" s="188">
        <f t="shared" si="3"/>
        <v>7.7519379844961239E-3</v>
      </c>
      <c r="AP12" s="188">
        <f t="shared" si="3"/>
        <v>1.5503875968992248E-2</v>
      </c>
      <c r="AQ12" s="188">
        <f t="shared" si="3"/>
        <v>2.3255813953488372E-2</v>
      </c>
      <c r="AR12" s="188">
        <f t="shared" si="3"/>
        <v>7.7519379844961239E-3</v>
      </c>
      <c r="AS12" s="188">
        <f t="shared" si="3"/>
        <v>0.27131782945736432</v>
      </c>
      <c r="AT12" s="188">
        <f t="shared" si="3"/>
        <v>9.3023255813953487E-2</v>
      </c>
      <c r="AU12" s="193">
        <f t="shared" si="3"/>
        <v>3.1007751937984496E-2</v>
      </c>
    </row>
    <row r="13" spans="1:48" ht="12.75" customHeight="1">
      <c r="B13" s="801"/>
      <c r="C13" s="801"/>
      <c r="D13" s="801"/>
      <c r="E13" s="801"/>
      <c r="F13" s="801"/>
      <c r="G13" s="801"/>
      <c r="H13" s="801"/>
      <c r="I13" s="801"/>
      <c r="J13" s="801"/>
      <c r="K13" s="801"/>
      <c r="L13" s="801"/>
      <c r="N13" s="438"/>
      <c r="O13" s="88"/>
      <c r="P13" s="88"/>
      <c r="Q13" s="88"/>
      <c r="R13" s="88"/>
      <c r="S13" s="88"/>
      <c r="T13" s="88"/>
      <c r="U13" s="88"/>
      <c r="V13" s="88"/>
      <c r="W13" s="88"/>
      <c r="X13" s="88"/>
      <c r="Y13" s="88"/>
      <c r="Z13" s="88"/>
      <c r="AA13" s="439"/>
      <c r="AC13" s="674" t="s">
        <v>384</v>
      </c>
      <c r="AD13" s="752">
        <f>AN15</f>
        <v>0.72727272727272729</v>
      </c>
      <c r="AE13" s="672">
        <f t="shared" ref="AE13:AK13" si="8">AO15</f>
        <v>4.5454545454545456E-2</v>
      </c>
      <c r="AF13" s="672">
        <f t="shared" si="8"/>
        <v>0</v>
      </c>
      <c r="AG13" s="672">
        <f t="shared" si="8"/>
        <v>4.5454545454545456E-2</v>
      </c>
      <c r="AH13" s="672">
        <f t="shared" si="8"/>
        <v>0</v>
      </c>
      <c r="AI13" s="672">
        <f t="shared" si="8"/>
        <v>0.13636363636363635</v>
      </c>
      <c r="AJ13" s="672">
        <f t="shared" si="8"/>
        <v>4.5454545454545456E-2</v>
      </c>
      <c r="AK13" s="672">
        <f t="shared" si="8"/>
        <v>0</v>
      </c>
      <c r="AM13" s="8" t="s">
        <v>515</v>
      </c>
      <c r="AN13" s="192">
        <f t="shared" si="3"/>
        <v>0.22580645161290322</v>
      </c>
      <c r="AO13" s="188">
        <f t="shared" si="3"/>
        <v>3.2258064516129031E-2</v>
      </c>
      <c r="AP13" s="188">
        <f t="shared" si="3"/>
        <v>0.12903225806451613</v>
      </c>
      <c r="AQ13" s="188">
        <f t="shared" si="3"/>
        <v>0.12903225806451613</v>
      </c>
      <c r="AR13" s="188">
        <f t="shared" si="3"/>
        <v>9.6774193548387094E-2</v>
      </c>
      <c r="AS13" s="188">
        <f t="shared" si="3"/>
        <v>0.12903225806451613</v>
      </c>
      <c r="AT13" s="188">
        <f t="shared" si="3"/>
        <v>0.19354838709677419</v>
      </c>
      <c r="AU13" s="193">
        <f t="shared" si="3"/>
        <v>6.4516129032258063E-2</v>
      </c>
    </row>
    <row r="14" spans="1:48" ht="12.75" customHeight="1">
      <c r="B14" s="801"/>
      <c r="C14" s="801"/>
      <c r="D14" s="801"/>
      <c r="E14" s="801"/>
      <c r="F14" s="801"/>
      <c r="G14" s="801"/>
      <c r="H14" s="801"/>
      <c r="I14" s="801"/>
      <c r="J14" s="801"/>
      <c r="K14" s="801"/>
      <c r="L14" s="801"/>
      <c r="N14" s="438"/>
      <c r="O14" s="88"/>
      <c r="P14" s="88"/>
      <c r="Q14" s="88"/>
      <c r="R14" s="88"/>
      <c r="S14" s="88"/>
      <c r="T14" s="88"/>
      <c r="U14" s="88"/>
      <c r="V14" s="88"/>
      <c r="W14" s="88"/>
      <c r="X14" s="88"/>
      <c r="Y14" s="88"/>
      <c r="Z14" s="88"/>
      <c r="AA14" s="439"/>
      <c r="AC14" s="570" t="s">
        <v>385</v>
      </c>
      <c r="AD14" s="681">
        <f>AN14</f>
        <v>0.38461538461538464</v>
      </c>
      <c r="AE14" s="672">
        <f t="shared" ref="AE14:AK14" si="9">AO14</f>
        <v>7.6923076923076927E-2</v>
      </c>
      <c r="AF14" s="672">
        <f t="shared" si="9"/>
        <v>0.23076923076923078</v>
      </c>
      <c r="AG14" s="672">
        <f t="shared" si="9"/>
        <v>0</v>
      </c>
      <c r="AH14" s="672">
        <f t="shared" si="9"/>
        <v>0</v>
      </c>
      <c r="AI14" s="672">
        <f t="shared" si="9"/>
        <v>0.15384615384615385</v>
      </c>
      <c r="AJ14" s="672">
        <f t="shared" si="9"/>
        <v>7.6923076923076927E-2</v>
      </c>
      <c r="AK14" s="672">
        <f t="shared" si="9"/>
        <v>7.6923076923076927E-2</v>
      </c>
      <c r="AM14" s="8" t="s">
        <v>520</v>
      </c>
      <c r="AN14" s="192">
        <f t="shared" si="3"/>
        <v>0.38461538461538464</v>
      </c>
      <c r="AO14" s="188">
        <f t="shared" si="3"/>
        <v>7.6923076923076927E-2</v>
      </c>
      <c r="AP14" s="188">
        <f t="shared" si="3"/>
        <v>0.23076923076923078</v>
      </c>
      <c r="AQ14" s="188">
        <f t="shared" si="3"/>
        <v>0</v>
      </c>
      <c r="AR14" s="188">
        <f t="shared" si="3"/>
        <v>0</v>
      </c>
      <c r="AS14" s="188">
        <f t="shared" si="3"/>
        <v>0.15384615384615385</v>
      </c>
      <c r="AT14" s="188">
        <f t="shared" si="3"/>
        <v>7.6923076923076927E-2</v>
      </c>
      <c r="AU14" s="193">
        <f t="shared" si="3"/>
        <v>7.6923076923076927E-2</v>
      </c>
    </row>
    <row r="15" spans="1:48" ht="12.75" customHeight="1">
      <c r="B15" s="801"/>
      <c r="C15" s="801"/>
      <c r="D15" s="801"/>
      <c r="E15" s="801"/>
      <c r="F15" s="801"/>
      <c r="G15" s="801"/>
      <c r="H15" s="801"/>
      <c r="I15" s="801"/>
      <c r="J15" s="801"/>
      <c r="K15" s="801"/>
      <c r="L15" s="801"/>
      <c r="N15" s="440"/>
      <c r="O15" s="441"/>
      <c r="P15" s="441"/>
      <c r="Q15" s="441"/>
      <c r="R15" s="441"/>
      <c r="S15" s="441"/>
      <c r="T15" s="441"/>
      <c r="U15" s="441"/>
      <c r="V15" s="441"/>
      <c r="W15" s="441"/>
      <c r="X15" s="441"/>
      <c r="Y15" s="441"/>
      <c r="Z15" s="441"/>
      <c r="AA15" s="442"/>
      <c r="AC15" s="674" t="s">
        <v>386</v>
      </c>
      <c r="AD15" s="681">
        <f>AN13</f>
        <v>0.22580645161290322</v>
      </c>
      <c r="AE15" s="672">
        <f t="shared" ref="AE15:AK15" si="10">AO13</f>
        <v>3.2258064516129031E-2</v>
      </c>
      <c r="AF15" s="672">
        <f t="shared" si="10"/>
        <v>0.12903225806451613</v>
      </c>
      <c r="AG15" s="672">
        <f t="shared" si="10"/>
        <v>0.12903225806451613</v>
      </c>
      <c r="AH15" s="672">
        <f t="shared" si="10"/>
        <v>9.6774193548387094E-2</v>
      </c>
      <c r="AI15" s="672">
        <f t="shared" si="10"/>
        <v>0.12903225806451613</v>
      </c>
      <c r="AJ15" s="672">
        <f t="shared" si="10"/>
        <v>0.19354838709677419</v>
      </c>
      <c r="AK15" s="672">
        <f t="shared" si="10"/>
        <v>6.4516129032258063E-2</v>
      </c>
      <c r="AM15" s="8" t="s">
        <v>514</v>
      </c>
      <c r="AN15" s="192">
        <f t="shared" si="3"/>
        <v>0.72727272727272729</v>
      </c>
      <c r="AO15" s="188">
        <f t="shared" si="3"/>
        <v>4.5454545454545456E-2</v>
      </c>
      <c r="AP15" s="188">
        <f t="shared" si="3"/>
        <v>0</v>
      </c>
      <c r="AQ15" s="188">
        <f t="shared" si="3"/>
        <v>4.5454545454545456E-2</v>
      </c>
      <c r="AR15" s="188">
        <f t="shared" si="3"/>
        <v>0</v>
      </c>
      <c r="AS15" s="188">
        <f t="shared" si="3"/>
        <v>0.13636363636363635</v>
      </c>
      <c r="AT15" s="188">
        <f t="shared" si="3"/>
        <v>4.5454545454545456E-2</v>
      </c>
      <c r="AU15" s="193">
        <f t="shared" si="3"/>
        <v>0</v>
      </c>
    </row>
    <row r="16" spans="1:48" ht="12.75" customHeight="1">
      <c r="AC16" s="570" t="s">
        <v>387</v>
      </c>
      <c r="AD16" s="681">
        <f>AN12</f>
        <v>0.55038759689922478</v>
      </c>
      <c r="AE16" s="672">
        <f t="shared" ref="AE16:AK16" si="11">AO12</f>
        <v>7.7519379844961239E-3</v>
      </c>
      <c r="AF16" s="672">
        <f t="shared" si="11"/>
        <v>1.5503875968992248E-2</v>
      </c>
      <c r="AG16" s="672">
        <f t="shared" si="11"/>
        <v>2.3255813953488372E-2</v>
      </c>
      <c r="AH16" s="672">
        <f t="shared" si="11"/>
        <v>7.7519379844961239E-3</v>
      </c>
      <c r="AI16" s="672">
        <f t="shared" si="11"/>
        <v>0.27131782945736432</v>
      </c>
      <c r="AJ16" s="672">
        <f t="shared" si="11"/>
        <v>9.3023255813953487E-2</v>
      </c>
      <c r="AK16" s="672">
        <f t="shared" si="11"/>
        <v>3.1007751937984496E-2</v>
      </c>
      <c r="AM16" s="8" t="s">
        <v>513</v>
      </c>
      <c r="AN16" s="192">
        <f t="shared" si="3"/>
        <v>0.35096153846153844</v>
      </c>
      <c r="AO16" s="188">
        <f t="shared" si="3"/>
        <v>0.125</v>
      </c>
      <c r="AP16" s="188">
        <f t="shared" si="3"/>
        <v>0.125</v>
      </c>
      <c r="AQ16" s="188">
        <f t="shared" si="3"/>
        <v>9.1346153846153841E-2</v>
      </c>
      <c r="AR16" s="188">
        <f t="shared" si="3"/>
        <v>2.403846153846154E-2</v>
      </c>
      <c r="AS16" s="188">
        <f t="shared" si="3"/>
        <v>0.21153846153846154</v>
      </c>
      <c r="AT16" s="188">
        <f t="shared" si="3"/>
        <v>5.7692307692307696E-2</v>
      </c>
      <c r="AU16" s="193">
        <f t="shared" si="3"/>
        <v>1.4423076923076924E-2</v>
      </c>
    </row>
    <row r="17" spans="1:48" ht="12.75" customHeight="1">
      <c r="A17" s="435"/>
      <c r="B17" s="436"/>
      <c r="C17" s="436"/>
      <c r="D17" s="436"/>
      <c r="E17" s="436"/>
      <c r="F17" s="436"/>
      <c r="G17" s="436"/>
      <c r="H17" s="436"/>
      <c r="I17" s="436"/>
      <c r="J17" s="436"/>
      <c r="K17" s="436"/>
      <c r="L17" s="436"/>
      <c r="M17" s="436"/>
      <c r="N17" s="436"/>
      <c r="O17" s="436"/>
      <c r="P17" s="436"/>
      <c r="Q17" s="436"/>
      <c r="R17" s="436"/>
      <c r="S17" s="436"/>
      <c r="T17" s="436"/>
      <c r="U17" s="436"/>
      <c r="V17" s="436"/>
      <c r="W17" s="436"/>
      <c r="X17" s="436"/>
      <c r="Y17" s="436"/>
      <c r="Z17" s="436"/>
      <c r="AA17" s="437"/>
      <c r="AC17" s="674" t="s">
        <v>388</v>
      </c>
      <c r="AD17" s="672">
        <f>AN11</f>
        <v>0.48275862068965519</v>
      </c>
      <c r="AE17" s="672">
        <f t="shared" ref="AE17:AK17" si="12">AO11</f>
        <v>0.13793103448275862</v>
      </c>
      <c r="AF17" s="672">
        <f t="shared" si="12"/>
        <v>0.17241379310344829</v>
      </c>
      <c r="AG17" s="672">
        <f t="shared" si="12"/>
        <v>6.8965517241379309E-2</v>
      </c>
      <c r="AH17" s="672">
        <f t="shared" si="12"/>
        <v>0</v>
      </c>
      <c r="AI17" s="672">
        <f t="shared" si="12"/>
        <v>6.8965517241379309E-2</v>
      </c>
      <c r="AJ17" s="672">
        <f t="shared" si="12"/>
        <v>6.8965517241379309E-2</v>
      </c>
      <c r="AK17" s="672">
        <f t="shared" si="12"/>
        <v>0</v>
      </c>
      <c r="AM17" s="8" t="s">
        <v>512</v>
      </c>
      <c r="AN17" s="192">
        <f t="shared" si="3"/>
        <v>0.33333333333333331</v>
      </c>
      <c r="AO17" s="188">
        <f t="shared" si="3"/>
        <v>9.5238095238095233E-2</v>
      </c>
      <c r="AP17" s="188">
        <f t="shared" si="3"/>
        <v>4.7619047619047616E-2</v>
      </c>
      <c r="AQ17" s="188">
        <f t="shared" si="3"/>
        <v>9.5238095238095233E-2</v>
      </c>
      <c r="AR17" s="188">
        <f t="shared" si="3"/>
        <v>9.5238095238095233E-2</v>
      </c>
      <c r="AS17" s="188">
        <f t="shared" si="3"/>
        <v>0.19047619047619047</v>
      </c>
      <c r="AT17" s="188">
        <f t="shared" si="3"/>
        <v>0.14285714285714285</v>
      </c>
      <c r="AU17" s="193">
        <f t="shared" si="3"/>
        <v>0</v>
      </c>
    </row>
    <row r="18" spans="1:48" ht="12.75" customHeight="1">
      <c r="A18" s="43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439"/>
      <c r="AC18" s="570" t="s">
        <v>389</v>
      </c>
      <c r="AD18" s="672">
        <f>AN10</f>
        <v>0.42063492063492064</v>
      </c>
      <c r="AE18" s="672">
        <f t="shared" ref="AE18:AK18" si="13">AO10</f>
        <v>6.3492063492063489E-2</v>
      </c>
      <c r="AF18" s="672">
        <f t="shared" si="13"/>
        <v>9.5238095238095233E-2</v>
      </c>
      <c r="AG18" s="672">
        <f t="shared" si="13"/>
        <v>8.7301587301587297E-2</v>
      </c>
      <c r="AH18" s="672">
        <f t="shared" si="13"/>
        <v>5.5555555555555552E-2</v>
      </c>
      <c r="AI18" s="672">
        <f t="shared" si="13"/>
        <v>0.15079365079365079</v>
      </c>
      <c r="AJ18" s="672">
        <f t="shared" si="13"/>
        <v>0.1111111111111111</v>
      </c>
      <c r="AK18" s="672">
        <f t="shared" si="13"/>
        <v>1.5873015873015872E-2</v>
      </c>
      <c r="AM18" s="8" t="s">
        <v>511</v>
      </c>
      <c r="AN18" s="192">
        <f t="shared" si="3"/>
        <v>0.58333333333333337</v>
      </c>
      <c r="AO18" s="188">
        <f t="shared" si="3"/>
        <v>0</v>
      </c>
      <c r="AP18" s="188">
        <f t="shared" si="3"/>
        <v>8.3333333333333329E-2</v>
      </c>
      <c r="AQ18" s="188">
        <f t="shared" si="3"/>
        <v>0</v>
      </c>
      <c r="AR18" s="188">
        <f t="shared" si="3"/>
        <v>0</v>
      </c>
      <c r="AS18" s="188">
        <f t="shared" si="3"/>
        <v>0.25</v>
      </c>
      <c r="AT18" s="188">
        <f t="shared" si="3"/>
        <v>0</v>
      </c>
      <c r="AU18" s="193">
        <f t="shared" si="3"/>
        <v>8.3333333333333329E-2</v>
      </c>
    </row>
    <row r="19" spans="1:48" ht="12.75" customHeight="1">
      <c r="A19" s="43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439"/>
      <c r="AC19" s="674" t="s">
        <v>390</v>
      </c>
      <c r="AD19" s="672">
        <f>AN9</f>
        <v>0.55932203389830504</v>
      </c>
      <c r="AE19" s="672">
        <f t="shared" ref="AE19:AK19" si="14">AO9</f>
        <v>3.3898305084745763E-2</v>
      </c>
      <c r="AF19" s="672">
        <f t="shared" si="14"/>
        <v>0.13559322033898305</v>
      </c>
      <c r="AG19" s="672">
        <f t="shared" si="14"/>
        <v>1.6949152542372881E-2</v>
      </c>
      <c r="AH19" s="672">
        <f t="shared" si="14"/>
        <v>3.3898305084745763E-2</v>
      </c>
      <c r="AI19" s="672">
        <f t="shared" si="14"/>
        <v>0.11864406779661017</v>
      </c>
      <c r="AJ19" s="672">
        <f t="shared" si="14"/>
        <v>8.4745762711864403E-2</v>
      </c>
      <c r="AK19" s="672">
        <f t="shared" si="14"/>
        <v>1.6949152542372881E-2</v>
      </c>
      <c r="AM19" s="17" t="s">
        <v>521</v>
      </c>
      <c r="AN19" s="192">
        <f t="shared" si="3"/>
        <v>0.34090909090909088</v>
      </c>
      <c r="AO19" s="188">
        <f t="shared" si="3"/>
        <v>0.10606060606060606</v>
      </c>
      <c r="AP19" s="188">
        <f t="shared" si="3"/>
        <v>0.12121212121212122</v>
      </c>
      <c r="AQ19" s="188">
        <f t="shared" si="3"/>
        <v>6.8181818181818177E-2</v>
      </c>
      <c r="AR19" s="188">
        <f t="shared" si="3"/>
        <v>2.2727272727272728E-2</v>
      </c>
      <c r="AS19" s="188">
        <f t="shared" si="3"/>
        <v>0.26515151515151514</v>
      </c>
      <c r="AT19" s="188">
        <f t="shared" si="3"/>
        <v>7.575757575757576E-2</v>
      </c>
      <c r="AU19" s="193">
        <f t="shared" si="3"/>
        <v>0</v>
      </c>
    </row>
    <row r="20" spans="1:48" ht="12.75" customHeight="1" thickBot="1">
      <c r="A20" s="43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439"/>
      <c r="AC20" s="570" t="s">
        <v>22</v>
      </c>
      <c r="AD20" s="672" t="e">
        <f>AN8</f>
        <v>#DIV/0!</v>
      </c>
      <c r="AE20" s="672" t="e">
        <f t="shared" ref="AE20:AK20" si="15">AO8</f>
        <v>#DIV/0!</v>
      </c>
      <c r="AF20" s="672" t="e">
        <f t="shared" si="15"/>
        <v>#DIV/0!</v>
      </c>
      <c r="AG20" s="672" t="e">
        <f t="shared" si="15"/>
        <v>#DIV/0!</v>
      </c>
      <c r="AH20" s="672" t="e">
        <f t="shared" si="15"/>
        <v>#DIV/0!</v>
      </c>
      <c r="AI20" s="672" t="e">
        <f t="shared" si="15"/>
        <v>#DIV/0!</v>
      </c>
      <c r="AJ20" s="672" t="e">
        <f t="shared" si="15"/>
        <v>#DIV/0!</v>
      </c>
      <c r="AK20" s="672" t="e">
        <f t="shared" si="15"/>
        <v>#DIV/0!</v>
      </c>
      <c r="AM20" s="11" t="s">
        <v>522</v>
      </c>
      <c r="AN20" s="194">
        <f t="shared" si="3"/>
        <v>0.1761006289308176</v>
      </c>
      <c r="AO20" s="195">
        <f t="shared" si="3"/>
        <v>3.1446540880503145E-2</v>
      </c>
      <c r="AP20" s="195">
        <f t="shared" si="3"/>
        <v>0.1761006289308176</v>
      </c>
      <c r="AQ20" s="195">
        <f t="shared" si="3"/>
        <v>0.15723270440251572</v>
      </c>
      <c r="AR20" s="195">
        <f t="shared" si="3"/>
        <v>6.9182389937106917E-2</v>
      </c>
      <c r="AS20" s="195">
        <f t="shared" si="3"/>
        <v>0.19496855345911951</v>
      </c>
      <c r="AT20" s="195">
        <f t="shared" si="3"/>
        <v>0.13207547169811321</v>
      </c>
      <c r="AU20" s="196">
        <f t="shared" si="3"/>
        <v>6.2893081761006289E-2</v>
      </c>
    </row>
    <row r="21" spans="1:48" ht="15" customHeight="1" thickBot="1">
      <c r="A21" s="43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439"/>
      <c r="AC21" s="161" t="s">
        <v>572</v>
      </c>
      <c r="AM21" s="161" t="s">
        <v>572</v>
      </c>
    </row>
    <row r="22" spans="1:48" ht="18.75" thickBot="1">
      <c r="A22" s="43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439"/>
      <c r="AC22" s="572" t="s">
        <v>7</v>
      </c>
      <c r="AD22" s="581" t="s">
        <v>561</v>
      </c>
      <c r="AE22" s="581" t="s">
        <v>562</v>
      </c>
      <c r="AF22" s="581" t="s">
        <v>563</v>
      </c>
      <c r="AG22" s="581" t="s">
        <v>564</v>
      </c>
      <c r="AH22" s="581" t="s">
        <v>565</v>
      </c>
      <c r="AI22" s="581" t="s">
        <v>566</v>
      </c>
      <c r="AJ22" s="573" t="s">
        <v>2</v>
      </c>
      <c r="AK22" s="572" t="s">
        <v>377</v>
      </c>
      <c r="AM22" s="28" t="s">
        <v>7</v>
      </c>
      <c r="AN22" s="180" t="s">
        <v>561</v>
      </c>
      <c r="AO22" s="163" t="s">
        <v>562</v>
      </c>
      <c r="AP22" s="163" t="s">
        <v>563</v>
      </c>
      <c r="AQ22" s="163" t="s">
        <v>564</v>
      </c>
      <c r="AR22" s="163" t="s">
        <v>565</v>
      </c>
      <c r="AS22" s="178" t="s">
        <v>566</v>
      </c>
      <c r="AT22" s="159" t="s">
        <v>2</v>
      </c>
      <c r="AU22" s="31" t="s">
        <v>377</v>
      </c>
      <c r="AV22" s="162"/>
    </row>
    <row r="23" spans="1:48" ht="12.75" customHeight="1">
      <c r="A23" s="43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439"/>
      <c r="AC23" s="574" t="s">
        <v>391</v>
      </c>
      <c r="AD23" s="752">
        <f>AN28</f>
        <v>0.36666666666666664</v>
      </c>
      <c r="AE23" s="672">
        <f t="shared" ref="AE23:AK23" si="16">AO28</f>
        <v>0.05</v>
      </c>
      <c r="AF23" s="672">
        <f t="shared" si="16"/>
        <v>0.125</v>
      </c>
      <c r="AG23" s="672">
        <f t="shared" si="16"/>
        <v>0.05</v>
      </c>
      <c r="AH23" s="672">
        <f t="shared" si="16"/>
        <v>8.3333333333333329E-2</v>
      </c>
      <c r="AI23" s="681">
        <f t="shared" si="16"/>
        <v>0.17499999999999999</v>
      </c>
      <c r="AJ23" s="672">
        <f t="shared" si="16"/>
        <v>0.125</v>
      </c>
      <c r="AK23" s="672">
        <f t="shared" si="16"/>
        <v>2.5000000000000001E-2</v>
      </c>
      <c r="AM23" s="179" t="s">
        <v>529</v>
      </c>
      <c r="AN23" s="189">
        <f t="shared" ref="AN23:AU28" si="17">+AN51/$AV51</f>
        <v>0.64150943396226412</v>
      </c>
      <c r="AO23" s="190">
        <f t="shared" si="17"/>
        <v>3.7735849056603772E-2</v>
      </c>
      <c r="AP23" s="190">
        <f t="shared" si="17"/>
        <v>5.6603773584905662E-2</v>
      </c>
      <c r="AQ23" s="190">
        <f t="shared" si="17"/>
        <v>1.8867924528301886E-2</v>
      </c>
      <c r="AR23" s="190">
        <f t="shared" si="17"/>
        <v>0</v>
      </c>
      <c r="AS23" s="190">
        <f t="shared" si="17"/>
        <v>0.20754716981132076</v>
      </c>
      <c r="AT23" s="190">
        <f t="shared" si="17"/>
        <v>3.7735849056603772E-2</v>
      </c>
      <c r="AU23" s="191">
        <f t="shared" si="17"/>
        <v>0</v>
      </c>
    </row>
    <row r="24" spans="1:48" ht="12.75" customHeight="1">
      <c r="A24" s="43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439"/>
      <c r="AC24" s="574" t="s">
        <v>392</v>
      </c>
      <c r="AD24" s="752">
        <f>AN27</f>
        <v>0.36217948717948717</v>
      </c>
      <c r="AE24" s="672">
        <f t="shared" ref="AE24:AK24" si="18">AO27</f>
        <v>4.4871794871794872E-2</v>
      </c>
      <c r="AF24" s="672">
        <f t="shared" si="18"/>
        <v>0.125</v>
      </c>
      <c r="AG24" s="672">
        <f t="shared" si="18"/>
        <v>0.11217948717948718</v>
      </c>
      <c r="AH24" s="672">
        <f t="shared" si="18"/>
        <v>4.1666666666666664E-2</v>
      </c>
      <c r="AI24" s="681">
        <f t="shared" si="18"/>
        <v>0.14102564102564102</v>
      </c>
      <c r="AJ24" s="672">
        <f t="shared" si="18"/>
        <v>0.13141025641025642</v>
      </c>
      <c r="AK24" s="672">
        <f t="shared" si="18"/>
        <v>4.1666666666666664E-2</v>
      </c>
      <c r="AM24" s="109" t="s">
        <v>408</v>
      </c>
      <c r="AN24" s="192">
        <f t="shared" si="17"/>
        <v>0.44444444444444442</v>
      </c>
      <c r="AO24" s="188">
        <f t="shared" si="17"/>
        <v>9.5238095238095233E-2</v>
      </c>
      <c r="AP24" s="188">
        <f t="shared" si="17"/>
        <v>3.1746031746031744E-2</v>
      </c>
      <c r="AQ24" s="188">
        <f t="shared" si="17"/>
        <v>4.7619047619047616E-2</v>
      </c>
      <c r="AR24" s="188">
        <f t="shared" si="17"/>
        <v>1.5873015873015872E-2</v>
      </c>
      <c r="AS24" s="188">
        <f t="shared" si="17"/>
        <v>0.30158730158730157</v>
      </c>
      <c r="AT24" s="188">
        <f t="shared" si="17"/>
        <v>4.7619047619047616E-2</v>
      </c>
      <c r="AU24" s="193">
        <f t="shared" si="17"/>
        <v>1.5873015873015872E-2</v>
      </c>
    </row>
    <row r="25" spans="1:48" ht="12.75" customHeight="1">
      <c r="A25" s="43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439"/>
      <c r="AC25" s="574" t="s">
        <v>393</v>
      </c>
      <c r="AD25" s="752">
        <f>AN26</f>
        <v>0.34563758389261745</v>
      </c>
      <c r="AE25" s="672">
        <f t="shared" ref="AE25:AK25" si="19">AO26</f>
        <v>9.0604026845637578E-2</v>
      </c>
      <c r="AF25" s="672">
        <f t="shared" si="19"/>
        <v>0.12080536912751678</v>
      </c>
      <c r="AG25" s="672">
        <f t="shared" si="19"/>
        <v>8.3892617449664433E-2</v>
      </c>
      <c r="AH25" s="672">
        <f t="shared" si="19"/>
        <v>3.0201342281879196E-2</v>
      </c>
      <c r="AI25" s="681">
        <f t="shared" si="19"/>
        <v>0.23154362416107382</v>
      </c>
      <c r="AJ25" s="672">
        <f t="shared" si="19"/>
        <v>8.0536912751677847E-2</v>
      </c>
      <c r="AK25" s="672">
        <f t="shared" si="19"/>
        <v>1.6778523489932886E-2</v>
      </c>
      <c r="AM25" s="109" t="s">
        <v>409</v>
      </c>
      <c r="AN25" s="192">
        <f t="shared" si="17"/>
        <v>0.38947368421052631</v>
      </c>
      <c r="AO25" s="188">
        <f t="shared" si="17"/>
        <v>0.10526315789473684</v>
      </c>
      <c r="AP25" s="188">
        <f t="shared" si="17"/>
        <v>0.11578947368421053</v>
      </c>
      <c r="AQ25" s="188">
        <f t="shared" si="17"/>
        <v>7.3684210526315783E-2</v>
      </c>
      <c r="AR25" s="188">
        <f t="shared" si="17"/>
        <v>1.0526315789473684E-2</v>
      </c>
      <c r="AS25" s="188">
        <f t="shared" si="17"/>
        <v>0.26315789473684209</v>
      </c>
      <c r="AT25" s="188">
        <f t="shared" si="17"/>
        <v>2.1052631578947368E-2</v>
      </c>
      <c r="AU25" s="193">
        <f t="shared" si="17"/>
        <v>2.1052631578947368E-2</v>
      </c>
    </row>
    <row r="26" spans="1:48" ht="12.75" customHeight="1">
      <c r="A26" s="43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439"/>
      <c r="AC26" s="574" t="s">
        <v>394</v>
      </c>
      <c r="AD26" s="752">
        <f>AN25</f>
        <v>0.38947368421052631</v>
      </c>
      <c r="AE26" s="672">
        <f t="shared" ref="AE26:AK26" si="20">AO25</f>
        <v>0.10526315789473684</v>
      </c>
      <c r="AF26" s="672">
        <f t="shared" si="20"/>
        <v>0.11578947368421053</v>
      </c>
      <c r="AG26" s="672">
        <f t="shared" si="20"/>
        <v>7.3684210526315783E-2</v>
      </c>
      <c r="AH26" s="672">
        <f t="shared" si="20"/>
        <v>1.0526315789473684E-2</v>
      </c>
      <c r="AI26" s="672">
        <f t="shared" si="20"/>
        <v>0.26315789473684209</v>
      </c>
      <c r="AJ26" s="672">
        <f t="shared" si="20"/>
        <v>2.1052631578947368E-2</v>
      </c>
      <c r="AK26" s="672">
        <f t="shared" si="20"/>
        <v>2.1052631578947368E-2</v>
      </c>
      <c r="AM26" s="109" t="s">
        <v>410</v>
      </c>
      <c r="AN26" s="192">
        <f t="shared" si="17"/>
        <v>0.34563758389261745</v>
      </c>
      <c r="AO26" s="188">
        <f t="shared" si="17"/>
        <v>9.0604026845637578E-2</v>
      </c>
      <c r="AP26" s="188">
        <f t="shared" si="17"/>
        <v>0.12080536912751678</v>
      </c>
      <c r="AQ26" s="188">
        <f t="shared" si="17"/>
        <v>8.3892617449664433E-2</v>
      </c>
      <c r="AR26" s="188">
        <f t="shared" si="17"/>
        <v>3.0201342281879196E-2</v>
      </c>
      <c r="AS26" s="188">
        <f t="shared" si="17"/>
        <v>0.23154362416107382</v>
      </c>
      <c r="AT26" s="188">
        <f t="shared" si="17"/>
        <v>8.0536912751677847E-2</v>
      </c>
      <c r="AU26" s="193">
        <f t="shared" si="17"/>
        <v>1.6778523489932886E-2</v>
      </c>
    </row>
    <row r="27" spans="1:48" ht="12.75" customHeight="1">
      <c r="A27" s="43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439"/>
      <c r="AC27" s="574" t="s">
        <v>395</v>
      </c>
      <c r="AD27" s="752">
        <f>AN24</f>
        <v>0.44444444444444442</v>
      </c>
      <c r="AE27" s="672">
        <f t="shared" ref="AE27:AK27" si="21">AO24</f>
        <v>9.5238095238095233E-2</v>
      </c>
      <c r="AF27" s="672">
        <f t="shared" si="21"/>
        <v>3.1746031746031744E-2</v>
      </c>
      <c r="AG27" s="672">
        <f t="shared" si="21"/>
        <v>4.7619047619047616E-2</v>
      </c>
      <c r="AH27" s="672">
        <f t="shared" si="21"/>
        <v>1.5873015873015872E-2</v>
      </c>
      <c r="AI27" s="752">
        <f t="shared" si="21"/>
        <v>0.30158730158730157</v>
      </c>
      <c r="AJ27" s="672">
        <f t="shared" si="21"/>
        <v>4.7619047619047616E-2</v>
      </c>
      <c r="AK27" s="672">
        <f t="shared" si="21"/>
        <v>1.5873015873015872E-2</v>
      </c>
      <c r="AM27" s="109" t="s">
        <v>411</v>
      </c>
      <c r="AN27" s="192">
        <f t="shared" si="17"/>
        <v>0.36217948717948717</v>
      </c>
      <c r="AO27" s="188">
        <f t="shared" si="17"/>
        <v>4.4871794871794872E-2</v>
      </c>
      <c r="AP27" s="188">
        <f t="shared" si="17"/>
        <v>0.125</v>
      </c>
      <c r="AQ27" s="188">
        <f t="shared" si="17"/>
        <v>0.11217948717948718</v>
      </c>
      <c r="AR27" s="188">
        <f t="shared" si="17"/>
        <v>4.1666666666666664E-2</v>
      </c>
      <c r="AS27" s="188">
        <f t="shared" si="17"/>
        <v>0.14102564102564102</v>
      </c>
      <c r="AT27" s="188">
        <f t="shared" si="17"/>
        <v>0.13141025641025642</v>
      </c>
      <c r="AU27" s="193">
        <f t="shared" si="17"/>
        <v>4.1666666666666664E-2</v>
      </c>
    </row>
    <row r="28" spans="1:48" ht="12.75" customHeight="1" thickBot="1">
      <c r="A28" s="43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439"/>
      <c r="AC28" s="574" t="s">
        <v>396</v>
      </c>
      <c r="AD28" s="752">
        <f>AN23</f>
        <v>0.64150943396226412</v>
      </c>
      <c r="AE28" s="672">
        <f t="shared" ref="AE28:AK28" si="22">AO23</f>
        <v>3.7735849056603772E-2</v>
      </c>
      <c r="AF28" s="672">
        <f t="shared" si="22"/>
        <v>5.6603773584905662E-2</v>
      </c>
      <c r="AG28" s="672">
        <f t="shared" si="22"/>
        <v>1.8867924528301886E-2</v>
      </c>
      <c r="AH28" s="672">
        <f t="shared" si="22"/>
        <v>0</v>
      </c>
      <c r="AI28" s="672">
        <f t="shared" si="22"/>
        <v>0.20754716981132076</v>
      </c>
      <c r="AJ28" s="672">
        <f t="shared" si="22"/>
        <v>3.7735849056603772E-2</v>
      </c>
      <c r="AK28" s="672">
        <f t="shared" si="22"/>
        <v>0</v>
      </c>
      <c r="AM28" s="130" t="s">
        <v>412</v>
      </c>
      <c r="AN28" s="194">
        <f t="shared" si="17"/>
        <v>0.36666666666666664</v>
      </c>
      <c r="AO28" s="195">
        <f t="shared" si="17"/>
        <v>0.05</v>
      </c>
      <c r="AP28" s="195">
        <f t="shared" si="17"/>
        <v>0.125</v>
      </c>
      <c r="AQ28" s="195">
        <f t="shared" si="17"/>
        <v>0.05</v>
      </c>
      <c r="AR28" s="195">
        <f t="shared" si="17"/>
        <v>8.3333333333333329E-2</v>
      </c>
      <c r="AS28" s="195">
        <f t="shared" si="17"/>
        <v>0.17499999999999999</v>
      </c>
      <c r="AT28" s="195">
        <f t="shared" si="17"/>
        <v>0.125</v>
      </c>
      <c r="AU28" s="196">
        <f t="shared" si="17"/>
        <v>2.5000000000000001E-2</v>
      </c>
    </row>
    <row r="29" spans="1:48" ht="15" customHeight="1">
      <c r="A29" s="43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439"/>
      <c r="AC29" s="256"/>
      <c r="AD29" s="682"/>
      <c r="AE29" s="682"/>
      <c r="AF29" s="682"/>
      <c r="AG29" s="682"/>
      <c r="AH29" s="682"/>
      <c r="AI29" s="682"/>
      <c r="AJ29" s="682"/>
      <c r="AK29" s="682"/>
      <c r="AM29" s="582"/>
      <c r="AN29" s="583"/>
      <c r="AO29" s="583"/>
      <c r="AP29" s="583"/>
      <c r="AQ29" s="583"/>
      <c r="AR29" s="583"/>
      <c r="AS29" s="583"/>
      <c r="AT29" s="583"/>
      <c r="AU29" s="583"/>
    </row>
    <row r="30" spans="1:48" ht="15" customHeight="1" thickBot="1">
      <c r="A30" s="43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439"/>
      <c r="AC30" s="161" t="s">
        <v>4</v>
      </c>
      <c r="AM30" s="161" t="s">
        <v>4</v>
      </c>
    </row>
    <row r="31" spans="1:48" ht="18.75" thickBot="1">
      <c r="A31" s="43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439"/>
      <c r="AC31" s="572"/>
      <c r="AD31" s="581" t="s">
        <v>561</v>
      </c>
      <c r="AE31" s="581" t="s">
        <v>562</v>
      </c>
      <c r="AF31" s="581" t="s">
        <v>563</v>
      </c>
      <c r="AG31" s="581" t="s">
        <v>564</v>
      </c>
      <c r="AH31" s="581" t="s">
        <v>565</v>
      </c>
      <c r="AI31" s="581" t="s">
        <v>566</v>
      </c>
      <c r="AJ31" s="573" t="s">
        <v>2</v>
      </c>
      <c r="AK31" s="572" t="s">
        <v>377</v>
      </c>
      <c r="AM31" s="32"/>
      <c r="AN31" s="164" t="s">
        <v>561</v>
      </c>
      <c r="AO31" s="25" t="s">
        <v>562</v>
      </c>
      <c r="AP31" s="25" t="s">
        <v>563</v>
      </c>
      <c r="AQ31" s="25" t="s">
        <v>564</v>
      </c>
      <c r="AR31" s="25" t="s">
        <v>565</v>
      </c>
      <c r="AS31" s="166" t="s">
        <v>566</v>
      </c>
      <c r="AT31" s="26" t="s">
        <v>2</v>
      </c>
      <c r="AU31" s="105" t="s">
        <v>377</v>
      </c>
      <c r="AV31" s="244" t="s">
        <v>530</v>
      </c>
    </row>
    <row r="32" spans="1:48" ht="12.75" customHeight="1" thickBot="1">
      <c r="A32" s="43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439"/>
      <c r="AC32" s="572" t="s">
        <v>532</v>
      </c>
      <c r="AD32" s="687">
        <f t="shared" ref="AD32:AK32" si="23">AN32</f>
        <v>359</v>
      </c>
      <c r="AE32" s="687">
        <f t="shared" si="23"/>
        <v>65</v>
      </c>
      <c r="AF32" s="687">
        <f t="shared" si="23"/>
        <v>106</v>
      </c>
      <c r="AG32" s="687">
        <f t="shared" si="23"/>
        <v>77</v>
      </c>
      <c r="AH32" s="687">
        <f t="shared" si="23"/>
        <v>34</v>
      </c>
      <c r="AI32" s="687">
        <f t="shared" si="23"/>
        <v>189</v>
      </c>
      <c r="AJ32" s="687">
        <f t="shared" si="23"/>
        <v>87</v>
      </c>
      <c r="AK32" s="687">
        <f t="shared" si="23"/>
        <v>24</v>
      </c>
      <c r="AM32" s="28" t="s">
        <v>532</v>
      </c>
      <c r="AN32" s="182">
        <f>+集計・資料①!X32</f>
        <v>359</v>
      </c>
      <c r="AO32" s="183">
        <f>+集計・資料①!Y32</f>
        <v>65</v>
      </c>
      <c r="AP32" s="183">
        <f>+集計・資料①!Z32</f>
        <v>106</v>
      </c>
      <c r="AQ32" s="183">
        <f>+集計・資料①!AA32</f>
        <v>77</v>
      </c>
      <c r="AR32" s="183">
        <f>+集計・資料①!AB32</f>
        <v>34</v>
      </c>
      <c r="AS32" s="183">
        <f>+集計・資料①!AC32</f>
        <v>189</v>
      </c>
      <c r="AT32" s="183">
        <f>+集計・資料①!AD32</f>
        <v>87</v>
      </c>
      <c r="AU32" s="184">
        <f>+集計・資料①!AE32</f>
        <v>24</v>
      </c>
      <c r="AV32" s="453">
        <f>+SUM(AN32:AU32)</f>
        <v>941</v>
      </c>
    </row>
    <row r="33" spans="1:48" ht="15" customHeight="1" thickBot="1">
      <c r="A33" s="43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439"/>
      <c r="AC33" s="161" t="s">
        <v>5</v>
      </c>
      <c r="AM33" s="161" t="s">
        <v>5</v>
      </c>
    </row>
    <row r="34" spans="1:48" ht="12.75" customHeight="1" thickBot="1">
      <c r="A34" s="43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439"/>
      <c r="AC34" s="572" t="s">
        <v>524</v>
      </c>
      <c r="AD34" s="581" t="s">
        <v>44</v>
      </c>
      <c r="AE34" s="581" t="s">
        <v>46</v>
      </c>
      <c r="AF34" s="581" t="s">
        <v>45</v>
      </c>
      <c r="AG34" s="581" t="s">
        <v>47</v>
      </c>
      <c r="AH34" s="581" t="s">
        <v>48</v>
      </c>
      <c r="AI34" s="581" t="s">
        <v>49</v>
      </c>
      <c r="AJ34" s="573" t="s">
        <v>2</v>
      </c>
      <c r="AK34" s="572" t="s">
        <v>377</v>
      </c>
      <c r="AM34" s="32" t="s">
        <v>524</v>
      </c>
      <c r="AN34" s="164" t="s">
        <v>561</v>
      </c>
      <c r="AO34" s="25" t="s">
        <v>562</v>
      </c>
      <c r="AP34" s="25" t="s">
        <v>563</v>
      </c>
      <c r="AQ34" s="25" t="s">
        <v>564</v>
      </c>
      <c r="AR34" s="25" t="s">
        <v>565</v>
      </c>
      <c r="AS34" s="166" t="s">
        <v>566</v>
      </c>
      <c r="AT34" s="26" t="s">
        <v>2</v>
      </c>
      <c r="AU34" s="105" t="s">
        <v>377</v>
      </c>
      <c r="AV34" s="244" t="s">
        <v>530</v>
      </c>
    </row>
    <row r="35" spans="1:48" ht="12.75" customHeight="1">
      <c r="A35" s="43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439"/>
      <c r="AC35" s="570" t="s">
        <v>379</v>
      </c>
      <c r="AD35" s="688">
        <f t="shared" ref="AD35:AK35" si="24">AN47</f>
        <v>28</v>
      </c>
      <c r="AE35" s="688">
        <f t="shared" si="24"/>
        <v>5</v>
      </c>
      <c r="AF35" s="688">
        <f t="shared" si="24"/>
        <v>28</v>
      </c>
      <c r="AG35" s="688">
        <f t="shared" si="24"/>
        <v>25</v>
      </c>
      <c r="AH35" s="688">
        <f t="shared" si="24"/>
        <v>11</v>
      </c>
      <c r="AI35" s="688">
        <f t="shared" si="24"/>
        <v>31</v>
      </c>
      <c r="AJ35" s="688">
        <f t="shared" si="24"/>
        <v>21</v>
      </c>
      <c r="AK35" s="688">
        <f t="shared" si="24"/>
        <v>10</v>
      </c>
      <c r="AM35" s="45" t="s">
        <v>531</v>
      </c>
      <c r="AN35" s="173">
        <f>+集計・資料①!X6</f>
        <v>0</v>
      </c>
      <c r="AO35" s="174">
        <f>+集計・資料①!Y6</f>
        <v>0</v>
      </c>
      <c r="AP35" s="174">
        <f>+集計・資料①!Z6</f>
        <v>0</v>
      </c>
      <c r="AQ35" s="174">
        <f>+集計・資料①!AA6</f>
        <v>0</v>
      </c>
      <c r="AR35" s="174">
        <f>+集計・資料①!AB6</f>
        <v>0</v>
      </c>
      <c r="AS35" s="175">
        <f>+集計・資料①!AC6</f>
        <v>0</v>
      </c>
      <c r="AT35" s="175">
        <f>+集計・資料①!AD6</f>
        <v>0</v>
      </c>
      <c r="AU35" s="175">
        <f>+集計・資料①!AE6</f>
        <v>0</v>
      </c>
      <c r="AV35" s="454">
        <f>+SUM(AN35:AU35)</f>
        <v>0</v>
      </c>
    </row>
    <row r="36" spans="1:48" ht="12.75" customHeight="1">
      <c r="A36" s="43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439"/>
      <c r="AC36" s="674" t="s">
        <v>380</v>
      </c>
      <c r="AD36" s="688">
        <f t="shared" ref="AD36:AK36" si="25">AN46</f>
        <v>45</v>
      </c>
      <c r="AE36" s="688">
        <f t="shared" si="25"/>
        <v>14</v>
      </c>
      <c r="AF36" s="688">
        <f t="shared" si="25"/>
        <v>16</v>
      </c>
      <c r="AG36" s="688">
        <f t="shared" si="25"/>
        <v>9</v>
      </c>
      <c r="AH36" s="688">
        <f t="shared" si="25"/>
        <v>3</v>
      </c>
      <c r="AI36" s="688">
        <f t="shared" si="25"/>
        <v>35</v>
      </c>
      <c r="AJ36" s="688">
        <f t="shared" si="25"/>
        <v>10</v>
      </c>
      <c r="AK36" s="688">
        <f t="shared" si="25"/>
        <v>0</v>
      </c>
      <c r="AM36" s="8" t="s">
        <v>518</v>
      </c>
      <c r="AN36" s="176">
        <f>+集計・資料①!X8</f>
        <v>33</v>
      </c>
      <c r="AO36" s="165">
        <f>+集計・資料①!Y8</f>
        <v>2</v>
      </c>
      <c r="AP36" s="165">
        <f>+集計・資料①!Z8</f>
        <v>8</v>
      </c>
      <c r="AQ36" s="165">
        <f>+集計・資料①!AA8</f>
        <v>1</v>
      </c>
      <c r="AR36" s="165">
        <f>+集計・資料①!AB8</f>
        <v>2</v>
      </c>
      <c r="AS36" s="167">
        <f>+集計・資料①!AC8</f>
        <v>7</v>
      </c>
      <c r="AT36" s="167">
        <f>+集計・資料①!AD8</f>
        <v>5</v>
      </c>
      <c r="AU36" s="167">
        <f>+集計・資料①!AE8</f>
        <v>1</v>
      </c>
      <c r="AV36" s="455">
        <f t="shared" ref="AV36:AV48" si="26">+SUM(AN36:AU36)</f>
        <v>59</v>
      </c>
    </row>
    <row r="37" spans="1:48" ht="12.75" customHeight="1">
      <c r="A37" s="43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439"/>
      <c r="AC37" s="674" t="s">
        <v>381</v>
      </c>
      <c r="AD37" s="688">
        <f t="shared" ref="AD37:AK37" si="27">AN45</f>
        <v>7</v>
      </c>
      <c r="AE37" s="688">
        <f t="shared" si="27"/>
        <v>0</v>
      </c>
      <c r="AF37" s="688">
        <f t="shared" si="27"/>
        <v>1</v>
      </c>
      <c r="AG37" s="688">
        <f t="shared" si="27"/>
        <v>0</v>
      </c>
      <c r="AH37" s="688">
        <f t="shared" si="27"/>
        <v>0</v>
      </c>
      <c r="AI37" s="688">
        <f t="shared" si="27"/>
        <v>3</v>
      </c>
      <c r="AJ37" s="688">
        <f t="shared" si="27"/>
        <v>0</v>
      </c>
      <c r="AK37" s="688">
        <f t="shared" si="27"/>
        <v>1</v>
      </c>
      <c r="AM37" s="8" t="s">
        <v>519</v>
      </c>
      <c r="AN37" s="176">
        <f>+集計・資料①!X10</f>
        <v>53</v>
      </c>
      <c r="AO37" s="165">
        <f>+集計・資料①!Y10</f>
        <v>8</v>
      </c>
      <c r="AP37" s="165">
        <f>+集計・資料①!Z10</f>
        <v>12</v>
      </c>
      <c r="AQ37" s="165">
        <f>+集計・資料①!AA10</f>
        <v>11</v>
      </c>
      <c r="AR37" s="165">
        <f>+集計・資料①!AB10</f>
        <v>7</v>
      </c>
      <c r="AS37" s="167">
        <f>+集計・資料①!AC10</f>
        <v>19</v>
      </c>
      <c r="AT37" s="167">
        <f>+集計・資料①!AD10</f>
        <v>14</v>
      </c>
      <c r="AU37" s="167">
        <f>+集計・資料①!AE10</f>
        <v>2</v>
      </c>
      <c r="AV37" s="455">
        <f t="shared" si="26"/>
        <v>126</v>
      </c>
    </row>
    <row r="38" spans="1:48" ht="12.75" customHeight="1">
      <c r="A38" s="43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439"/>
      <c r="AC38" s="674" t="s">
        <v>382</v>
      </c>
      <c r="AD38" s="688">
        <f t="shared" ref="AD38:AK38" si="28">AN44</f>
        <v>7</v>
      </c>
      <c r="AE38" s="688">
        <f t="shared" si="28"/>
        <v>2</v>
      </c>
      <c r="AF38" s="688">
        <f t="shared" si="28"/>
        <v>1</v>
      </c>
      <c r="AG38" s="688">
        <f t="shared" si="28"/>
        <v>2</v>
      </c>
      <c r="AH38" s="688">
        <f t="shared" si="28"/>
        <v>2</v>
      </c>
      <c r="AI38" s="688">
        <f t="shared" si="28"/>
        <v>4</v>
      </c>
      <c r="AJ38" s="688">
        <f t="shared" si="28"/>
        <v>3</v>
      </c>
      <c r="AK38" s="688">
        <f t="shared" si="28"/>
        <v>0</v>
      </c>
      <c r="AM38" s="8" t="s">
        <v>517</v>
      </c>
      <c r="AN38" s="176">
        <f>+集計・資料①!X12</f>
        <v>14</v>
      </c>
      <c r="AO38" s="165">
        <f>+集計・資料①!Y12</f>
        <v>4</v>
      </c>
      <c r="AP38" s="165">
        <f>+集計・資料①!Z12</f>
        <v>5</v>
      </c>
      <c r="AQ38" s="165">
        <f>+集計・資料①!AA12</f>
        <v>2</v>
      </c>
      <c r="AR38" s="165">
        <f>+集計・資料①!AB12</f>
        <v>0</v>
      </c>
      <c r="AS38" s="167">
        <f>+集計・資料①!AC12</f>
        <v>2</v>
      </c>
      <c r="AT38" s="167">
        <f>+集計・資料①!AD12</f>
        <v>2</v>
      </c>
      <c r="AU38" s="167">
        <f>+集計・資料①!AE12</f>
        <v>0</v>
      </c>
      <c r="AV38" s="455">
        <f t="shared" si="26"/>
        <v>29</v>
      </c>
    </row>
    <row r="39" spans="1:48" ht="12.75" customHeight="1">
      <c r="A39" s="43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439"/>
      <c r="AC39" s="674" t="s">
        <v>383</v>
      </c>
      <c r="AD39" s="688">
        <f t="shared" ref="AD39:AK39" si="29">AN43</f>
        <v>73</v>
      </c>
      <c r="AE39" s="688">
        <f t="shared" si="29"/>
        <v>26</v>
      </c>
      <c r="AF39" s="688">
        <f t="shared" si="29"/>
        <v>26</v>
      </c>
      <c r="AG39" s="688">
        <f t="shared" si="29"/>
        <v>19</v>
      </c>
      <c r="AH39" s="688">
        <f t="shared" si="29"/>
        <v>5</v>
      </c>
      <c r="AI39" s="688">
        <f t="shared" si="29"/>
        <v>44</v>
      </c>
      <c r="AJ39" s="688">
        <f t="shared" si="29"/>
        <v>12</v>
      </c>
      <c r="AK39" s="688">
        <f t="shared" si="29"/>
        <v>3</v>
      </c>
      <c r="AM39" s="8" t="s">
        <v>516</v>
      </c>
      <c r="AN39" s="176">
        <f>+集計・資料①!X14</f>
        <v>71</v>
      </c>
      <c r="AO39" s="165">
        <f>+集計・資料①!Y14</f>
        <v>1</v>
      </c>
      <c r="AP39" s="165">
        <f>+集計・資料①!Z14</f>
        <v>2</v>
      </c>
      <c r="AQ39" s="165">
        <f>+集計・資料①!AA14</f>
        <v>3</v>
      </c>
      <c r="AR39" s="165">
        <f>+集計・資料①!AB14</f>
        <v>1</v>
      </c>
      <c r="AS39" s="167">
        <f>+集計・資料①!AC14</f>
        <v>35</v>
      </c>
      <c r="AT39" s="167">
        <f>+集計・資料①!AD14</f>
        <v>12</v>
      </c>
      <c r="AU39" s="167">
        <f>+集計・資料①!AE14</f>
        <v>4</v>
      </c>
      <c r="AV39" s="455">
        <f t="shared" si="26"/>
        <v>129</v>
      </c>
    </row>
    <row r="40" spans="1:48" ht="12.75" customHeight="1">
      <c r="A40" s="43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439"/>
      <c r="AC40" s="674" t="s">
        <v>384</v>
      </c>
      <c r="AD40" s="688">
        <f t="shared" ref="AD40:AK40" si="30">AN42</f>
        <v>16</v>
      </c>
      <c r="AE40" s="688">
        <f t="shared" si="30"/>
        <v>1</v>
      </c>
      <c r="AF40" s="688">
        <f t="shared" si="30"/>
        <v>0</v>
      </c>
      <c r="AG40" s="688">
        <f t="shared" si="30"/>
        <v>1</v>
      </c>
      <c r="AH40" s="688">
        <f t="shared" si="30"/>
        <v>0</v>
      </c>
      <c r="AI40" s="688">
        <f t="shared" si="30"/>
        <v>3</v>
      </c>
      <c r="AJ40" s="688">
        <f t="shared" si="30"/>
        <v>1</v>
      </c>
      <c r="AK40" s="688">
        <f t="shared" si="30"/>
        <v>0</v>
      </c>
      <c r="AM40" s="8" t="s">
        <v>515</v>
      </c>
      <c r="AN40" s="176">
        <f>+集計・資料①!X16</f>
        <v>7</v>
      </c>
      <c r="AO40" s="165">
        <f>+集計・資料①!Y16</f>
        <v>1</v>
      </c>
      <c r="AP40" s="165">
        <f>+集計・資料①!Z16</f>
        <v>4</v>
      </c>
      <c r="AQ40" s="165">
        <f>+集計・資料①!AA16</f>
        <v>4</v>
      </c>
      <c r="AR40" s="165">
        <f>+集計・資料①!AB16</f>
        <v>3</v>
      </c>
      <c r="AS40" s="167">
        <f>+集計・資料①!AC16</f>
        <v>4</v>
      </c>
      <c r="AT40" s="167">
        <f>+集計・資料①!AD16</f>
        <v>6</v>
      </c>
      <c r="AU40" s="167">
        <f>+集計・資料①!AE16</f>
        <v>2</v>
      </c>
      <c r="AV40" s="455">
        <f t="shared" si="26"/>
        <v>31</v>
      </c>
    </row>
    <row r="41" spans="1:48" ht="12.75" customHeight="1">
      <c r="A41" s="43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439"/>
      <c r="AC41" s="674" t="s">
        <v>385</v>
      </c>
      <c r="AD41" s="688">
        <f t="shared" ref="AD41:AK41" si="31">AN41</f>
        <v>5</v>
      </c>
      <c r="AE41" s="688">
        <f t="shared" si="31"/>
        <v>1</v>
      </c>
      <c r="AF41" s="688">
        <f t="shared" si="31"/>
        <v>3</v>
      </c>
      <c r="AG41" s="688">
        <f t="shared" si="31"/>
        <v>0</v>
      </c>
      <c r="AH41" s="688">
        <f t="shared" si="31"/>
        <v>0</v>
      </c>
      <c r="AI41" s="688">
        <f t="shared" si="31"/>
        <v>2</v>
      </c>
      <c r="AJ41" s="688">
        <f t="shared" si="31"/>
        <v>1</v>
      </c>
      <c r="AK41" s="688">
        <f t="shared" si="31"/>
        <v>1</v>
      </c>
      <c r="AM41" s="8" t="s">
        <v>520</v>
      </c>
      <c r="AN41" s="176">
        <f>+集計・資料①!X18</f>
        <v>5</v>
      </c>
      <c r="AO41" s="165">
        <f>+集計・資料①!Y18</f>
        <v>1</v>
      </c>
      <c r="AP41" s="165">
        <f>+集計・資料①!Z18</f>
        <v>3</v>
      </c>
      <c r="AQ41" s="165">
        <f>+集計・資料①!AA18</f>
        <v>0</v>
      </c>
      <c r="AR41" s="165">
        <f>+集計・資料①!AB18</f>
        <v>0</v>
      </c>
      <c r="AS41" s="167">
        <f>+集計・資料①!AC18</f>
        <v>2</v>
      </c>
      <c r="AT41" s="167">
        <f>+集計・資料①!AD18</f>
        <v>1</v>
      </c>
      <c r="AU41" s="167">
        <f>+集計・資料①!AE18</f>
        <v>1</v>
      </c>
      <c r="AV41" s="455">
        <f t="shared" si="26"/>
        <v>13</v>
      </c>
    </row>
    <row r="42" spans="1:48" ht="12.75" customHeight="1">
      <c r="A42" s="43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439"/>
      <c r="AC42" s="674" t="s">
        <v>386</v>
      </c>
      <c r="AD42" s="688">
        <f t="shared" ref="AD42:AK42" si="32">AN40</f>
        <v>7</v>
      </c>
      <c r="AE42" s="688">
        <f t="shared" si="32"/>
        <v>1</v>
      </c>
      <c r="AF42" s="688">
        <f t="shared" si="32"/>
        <v>4</v>
      </c>
      <c r="AG42" s="688">
        <f t="shared" si="32"/>
        <v>4</v>
      </c>
      <c r="AH42" s="688">
        <f t="shared" si="32"/>
        <v>3</v>
      </c>
      <c r="AI42" s="688">
        <f t="shared" si="32"/>
        <v>4</v>
      </c>
      <c r="AJ42" s="688">
        <f t="shared" si="32"/>
        <v>6</v>
      </c>
      <c r="AK42" s="688">
        <f t="shared" si="32"/>
        <v>2</v>
      </c>
      <c r="AM42" s="8" t="s">
        <v>514</v>
      </c>
      <c r="AN42" s="176">
        <f>+集計・資料①!X20</f>
        <v>16</v>
      </c>
      <c r="AO42" s="165">
        <f>+集計・資料①!Y20</f>
        <v>1</v>
      </c>
      <c r="AP42" s="165">
        <f>+集計・資料①!Z20</f>
        <v>0</v>
      </c>
      <c r="AQ42" s="165">
        <f>+集計・資料①!AA20</f>
        <v>1</v>
      </c>
      <c r="AR42" s="165">
        <f>+集計・資料①!AB20</f>
        <v>0</v>
      </c>
      <c r="AS42" s="167">
        <f>+集計・資料①!AC20</f>
        <v>3</v>
      </c>
      <c r="AT42" s="167">
        <f>+集計・資料①!AD20</f>
        <v>1</v>
      </c>
      <c r="AU42" s="167">
        <f>+集計・資料①!AE20</f>
        <v>0</v>
      </c>
      <c r="AV42" s="455">
        <f t="shared" si="26"/>
        <v>22</v>
      </c>
    </row>
    <row r="43" spans="1:48" ht="12.75" customHeight="1">
      <c r="A43" s="43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439"/>
      <c r="AC43" s="674" t="s">
        <v>387</v>
      </c>
      <c r="AD43" s="688">
        <f t="shared" ref="AD43:AK43" si="33">AN39</f>
        <v>71</v>
      </c>
      <c r="AE43" s="688">
        <f t="shared" si="33"/>
        <v>1</v>
      </c>
      <c r="AF43" s="688">
        <f t="shared" si="33"/>
        <v>2</v>
      </c>
      <c r="AG43" s="688">
        <f t="shared" si="33"/>
        <v>3</v>
      </c>
      <c r="AH43" s="688">
        <f t="shared" si="33"/>
        <v>1</v>
      </c>
      <c r="AI43" s="688">
        <f t="shared" si="33"/>
        <v>35</v>
      </c>
      <c r="AJ43" s="688">
        <f t="shared" si="33"/>
        <v>12</v>
      </c>
      <c r="AK43" s="688">
        <f t="shared" si="33"/>
        <v>4</v>
      </c>
      <c r="AM43" s="8" t="s">
        <v>513</v>
      </c>
      <c r="AN43" s="176">
        <f>+集計・資料①!X22</f>
        <v>73</v>
      </c>
      <c r="AO43" s="165">
        <f>+集計・資料①!Y22</f>
        <v>26</v>
      </c>
      <c r="AP43" s="165">
        <f>+集計・資料①!Z22</f>
        <v>26</v>
      </c>
      <c r="AQ43" s="165">
        <f>+集計・資料①!AA22</f>
        <v>19</v>
      </c>
      <c r="AR43" s="165">
        <f>+集計・資料①!AB22</f>
        <v>5</v>
      </c>
      <c r="AS43" s="167">
        <f>+集計・資料①!AC22</f>
        <v>44</v>
      </c>
      <c r="AT43" s="167">
        <f>+集計・資料①!AD22</f>
        <v>12</v>
      </c>
      <c r="AU43" s="167">
        <f>+集計・資料①!AE22</f>
        <v>3</v>
      </c>
      <c r="AV43" s="455">
        <f t="shared" si="26"/>
        <v>208</v>
      </c>
    </row>
    <row r="44" spans="1:48" ht="12.75" customHeight="1">
      <c r="A44" s="43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439"/>
      <c r="AC44" s="674" t="s">
        <v>388</v>
      </c>
      <c r="AD44" s="688">
        <f t="shared" ref="AD44:AK44" si="34">AN38</f>
        <v>14</v>
      </c>
      <c r="AE44" s="688">
        <f t="shared" si="34"/>
        <v>4</v>
      </c>
      <c r="AF44" s="688">
        <f t="shared" si="34"/>
        <v>5</v>
      </c>
      <c r="AG44" s="688">
        <f t="shared" si="34"/>
        <v>2</v>
      </c>
      <c r="AH44" s="688">
        <f t="shared" si="34"/>
        <v>0</v>
      </c>
      <c r="AI44" s="688">
        <f t="shared" si="34"/>
        <v>2</v>
      </c>
      <c r="AJ44" s="688">
        <f t="shared" si="34"/>
        <v>2</v>
      </c>
      <c r="AK44" s="688">
        <f t="shared" si="34"/>
        <v>0</v>
      </c>
      <c r="AM44" s="8" t="s">
        <v>512</v>
      </c>
      <c r="AN44" s="176">
        <f>+集計・資料①!X24</f>
        <v>7</v>
      </c>
      <c r="AO44" s="165">
        <f>+集計・資料①!Y24</f>
        <v>2</v>
      </c>
      <c r="AP44" s="165">
        <f>+集計・資料①!Z24</f>
        <v>1</v>
      </c>
      <c r="AQ44" s="165">
        <f>+集計・資料①!AA24</f>
        <v>2</v>
      </c>
      <c r="AR44" s="165">
        <f>+集計・資料①!AB24</f>
        <v>2</v>
      </c>
      <c r="AS44" s="167">
        <f>+集計・資料①!AC24</f>
        <v>4</v>
      </c>
      <c r="AT44" s="167">
        <f>+集計・資料①!AD24</f>
        <v>3</v>
      </c>
      <c r="AU44" s="167">
        <f>+集計・資料①!AE24</f>
        <v>0</v>
      </c>
      <c r="AV44" s="455">
        <f t="shared" si="26"/>
        <v>21</v>
      </c>
    </row>
    <row r="45" spans="1:48" ht="12.75" customHeight="1">
      <c r="A45" s="43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439"/>
      <c r="AC45" s="674" t="s">
        <v>389</v>
      </c>
      <c r="AD45" s="688">
        <f t="shared" ref="AD45:AK45" si="35">AN37</f>
        <v>53</v>
      </c>
      <c r="AE45" s="688">
        <f t="shared" si="35"/>
        <v>8</v>
      </c>
      <c r="AF45" s="688">
        <f t="shared" si="35"/>
        <v>12</v>
      </c>
      <c r="AG45" s="688">
        <f t="shared" si="35"/>
        <v>11</v>
      </c>
      <c r="AH45" s="688">
        <f t="shared" si="35"/>
        <v>7</v>
      </c>
      <c r="AI45" s="688">
        <f t="shared" si="35"/>
        <v>19</v>
      </c>
      <c r="AJ45" s="688">
        <f t="shared" si="35"/>
        <v>14</v>
      </c>
      <c r="AK45" s="688">
        <f t="shared" si="35"/>
        <v>2</v>
      </c>
      <c r="AM45" s="8" t="s">
        <v>511</v>
      </c>
      <c r="AN45" s="176">
        <f>+集計・資料①!X26</f>
        <v>7</v>
      </c>
      <c r="AO45" s="165">
        <f>+集計・資料①!Y26</f>
        <v>0</v>
      </c>
      <c r="AP45" s="165">
        <f>+集計・資料①!Z26</f>
        <v>1</v>
      </c>
      <c r="AQ45" s="165">
        <f>+集計・資料①!AA26</f>
        <v>0</v>
      </c>
      <c r="AR45" s="165">
        <f>+集計・資料①!AB26</f>
        <v>0</v>
      </c>
      <c r="AS45" s="167">
        <f>+集計・資料①!AC26</f>
        <v>3</v>
      </c>
      <c r="AT45" s="167">
        <f>+集計・資料①!AD26</f>
        <v>0</v>
      </c>
      <c r="AU45" s="167">
        <f>+集計・資料①!AE26</f>
        <v>1</v>
      </c>
      <c r="AV45" s="455">
        <f t="shared" si="26"/>
        <v>12</v>
      </c>
    </row>
    <row r="46" spans="1:48" ht="12.75" customHeight="1">
      <c r="A46" s="43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439"/>
      <c r="AC46" s="674" t="s">
        <v>390</v>
      </c>
      <c r="AD46" s="688">
        <f t="shared" ref="AD46:AK46" si="36">AN36</f>
        <v>33</v>
      </c>
      <c r="AE46" s="688">
        <f t="shared" si="36"/>
        <v>2</v>
      </c>
      <c r="AF46" s="688">
        <f t="shared" si="36"/>
        <v>8</v>
      </c>
      <c r="AG46" s="688">
        <f t="shared" si="36"/>
        <v>1</v>
      </c>
      <c r="AH46" s="688">
        <f t="shared" si="36"/>
        <v>2</v>
      </c>
      <c r="AI46" s="688">
        <f t="shared" si="36"/>
        <v>7</v>
      </c>
      <c r="AJ46" s="688">
        <f t="shared" si="36"/>
        <v>5</v>
      </c>
      <c r="AK46" s="688">
        <f t="shared" si="36"/>
        <v>1</v>
      </c>
      <c r="AM46" s="17" t="s">
        <v>521</v>
      </c>
      <c r="AN46" s="176">
        <f>+集計・資料①!X28</f>
        <v>45</v>
      </c>
      <c r="AO46" s="165">
        <f>+集計・資料①!Y28</f>
        <v>14</v>
      </c>
      <c r="AP46" s="165">
        <f>+集計・資料①!Z28</f>
        <v>16</v>
      </c>
      <c r="AQ46" s="165">
        <f>+集計・資料①!AA28</f>
        <v>9</v>
      </c>
      <c r="AR46" s="165">
        <f>+集計・資料①!AB28</f>
        <v>3</v>
      </c>
      <c r="AS46" s="167">
        <f>+集計・資料①!AC28</f>
        <v>35</v>
      </c>
      <c r="AT46" s="167">
        <f>+集計・資料①!AD28</f>
        <v>10</v>
      </c>
      <c r="AU46" s="167">
        <f>+集計・資料①!AE28</f>
        <v>0</v>
      </c>
      <c r="AV46" s="455">
        <f t="shared" si="26"/>
        <v>132</v>
      </c>
    </row>
    <row r="47" spans="1:48" ht="12.75" customHeight="1" thickBot="1">
      <c r="A47" s="43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439"/>
      <c r="AC47" s="674" t="s">
        <v>22</v>
      </c>
      <c r="AD47" s="688">
        <f t="shared" ref="AD47:AK47" si="37">AN35</f>
        <v>0</v>
      </c>
      <c r="AE47" s="688">
        <f t="shared" si="37"/>
        <v>0</v>
      </c>
      <c r="AF47" s="688">
        <f t="shared" si="37"/>
        <v>0</v>
      </c>
      <c r="AG47" s="688">
        <f t="shared" si="37"/>
        <v>0</v>
      </c>
      <c r="AH47" s="688">
        <f t="shared" si="37"/>
        <v>0</v>
      </c>
      <c r="AI47" s="688">
        <f t="shared" si="37"/>
        <v>0</v>
      </c>
      <c r="AJ47" s="688">
        <f t="shared" si="37"/>
        <v>0</v>
      </c>
      <c r="AK47" s="688">
        <f t="shared" si="37"/>
        <v>0</v>
      </c>
      <c r="AM47" s="9" t="s">
        <v>522</v>
      </c>
      <c r="AN47" s="177">
        <f>+集計・資料①!X30</f>
        <v>28</v>
      </c>
      <c r="AO47" s="168">
        <f>+集計・資料①!Y30</f>
        <v>5</v>
      </c>
      <c r="AP47" s="168">
        <f>+集計・資料①!Z30</f>
        <v>28</v>
      </c>
      <c r="AQ47" s="168">
        <f>+集計・資料①!AA30</f>
        <v>25</v>
      </c>
      <c r="AR47" s="168">
        <f>+集計・資料①!AB30</f>
        <v>11</v>
      </c>
      <c r="AS47" s="169">
        <f>+集計・資料①!AC30</f>
        <v>31</v>
      </c>
      <c r="AT47" s="169">
        <f>+集計・資料①!AD30</f>
        <v>21</v>
      </c>
      <c r="AU47" s="169">
        <f>+集計・資料①!AE30</f>
        <v>10</v>
      </c>
      <c r="AV47" s="456">
        <f t="shared" si="26"/>
        <v>159</v>
      </c>
    </row>
    <row r="48" spans="1:48" ht="12.75" customHeight="1" thickTop="1" thickBot="1">
      <c r="A48" s="43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439"/>
      <c r="AC48" s="572" t="s">
        <v>530</v>
      </c>
      <c r="AD48" s="688">
        <f>SUM(AD35:AD47)</f>
        <v>359</v>
      </c>
      <c r="AE48" s="688">
        <f t="shared" ref="AE48:AK48" si="38">SUM(AE35:AE47)</f>
        <v>65</v>
      </c>
      <c r="AF48" s="688">
        <f t="shared" si="38"/>
        <v>106</v>
      </c>
      <c r="AG48" s="688">
        <f t="shared" si="38"/>
        <v>77</v>
      </c>
      <c r="AH48" s="688">
        <f t="shared" si="38"/>
        <v>34</v>
      </c>
      <c r="AI48" s="688">
        <f t="shared" si="38"/>
        <v>189</v>
      </c>
      <c r="AJ48" s="688">
        <f t="shared" si="38"/>
        <v>87</v>
      </c>
      <c r="AK48" s="688">
        <f t="shared" si="38"/>
        <v>24</v>
      </c>
      <c r="AM48" s="34" t="s">
        <v>530</v>
      </c>
      <c r="AN48" s="170">
        <f>+集計・資料①!X32</f>
        <v>359</v>
      </c>
      <c r="AO48" s="171">
        <f>+集計・資料①!Y32</f>
        <v>65</v>
      </c>
      <c r="AP48" s="171">
        <f>+集計・資料①!Z32</f>
        <v>106</v>
      </c>
      <c r="AQ48" s="171">
        <f>+集計・資料①!AA32</f>
        <v>77</v>
      </c>
      <c r="AR48" s="171">
        <f>+集計・資料①!AB32</f>
        <v>34</v>
      </c>
      <c r="AS48" s="172">
        <f>+集計・資料①!AC32</f>
        <v>189</v>
      </c>
      <c r="AT48" s="172">
        <f>+集計・資料①!AD32</f>
        <v>87</v>
      </c>
      <c r="AU48" s="172">
        <f>+集計・資料①!AE32</f>
        <v>24</v>
      </c>
      <c r="AV48" s="457">
        <f t="shared" si="26"/>
        <v>941</v>
      </c>
    </row>
    <row r="49" spans="1:48" ht="15" customHeight="1" thickBot="1">
      <c r="A49" s="43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439"/>
      <c r="AC49" s="161" t="s">
        <v>6</v>
      </c>
      <c r="AM49" s="161" t="s">
        <v>6</v>
      </c>
    </row>
    <row r="50" spans="1:48" ht="18.75" thickBot="1">
      <c r="A50" s="43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439"/>
      <c r="AC50" s="572" t="s">
        <v>7</v>
      </c>
      <c r="AD50" s="581" t="s">
        <v>561</v>
      </c>
      <c r="AE50" s="581" t="s">
        <v>562</v>
      </c>
      <c r="AF50" s="581" t="s">
        <v>563</v>
      </c>
      <c r="AG50" s="581" t="s">
        <v>564</v>
      </c>
      <c r="AH50" s="581" t="s">
        <v>565</v>
      </c>
      <c r="AI50" s="581" t="s">
        <v>566</v>
      </c>
      <c r="AJ50" s="573" t="s">
        <v>2</v>
      </c>
      <c r="AK50" s="572" t="s">
        <v>377</v>
      </c>
      <c r="AM50" s="28" t="s">
        <v>7</v>
      </c>
      <c r="AN50" s="180" t="s">
        <v>561</v>
      </c>
      <c r="AO50" s="163" t="s">
        <v>562</v>
      </c>
      <c r="AP50" s="163" t="s">
        <v>563</v>
      </c>
      <c r="AQ50" s="163" t="s">
        <v>564</v>
      </c>
      <c r="AR50" s="163" t="s">
        <v>565</v>
      </c>
      <c r="AS50" s="178" t="s">
        <v>566</v>
      </c>
      <c r="AT50" s="159" t="s">
        <v>2</v>
      </c>
      <c r="AU50" s="44" t="s">
        <v>377</v>
      </c>
      <c r="AV50" s="33" t="s">
        <v>530</v>
      </c>
    </row>
    <row r="51" spans="1:48" ht="12" customHeight="1">
      <c r="A51" s="43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439"/>
      <c r="AC51" s="574" t="s">
        <v>391</v>
      </c>
      <c r="AD51" s="688">
        <f t="shared" ref="AD51:AK51" si="39">AN56</f>
        <v>44</v>
      </c>
      <c r="AE51" s="688">
        <f t="shared" si="39"/>
        <v>6</v>
      </c>
      <c r="AF51" s="688">
        <f t="shared" si="39"/>
        <v>15</v>
      </c>
      <c r="AG51" s="688">
        <f t="shared" si="39"/>
        <v>6</v>
      </c>
      <c r="AH51" s="688">
        <f t="shared" si="39"/>
        <v>10</v>
      </c>
      <c r="AI51" s="688">
        <f t="shared" si="39"/>
        <v>21</v>
      </c>
      <c r="AJ51" s="688">
        <f t="shared" si="39"/>
        <v>15</v>
      </c>
      <c r="AK51" s="688">
        <f t="shared" si="39"/>
        <v>3</v>
      </c>
      <c r="AM51" s="179" t="s">
        <v>529</v>
      </c>
      <c r="AN51" s="495">
        <f>+集計・資料①!X40</f>
        <v>34</v>
      </c>
      <c r="AO51" s="496">
        <f>+集計・資料①!Y40</f>
        <v>2</v>
      </c>
      <c r="AP51" s="496">
        <f>+集計・資料①!Z40</f>
        <v>3</v>
      </c>
      <c r="AQ51" s="496">
        <f>+集計・資料①!AA40</f>
        <v>1</v>
      </c>
      <c r="AR51" s="496">
        <f>+集計・資料①!AB40</f>
        <v>0</v>
      </c>
      <c r="AS51" s="496">
        <f>+集計・資料①!AC40</f>
        <v>11</v>
      </c>
      <c r="AT51" s="496">
        <f>+集計・資料①!AD40</f>
        <v>2</v>
      </c>
      <c r="AU51" s="496">
        <f>+集計・資料①!AE40</f>
        <v>0</v>
      </c>
      <c r="AV51" s="455">
        <f>+SUM(AN51:AU51)</f>
        <v>53</v>
      </c>
    </row>
    <row r="52" spans="1:48" ht="12" customHeight="1">
      <c r="A52" s="43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439"/>
      <c r="AC52" s="574" t="s">
        <v>392</v>
      </c>
      <c r="AD52" s="688">
        <f t="shared" ref="AD52:AK52" si="40">AN55</f>
        <v>113</v>
      </c>
      <c r="AE52" s="688">
        <f t="shared" si="40"/>
        <v>14</v>
      </c>
      <c r="AF52" s="688">
        <f t="shared" si="40"/>
        <v>39</v>
      </c>
      <c r="AG52" s="688">
        <f t="shared" si="40"/>
        <v>35</v>
      </c>
      <c r="AH52" s="688">
        <f t="shared" si="40"/>
        <v>13</v>
      </c>
      <c r="AI52" s="688">
        <f t="shared" si="40"/>
        <v>44</v>
      </c>
      <c r="AJ52" s="688">
        <f t="shared" si="40"/>
        <v>41</v>
      </c>
      <c r="AK52" s="688">
        <f t="shared" si="40"/>
        <v>13</v>
      </c>
      <c r="AM52" s="109" t="s">
        <v>408</v>
      </c>
      <c r="AN52" s="495">
        <f>+集計・資料①!X42</f>
        <v>28</v>
      </c>
      <c r="AO52" s="496">
        <f>+集計・資料①!Y42</f>
        <v>6</v>
      </c>
      <c r="AP52" s="496">
        <f>+集計・資料①!Z42</f>
        <v>2</v>
      </c>
      <c r="AQ52" s="496">
        <f>+集計・資料①!AA42</f>
        <v>3</v>
      </c>
      <c r="AR52" s="496">
        <f>+集計・資料①!AB42</f>
        <v>1</v>
      </c>
      <c r="AS52" s="496">
        <f>+集計・資料①!AC42</f>
        <v>19</v>
      </c>
      <c r="AT52" s="496">
        <f>+集計・資料①!AD42</f>
        <v>3</v>
      </c>
      <c r="AU52" s="496">
        <f>+集計・資料①!AE42</f>
        <v>1</v>
      </c>
      <c r="AV52" s="455">
        <f t="shared" ref="AV52:AV57" si="41">+SUM(AN52:AU52)</f>
        <v>63</v>
      </c>
    </row>
    <row r="53" spans="1:48" ht="12" customHeight="1">
      <c r="A53" s="43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439"/>
      <c r="AC53" s="574" t="s">
        <v>393</v>
      </c>
      <c r="AD53" s="688">
        <f t="shared" ref="AD53:AK53" si="42">AN54</f>
        <v>103</v>
      </c>
      <c r="AE53" s="688">
        <f t="shared" si="42"/>
        <v>27</v>
      </c>
      <c r="AF53" s="688">
        <f t="shared" si="42"/>
        <v>36</v>
      </c>
      <c r="AG53" s="688">
        <f t="shared" si="42"/>
        <v>25</v>
      </c>
      <c r="AH53" s="688">
        <f t="shared" si="42"/>
        <v>9</v>
      </c>
      <c r="AI53" s="688">
        <f t="shared" si="42"/>
        <v>69</v>
      </c>
      <c r="AJ53" s="688">
        <f t="shared" si="42"/>
        <v>24</v>
      </c>
      <c r="AK53" s="688">
        <f t="shared" si="42"/>
        <v>5</v>
      </c>
      <c r="AM53" s="109" t="s">
        <v>409</v>
      </c>
      <c r="AN53" s="495">
        <f>+集計・資料①!X44</f>
        <v>37</v>
      </c>
      <c r="AO53" s="496">
        <f>+集計・資料①!Y44</f>
        <v>10</v>
      </c>
      <c r="AP53" s="496">
        <f>+集計・資料①!Z44</f>
        <v>11</v>
      </c>
      <c r="AQ53" s="496">
        <f>+集計・資料①!AA44</f>
        <v>7</v>
      </c>
      <c r="AR53" s="496">
        <f>+集計・資料①!AB44</f>
        <v>1</v>
      </c>
      <c r="AS53" s="496">
        <f>+集計・資料①!AC44</f>
        <v>25</v>
      </c>
      <c r="AT53" s="496">
        <f>+集計・資料①!AD44</f>
        <v>2</v>
      </c>
      <c r="AU53" s="496">
        <f>+集計・資料①!AE44</f>
        <v>2</v>
      </c>
      <c r="AV53" s="455">
        <f t="shared" si="41"/>
        <v>95</v>
      </c>
    </row>
    <row r="54" spans="1:48" ht="12" customHeight="1">
      <c r="A54" s="43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439"/>
      <c r="AC54" s="574" t="s">
        <v>394</v>
      </c>
      <c r="AD54" s="688">
        <f t="shared" ref="AD54:AK54" si="43">AN53</f>
        <v>37</v>
      </c>
      <c r="AE54" s="688">
        <f t="shared" si="43"/>
        <v>10</v>
      </c>
      <c r="AF54" s="688">
        <f t="shared" si="43"/>
        <v>11</v>
      </c>
      <c r="AG54" s="688">
        <f t="shared" si="43"/>
        <v>7</v>
      </c>
      <c r="AH54" s="688">
        <f t="shared" si="43"/>
        <v>1</v>
      </c>
      <c r="AI54" s="688">
        <f t="shared" si="43"/>
        <v>25</v>
      </c>
      <c r="AJ54" s="688">
        <f t="shared" si="43"/>
        <v>2</v>
      </c>
      <c r="AK54" s="688">
        <f t="shared" si="43"/>
        <v>2</v>
      </c>
      <c r="AM54" s="109" t="s">
        <v>410</v>
      </c>
      <c r="AN54" s="495">
        <f>+集計・資料①!X46</f>
        <v>103</v>
      </c>
      <c r="AO54" s="496">
        <f>+集計・資料①!Y46</f>
        <v>27</v>
      </c>
      <c r="AP54" s="496">
        <f>+集計・資料①!Z46</f>
        <v>36</v>
      </c>
      <c r="AQ54" s="496">
        <f>+集計・資料①!AA46</f>
        <v>25</v>
      </c>
      <c r="AR54" s="496">
        <f>+集計・資料①!AB46</f>
        <v>9</v>
      </c>
      <c r="AS54" s="496">
        <f>+集計・資料①!AC46</f>
        <v>69</v>
      </c>
      <c r="AT54" s="496">
        <f>+集計・資料①!AD46</f>
        <v>24</v>
      </c>
      <c r="AU54" s="496">
        <f>+集計・資料①!AE46</f>
        <v>5</v>
      </c>
      <c r="AV54" s="455">
        <f t="shared" si="41"/>
        <v>298</v>
      </c>
    </row>
    <row r="55" spans="1:48" ht="12" customHeight="1">
      <c r="A55" s="43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439"/>
      <c r="AC55" s="574" t="s">
        <v>395</v>
      </c>
      <c r="AD55" s="688">
        <f t="shared" ref="AD55:AK55" si="44">AN52</f>
        <v>28</v>
      </c>
      <c r="AE55" s="688">
        <f t="shared" si="44"/>
        <v>6</v>
      </c>
      <c r="AF55" s="688">
        <f t="shared" si="44"/>
        <v>2</v>
      </c>
      <c r="AG55" s="688">
        <f t="shared" si="44"/>
        <v>3</v>
      </c>
      <c r="AH55" s="688">
        <f t="shared" si="44"/>
        <v>1</v>
      </c>
      <c r="AI55" s="688">
        <f t="shared" si="44"/>
        <v>19</v>
      </c>
      <c r="AJ55" s="688">
        <f t="shared" si="44"/>
        <v>3</v>
      </c>
      <c r="AK55" s="688">
        <f t="shared" si="44"/>
        <v>1</v>
      </c>
      <c r="AM55" s="109" t="s">
        <v>411</v>
      </c>
      <c r="AN55" s="495">
        <f>+集計・資料①!X48</f>
        <v>113</v>
      </c>
      <c r="AO55" s="496">
        <f>+集計・資料①!Y48</f>
        <v>14</v>
      </c>
      <c r="AP55" s="496">
        <f>+集計・資料①!Z48</f>
        <v>39</v>
      </c>
      <c r="AQ55" s="496">
        <f>+集計・資料①!AA48</f>
        <v>35</v>
      </c>
      <c r="AR55" s="496">
        <f>+集計・資料①!AB48</f>
        <v>13</v>
      </c>
      <c r="AS55" s="496">
        <f>+集計・資料①!AC48</f>
        <v>44</v>
      </c>
      <c r="AT55" s="496">
        <f>+集計・資料①!AD48</f>
        <v>41</v>
      </c>
      <c r="AU55" s="496">
        <f>+集計・資料①!AE48</f>
        <v>13</v>
      </c>
      <c r="AV55" s="455">
        <f t="shared" si="41"/>
        <v>312</v>
      </c>
    </row>
    <row r="56" spans="1:48" ht="12" customHeight="1" thickBot="1">
      <c r="A56" s="43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439"/>
      <c r="AC56" s="574" t="s">
        <v>396</v>
      </c>
      <c r="AD56" s="688">
        <f t="shared" ref="AD56:AK56" si="45">AN51</f>
        <v>34</v>
      </c>
      <c r="AE56" s="688">
        <f t="shared" si="45"/>
        <v>2</v>
      </c>
      <c r="AF56" s="688">
        <f t="shared" si="45"/>
        <v>3</v>
      </c>
      <c r="AG56" s="688">
        <f t="shared" si="45"/>
        <v>1</v>
      </c>
      <c r="AH56" s="688">
        <f t="shared" si="45"/>
        <v>0</v>
      </c>
      <c r="AI56" s="688">
        <f t="shared" si="45"/>
        <v>11</v>
      </c>
      <c r="AJ56" s="688">
        <f t="shared" si="45"/>
        <v>2</v>
      </c>
      <c r="AK56" s="688">
        <f t="shared" si="45"/>
        <v>0</v>
      </c>
      <c r="AM56" s="181" t="s">
        <v>412</v>
      </c>
      <c r="AN56" s="497">
        <f>+集計・資料①!X50</f>
        <v>44</v>
      </c>
      <c r="AO56" s="498">
        <f>+集計・資料①!Y50</f>
        <v>6</v>
      </c>
      <c r="AP56" s="498">
        <f>+集計・資料①!Z50</f>
        <v>15</v>
      </c>
      <c r="AQ56" s="498">
        <f>+集計・資料①!AA50</f>
        <v>6</v>
      </c>
      <c r="AR56" s="498">
        <f>+集計・資料①!AB50</f>
        <v>10</v>
      </c>
      <c r="AS56" s="498">
        <f>+集計・資料①!AC50</f>
        <v>21</v>
      </c>
      <c r="AT56" s="498">
        <f>+集計・資料①!AD50</f>
        <v>15</v>
      </c>
      <c r="AU56" s="498">
        <f>+集計・資料①!AE50</f>
        <v>3</v>
      </c>
      <c r="AV56" s="456">
        <f t="shared" si="41"/>
        <v>120</v>
      </c>
    </row>
    <row r="57" spans="1:48" ht="12" customHeight="1" thickTop="1" thickBot="1">
      <c r="A57" s="43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439"/>
      <c r="AC57" s="572" t="s">
        <v>530</v>
      </c>
      <c r="AD57" s="687">
        <f>SUM(AD51:AD56)</f>
        <v>359</v>
      </c>
      <c r="AE57" s="687">
        <f t="shared" ref="AE57:AK57" si="46">SUM(AE51:AE56)</f>
        <v>65</v>
      </c>
      <c r="AF57" s="687">
        <f t="shared" si="46"/>
        <v>106</v>
      </c>
      <c r="AG57" s="687">
        <f t="shared" si="46"/>
        <v>77</v>
      </c>
      <c r="AH57" s="687">
        <f t="shared" si="46"/>
        <v>34</v>
      </c>
      <c r="AI57" s="687">
        <f t="shared" si="46"/>
        <v>189</v>
      </c>
      <c r="AJ57" s="687">
        <f t="shared" si="46"/>
        <v>87</v>
      </c>
      <c r="AK57" s="687">
        <f t="shared" si="46"/>
        <v>24</v>
      </c>
      <c r="AM57" s="32" t="s">
        <v>530</v>
      </c>
      <c r="AN57" s="499">
        <f>+集計・資料①!X52</f>
        <v>359</v>
      </c>
      <c r="AO57" s="500">
        <f>+集計・資料①!Y52</f>
        <v>65</v>
      </c>
      <c r="AP57" s="500">
        <f>+集計・資料①!Z52</f>
        <v>106</v>
      </c>
      <c r="AQ57" s="500">
        <f>+集計・資料①!AA52</f>
        <v>77</v>
      </c>
      <c r="AR57" s="500">
        <f>+集計・資料①!AB52</f>
        <v>34</v>
      </c>
      <c r="AS57" s="500">
        <f>+集計・資料①!AC52</f>
        <v>189</v>
      </c>
      <c r="AT57" s="500">
        <f>+集計・資料①!AD52</f>
        <v>87</v>
      </c>
      <c r="AU57" s="500">
        <f>+集計・資料①!AE52</f>
        <v>24</v>
      </c>
      <c r="AV57" s="457">
        <f t="shared" si="41"/>
        <v>941</v>
      </c>
    </row>
    <row r="58" spans="1:48">
      <c r="A58" s="43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439"/>
    </row>
    <row r="59" spans="1:48">
      <c r="A59" s="43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439"/>
    </row>
    <row r="60" spans="1:48">
      <c r="A60" s="43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439"/>
    </row>
    <row r="61" spans="1:48">
      <c r="A61" s="43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439"/>
    </row>
    <row r="62" spans="1:48">
      <c r="A62" s="43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439"/>
    </row>
    <row r="63" spans="1:48">
      <c r="A63" s="438"/>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439"/>
    </row>
    <row r="64" spans="1:48">
      <c r="A64" s="43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439"/>
    </row>
    <row r="65" spans="1:27">
      <c r="A65" s="43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439"/>
    </row>
    <row r="66" spans="1:27">
      <c r="A66" s="438"/>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439"/>
    </row>
    <row r="67" spans="1:27">
      <c r="A67" s="43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439"/>
    </row>
    <row r="68" spans="1:27">
      <c r="A68" s="43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439"/>
    </row>
    <row r="69" spans="1:27">
      <c r="A69" s="43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439"/>
    </row>
    <row r="70" spans="1:27">
      <c r="A70" s="440"/>
      <c r="B70" s="441"/>
      <c r="C70" s="441"/>
      <c r="D70" s="441"/>
      <c r="E70" s="441"/>
      <c r="F70" s="441"/>
      <c r="G70" s="441"/>
      <c r="H70" s="441"/>
      <c r="I70" s="441"/>
      <c r="J70" s="441"/>
      <c r="K70" s="441"/>
      <c r="L70" s="441"/>
      <c r="M70" s="441"/>
      <c r="N70" s="441"/>
      <c r="O70" s="441"/>
      <c r="P70" s="441"/>
      <c r="Q70" s="441"/>
      <c r="R70" s="441"/>
      <c r="S70" s="441"/>
      <c r="T70" s="441"/>
      <c r="U70" s="441"/>
      <c r="V70" s="441"/>
      <c r="W70" s="441"/>
      <c r="X70" s="441"/>
      <c r="Y70" s="441"/>
      <c r="Z70" s="441"/>
      <c r="AA70" s="442"/>
    </row>
    <row r="71" spans="1:27">
      <c r="A71" s="88"/>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row>
    <row r="72" spans="1:27">
      <c r="A72" s="8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row>
    <row r="73" spans="1:27">
      <c r="A73" s="88"/>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row>
    <row r="74" spans="1:27">
      <c r="A74" s="8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row>
    <row r="75" spans="1:27">
      <c r="A75" s="88"/>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row>
    <row r="76" spans="1:27">
      <c r="A76" s="88"/>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row>
    <row r="77" spans="1:27">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row>
    <row r="78" spans="1:27">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row>
    <row r="79" spans="1:27">
      <c r="A79" s="88"/>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row>
  </sheetData>
  <mergeCells count="3">
    <mergeCell ref="A1:B1"/>
    <mergeCell ref="V1:AA1"/>
    <mergeCell ref="B3:L15"/>
  </mergeCells>
  <phoneticPr fontId="4"/>
  <conditionalFormatting sqref="AD8:AD19">
    <cfRule type="top10" dxfId="38" priority="4" rank="1"/>
  </conditionalFormatting>
  <conditionalFormatting sqref="AD5:AK5">
    <cfRule type="top10" dxfId="37" priority="3" rank="1"/>
  </conditionalFormatting>
  <printOptions horizontalCentered="1" verticalCentered="1"/>
  <pageMargins left="0.36" right="0.39370078740157483" top="0.39370078740157483" bottom="0.39370078740157483" header="0.51181102362204722" footer="0.51181102362204722"/>
  <pageSetup paperSize="9" scale="89" orientation="portrait" r:id="rId1"/>
  <headerFooter alignWithMargins="0"/>
  <colBreaks count="3" manualBreakCount="3">
    <brk id="27" max="69" man="1"/>
    <brk id="37" max="1048575" man="1"/>
    <brk id="47"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34</vt:i4>
      </vt:variant>
    </vt:vector>
  </HeadingPairs>
  <TitlesOfParts>
    <vt:vector size="66" baseType="lpstr">
      <vt:lpstr>25（問21）</vt:lpstr>
      <vt:lpstr>26（問21）</vt:lpstr>
      <vt:lpstr>27（問22）</vt:lpstr>
      <vt:lpstr>28（問15）</vt:lpstr>
      <vt:lpstr>29（問18）</vt:lpstr>
      <vt:lpstr>30（問23）</vt:lpstr>
      <vt:lpstr>31（問23）</vt:lpstr>
      <vt:lpstr>32（問17）</vt:lpstr>
      <vt:lpstr>33（問17）</vt:lpstr>
      <vt:lpstr>34（問19）</vt:lpstr>
      <vt:lpstr>35（問26）</vt:lpstr>
      <vt:lpstr>36（問24）</vt:lpstr>
      <vt:lpstr>37（問31）</vt:lpstr>
      <vt:lpstr>38（問31）</vt:lpstr>
      <vt:lpstr>39（問32）</vt:lpstr>
      <vt:lpstr>40（問15）</vt:lpstr>
      <vt:lpstr>41（問13）</vt:lpstr>
      <vt:lpstr>42（問20）</vt:lpstr>
      <vt:lpstr>43（問22）</vt:lpstr>
      <vt:lpstr>44（問33）</vt:lpstr>
      <vt:lpstr>45（問25）</vt:lpstr>
      <vt:lpstr>46（問27）</vt:lpstr>
      <vt:lpstr>47（問28）</vt:lpstr>
      <vt:lpstr>48（問29）</vt:lpstr>
      <vt:lpstr>49（問30）</vt:lpstr>
      <vt:lpstr>50（問30）</vt:lpstr>
      <vt:lpstr>51(問30)</vt:lpstr>
      <vt:lpstr>52（問34）</vt:lpstr>
      <vt:lpstr>53（問35）</vt:lpstr>
      <vt:lpstr>54（問36）</vt:lpstr>
      <vt:lpstr>集計・資料①</vt:lpstr>
      <vt:lpstr>集計・資料②</vt:lpstr>
      <vt:lpstr>'25（問21）'!Print_Area</vt:lpstr>
      <vt:lpstr>'26（問21）'!Print_Area</vt:lpstr>
      <vt:lpstr>'27（問22）'!Print_Area</vt:lpstr>
      <vt:lpstr>'28（問15）'!Print_Area</vt:lpstr>
      <vt:lpstr>'29（問18）'!Print_Area</vt:lpstr>
      <vt:lpstr>'30（問23）'!Print_Area</vt:lpstr>
      <vt:lpstr>'31（問23）'!Print_Area</vt:lpstr>
      <vt:lpstr>'32（問17）'!Print_Area</vt:lpstr>
      <vt:lpstr>'33（問17）'!Print_Area</vt:lpstr>
      <vt:lpstr>'34（問19）'!Print_Area</vt:lpstr>
      <vt:lpstr>'35（問26）'!Print_Area</vt:lpstr>
      <vt:lpstr>'36（問24）'!Print_Area</vt:lpstr>
      <vt:lpstr>'37（問31）'!Print_Area</vt:lpstr>
      <vt:lpstr>'38（問31）'!Print_Area</vt:lpstr>
      <vt:lpstr>'39（問32）'!Print_Area</vt:lpstr>
      <vt:lpstr>'40（問15）'!Print_Area</vt:lpstr>
      <vt:lpstr>'41（問13）'!Print_Area</vt:lpstr>
      <vt:lpstr>'42（問20）'!Print_Area</vt:lpstr>
      <vt:lpstr>'43（問22）'!Print_Area</vt:lpstr>
      <vt:lpstr>'44（問33）'!Print_Area</vt:lpstr>
      <vt:lpstr>'45（問25）'!Print_Area</vt:lpstr>
      <vt:lpstr>'46（問27）'!Print_Area</vt:lpstr>
      <vt:lpstr>'47（問28）'!Print_Area</vt:lpstr>
      <vt:lpstr>'48（問29）'!Print_Area</vt:lpstr>
      <vt:lpstr>'49（問30）'!Print_Area</vt:lpstr>
      <vt:lpstr>'50（問30）'!Print_Area</vt:lpstr>
      <vt:lpstr>'51(問30)'!Print_Area</vt:lpstr>
      <vt:lpstr>'52（問34）'!Print_Area</vt:lpstr>
      <vt:lpstr>'53（問35）'!Print_Area</vt:lpstr>
      <vt:lpstr>'54（問36）'!Print_Area</vt:lpstr>
      <vt:lpstr>集計・資料①!Print_Area</vt:lpstr>
      <vt:lpstr>集計・資料②!Print_Area</vt:lpstr>
      <vt:lpstr>集計・資料①!Print_Titles</vt:lpstr>
      <vt:lpstr>集計・資料②!Print_Titles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gifu</dc:creator>
  <cp:lastModifiedBy>RENTAI</cp:lastModifiedBy>
  <cp:lastPrinted>2019-01-24T06:15:54Z</cp:lastPrinted>
  <dcterms:created xsi:type="dcterms:W3CDTF">2004-12-20T07:33:02Z</dcterms:created>
  <dcterms:modified xsi:type="dcterms:W3CDTF">2019-01-29T02:59:17Z</dcterms:modified>
  <cp:contentStatus>最終版</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